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hp\lib\"/>
    </mc:Choice>
  </mc:AlternateContent>
  <bookViews>
    <workbookView xWindow="0" yWindow="0" windowWidth="19380" windowHeight="7680" tabRatio="831"/>
  </bookViews>
  <sheets>
    <sheet name="使い方" sheetId="24" r:id="rId1"/>
    <sheet name="　【補完用】0年目" sheetId="21" r:id="rId2"/>
    <sheet name="1年目" sheetId="7" r:id="rId3"/>
    <sheet name="2年目" sheetId="15" r:id="rId4"/>
    <sheet name="３年目" sheetId="17" r:id="rId5"/>
    <sheet name="４年目" sheetId="19" r:id="rId6"/>
    <sheet name="５年目" sheetId="23" r:id="rId7"/>
    <sheet name="不要１" sheetId="6" state="hidden" r:id="rId8"/>
    <sheet name="不要２" sheetId="16" state="hidden" r:id="rId9"/>
    <sheet name="不要３" sheetId="18" state="hidden" r:id="rId10"/>
    <sheet name="不要４" sheetId="20" state="hidden" r:id="rId11"/>
    <sheet name="不要５" sheetId="22" state="hidden" r:id="rId12"/>
  </sheets>
  <definedNames>
    <definedName name="_xlnm.Print_Area" localSheetId="0">使い方!$A$1:$V$59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1" i="15" l="1"/>
  <c r="AP11" i="15" l="1"/>
  <c r="X35" i="7"/>
  <c r="C7" i="21" l="1"/>
  <c r="AM7" i="23" l="1"/>
  <c r="AM53" i="23"/>
  <c r="AM52" i="23"/>
  <c r="AM50" i="23"/>
  <c r="AM49" i="23"/>
  <c r="AM47" i="23"/>
  <c r="AM46" i="23"/>
  <c r="AM44" i="23"/>
  <c r="AM43" i="23"/>
  <c r="AM41" i="23"/>
  <c r="AM40" i="23"/>
  <c r="AM38" i="23"/>
  <c r="AM37" i="23"/>
  <c r="AM35" i="23"/>
  <c r="AM34" i="23"/>
  <c r="AM32" i="23"/>
  <c r="AM31" i="23"/>
  <c r="AM29" i="23"/>
  <c r="AM28" i="23"/>
  <c r="AM26" i="23"/>
  <c r="AM25" i="23"/>
  <c r="AM23" i="23"/>
  <c r="AM22" i="23"/>
  <c r="AM20" i="23"/>
  <c r="AM19" i="23"/>
  <c r="AM17" i="23"/>
  <c r="AM16" i="23"/>
  <c r="AM14" i="23"/>
  <c r="AM13" i="23"/>
  <c r="AM11" i="23"/>
  <c r="AM10" i="23"/>
  <c r="AM8" i="23"/>
  <c r="AJ53" i="23"/>
  <c r="AJ52" i="23"/>
  <c r="AJ50" i="23"/>
  <c r="AJ49" i="23"/>
  <c r="AJ47" i="23"/>
  <c r="AJ46" i="23"/>
  <c r="AJ44" i="23"/>
  <c r="AJ43" i="23"/>
  <c r="AJ41" i="23"/>
  <c r="AJ40" i="23"/>
  <c r="AJ38" i="23"/>
  <c r="AJ37" i="23"/>
  <c r="AJ35" i="23"/>
  <c r="AJ34" i="23"/>
  <c r="AJ32" i="23"/>
  <c r="AJ31" i="23"/>
  <c r="AJ29" i="23"/>
  <c r="AJ28" i="23"/>
  <c r="AJ26" i="23"/>
  <c r="AJ25" i="23"/>
  <c r="AJ23" i="23"/>
  <c r="AJ22" i="23"/>
  <c r="AJ20" i="23"/>
  <c r="AJ19" i="23"/>
  <c r="AJ17" i="23"/>
  <c r="AJ16" i="23"/>
  <c r="AJ14" i="23"/>
  <c r="AJ13" i="23"/>
  <c r="AJ11" i="23"/>
  <c r="AJ10" i="23"/>
  <c r="AJ8" i="23"/>
  <c r="AJ7" i="23"/>
  <c r="AG53" i="23"/>
  <c r="AG52" i="23"/>
  <c r="AG50" i="23"/>
  <c r="AG49" i="23"/>
  <c r="AG47" i="23"/>
  <c r="AG46" i="23"/>
  <c r="AG44" i="23"/>
  <c r="AG43" i="23"/>
  <c r="AG41" i="23"/>
  <c r="AG40" i="23"/>
  <c r="AG38" i="23"/>
  <c r="AG37" i="23"/>
  <c r="AG35" i="23"/>
  <c r="AG34" i="23"/>
  <c r="AG32" i="23"/>
  <c r="AG31" i="23"/>
  <c r="AG29" i="23"/>
  <c r="AG28" i="23"/>
  <c r="AG26" i="23"/>
  <c r="AG25" i="23"/>
  <c r="AG23" i="23"/>
  <c r="AG22" i="23"/>
  <c r="AG20" i="23"/>
  <c r="AG19" i="23"/>
  <c r="AG17" i="23"/>
  <c r="AG16" i="23"/>
  <c r="AG14" i="23"/>
  <c r="AG13" i="23"/>
  <c r="AG11" i="23"/>
  <c r="AG10" i="23"/>
  <c r="AG8" i="23"/>
  <c r="AG7" i="23"/>
  <c r="AD53" i="23"/>
  <c r="AD52" i="23"/>
  <c r="AD50" i="23"/>
  <c r="AD49" i="23"/>
  <c r="AD47" i="23"/>
  <c r="AD46" i="23"/>
  <c r="AD44" i="23"/>
  <c r="AD43" i="23"/>
  <c r="AD41" i="23"/>
  <c r="AD40" i="23"/>
  <c r="AD38" i="23"/>
  <c r="AD37" i="23"/>
  <c r="AD35" i="23"/>
  <c r="AD34" i="23"/>
  <c r="AD32" i="23"/>
  <c r="AD31" i="23"/>
  <c r="AD29" i="23"/>
  <c r="AD28" i="23"/>
  <c r="AD26" i="23"/>
  <c r="AD25" i="23"/>
  <c r="AD23" i="23"/>
  <c r="AD22" i="23"/>
  <c r="AD20" i="23"/>
  <c r="AD19" i="23"/>
  <c r="AD17" i="23"/>
  <c r="AD16" i="23"/>
  <c r="AD14" i="23"/>
  <c r="AD13" i="23"/>
  <c r="AD11" i="23"/>
  <c r="AD10" i="23"/>
  <c r="AD8" i="23"/>
  <c r="AD7" i="23"/>
  <c r="AA53" i="23"/>
  <c r="AA52" i="23"/>
  <c r="AA50" i="23"/>
  <c r="AA49" i="23"/>
  <c r="AA47" i="23"/>
  <c r="AA46" i="23"/>
  <c r="AA44" i="23"/>
  <c r="AA43" i="23"/>
  <c r="AA41" i="23"/>
  <c r="AA40" i="23"/>
  <c r="AA38" i="23"/>
  <c r="AA37" i="23"/>
  <c r="AA35" i="23"/>
  <c r="AA34" i="23"/>
  <c r="AA32" i="23"/>
  <c r="AA31" i="23"/>
  <c r="AA29" i="23"/>
  <c r="AA28" i="23"/>
  <c r="AA26" i="23"/>
  <c r="AA25" i="23"/>
  <c r="AA23" i="23"/>
  <c r="AA22" i="23"/>
  <c r="AA20" i="23"/>
  <c r="AA19" i="23"/>
  <c r="AA17" i="23"/>
  <c r="AA16" i="23"/>
  <c r="AA14" i="23"/>
  <c r="AA13" i="23"/>
  <c r="AA11" i="23"/>
  <c r="AA10" i="23"/>
  <c r="AA8" i="23"/>
  <c r="AA7" i="23"/>
  <c r="X53" i="23"/>
  <c r="X52" i="23"/>
  <c r="X50" i="23"/>
  <c r="X49" i="23"/>
  <c r="X47" i="23"/>
  <c r="X46" i="23"/>
  <c r="X44" i="23"/>
  <c r="X43" i="23"/>
  <c r="X41" i="23"/>
  <c r="X40" i="23"/>
  <c r="X38" i="23"/>
  <c r="X37" i="23"/>
  <c r="X35" i="23"/>
  <c r="X34" i="23"/>
  <c r="X32" i="23"/>
  <c r="X31" i="23"/>
  <c r="X29" i="23"/>
  <c r="X28" i="23"/>
  <c r="X26" i="23"/>
  <c r="X25" i="23"/>
  <c r="X23" i="23"/>
  <c r="X22" i="23"/>
  <c r="X20" i="23"/>
  <c r="X19" i="23"/>
  <c r="X17" i="23"/>
  <c r="X16" i="23"/>
  <c r="X14" i="23"/>
  <c r="X13" i="23"/>
  <c r="X11" i="23"/>
  <c r="X10" i="23"/>
  <c r="X8" i="23"/>
  <c r="X7" i="23"/>
  <c r="U53" i="23"/>
  <c r="U52" i="23"/>
  <c r="U50" i="23"/>
  <c r="U49" i="23"/>
  <c r="U47" i="23"/>
  <c r="U46" i="23"/>
  <c r="U44" i="23"/>
  <c r="U43" i="23"/>
  <c r="U41" i="23"/>
  <c r="U40" i="23"/>
  <c r="U38" i="23"/>
  <c r="U37" i="23"/>
  <c r="U35" i="23"/>
  <c r="U34" i="23"/>
  <c r="U32" i="23"/>
  <c r="U31" i="23"/>
  <c r="U29" i="23"/>
  <c r="U28" i="23"/>
  <c r="U26" i="23"/>
  <c r="U25" i="23"/>
  <c r="U23" i="23"/>
  <c r="U22" i="23"/>
  <c r="U20" i="23"/>
  <c r="U19" i="23"/>
  <c r="U17" i="23"/>
  <c r="U16" i="23"/>
  <c r="U14" i="23"/>
  <c r="U13" i="23"/>
  <c r="U11" i="23"/>
  <c r="U10" i="23"/>
  <c r="U8" i="23"/>
  <c r="U7" i="23"/>
  <c r="R53" i="23"/>
  <c r="R52" i="23"/>
  <c r="R50" i="23"/>
  <c r="R49" i="23"/>
  <c r="R47" i="23"/>
  <c r="R46" i="23"/>
  <c r="R44" i="23"/>
  <c r="R43" i="23"/>
  <c r="R41" i="23"/>
  <c r="R40" i="23"/>
  <c r="R38" i="23"/>
  <c r="R37" i="23"/>
  <c r="R35" i="23"/>
  <c r="R34" i="23"/>
  <c r="R32" i="23"/>
  <c r="R31" i="23"/>
  <c r="R29" i="23"/>
  <c r="R28" i="23"/>
  <c r="R26" i="23"/>
  <c r="R25" i="23"/>
  <c r="R23" i="23"/>
  <c r="R22" i="23"/>
  <c r="R14" i="23"/>
  <c r="R13" i="23"/>
  <c r="R11" i="23"/>
  <c r="R10" i="23"/>
  <c r="R8" i="23"/>
  <c r="R7" i="23"/>
  <c r="O53" i="23"/>
  <c r="O52" i="23"/>
  <c r="O50" i="23"/>
  <c r="O49" i="23"/>
  <c r="O47" i="23"/>
  <c r="O46" i="23"/>
  <c r="O44" i="23"/>
  <c r="O43" i="23"/>
  <c r="O41" i="23"/>
  <c r="O40" i="23"/>
  <c r="O38" i="23"/>
  <c r="O37" i="23"/>
  <c r="O35" i="23"/>
  <c r="O34" i="23"/>
  <c r="O32" i="23"/>
  <c r="O31" i="23"/>
  <c r="O29" i="23"/>
  <c r="O28" i="23"/>
  <c r="O26" i="23"/>
  <c r="O25" i="23"/>
  <c r="O23" i="23"/>
  <c r="O22" i="23"/>
  <c r="O14" i="23"/>
  <c r="O13" i="23"/>
  <c r="O11" i="23"/>
  <c r="O10" i="23"/>
  <c r="O8" i="23"/>
  <c r="O7" i="23"/>
  <c r="L53" i="23"/>
  <c r="L52" i="23"/>
  <c r="L50" i="23"/>
  <c r="L49" i="23"/>
  <c r="L47" i="23"/>
  <c r="L46" i="23"/>
  <c r="L44" i="23"/>
  <c r="L43" i="23"/>
  <c r="L41" i="23"/>
  <c r="L40" i="23"/>
  <c r="L38" i="23"/>
  <c r="L37" i="23"/>
  <c r="L35" i="23"/>
  <c r="L34" i="23"/>
  <c r="L32" i="23"/>
  <c r="L31" i="23"/>
  <c r="L29" i="23"/>
  <c r="L28" i="23"/>
  <c r="L26" i="23"/>
  <c r="L25" i="23"/>
  <c r="L23" i="23"/>
  <c r="L22" i="23"/>
  <c r="L14" i="23"/>
  <c r="L13" i="23"/>
  <c r="L11" i="23"/>
  <c r="L10" i="23"/>
  <c r="L8" i="23"/>
  <c r="L7" i="23"/>
  <c r="I53" i="23"/>
  <c r="I52" i="23"/>
  <c r="I50" i="23"/>
  <c r="I49" i="23"/>
  <c r="I47" i="23"/>
  <c r="I46" i="23"/>
  <c r="I44" i="23"/>
  <c r="I43" i="23"/>
  <c r="I41" i="23"/>
  <c r="I40" i="23"/>
  <c r="I38" i="23"/>
  <c r="I37" i="23"/>
  <c r="I35" i="23"/>
  <c r="I34" i="23"/>
  <c r="I32" i="23"/>
  <c r="I31" i="23"/>
  <c r="I29" i="23"/>
  <c r="I28" i="23"/>
  <c r="I26" i="23"/>
  <c r="I25" i="23"/>
  <c r="I23" i="23"/>
  <c r="I22" i="23"/>
  <c r="I14" i="23"/>
  <c r="I13" i="23"/>
  <c r="I11" i="23"/>
  <c r="I10" i="23"/>
  <c r="I8" i="23"/>
  <c r="I7" i="23"/>
  <c r="F53" i="23"/>
  <c r="F52" i="23"/>
  <c r="F50" i="23"/>
  <c r="F49" i="23"/>
  <c r="F47" i="23"/>
  <c r="F46" i="23"/>
  <c r="F44" i="23"/>
  <c r="F43" i="23"/>
  <c r="F41" i="23"/>
  <c r="F40" i="23"/>
  <c r="F38" i="23"/>
  <c r="F37" i="23"/>
  <c r="F35" i="23"/>
  <c r="F34" i="23"/>
  <c r="F32" i="23"/>
  <c r="F31" i="23"/>
  <c r="F29" i="23"/>
  <c r="F28" i="23"/>
  <c r="F26" i="23"/>
  <c r="F25" i="23"/>
  <c r="F23" i="23"/>
  <c r="F22" i="23"/>
  <c r="F20" i="23"/>
  <c r="F19" i="23"/>
  <c r="F17" i="23"/>
  <c r="F16" i="23"/>
  <c r="F14" i="23"/>
  <c r="F13" i="23"/>
  <c r="F11" i="23"/>
  <c r="F10" i="23"/>
  <c r="F8" i="23"/>
  <c r="F7" i="23"/>
  <c r="AM53" i="19"/>
  <c r="AM52" i="19"/>
  <c r="AM50" i="19"/>
  <c r="AM49" i="19"/>
  <c r="AM47" i="19"/>
  <c r="AM46" i="19"/>
  <c r="AM44" i="19"/>
  <c r="AM43" i="19"/>
  <c r="AM41" i="19"/>
  <c r="AM40" i="19"/>
  <c r="AM38" i="19"/>
  <c r="AM37" i="19"/>
  <c r="AM35" i="19"/>
  <c r="AM34" i="19"/>
  <c r="AM32" i="19"/>
  <c r="AM31" i="19"/>
  <c r="AM29" i="19"/>
  <c r="AM28" i="19"/>
  <c r="AM26" i="19"/>
  <c r="AM25" i="19"/>
  <c r="AM23" i="19"/>
  <c r="AM22" i="19"/>
  <c r="AM20" i="19"/>
  <c r="AM19" i="19"/>
  <c r="AM17" i="19"/>
  <c r="AM16" i="19"/>
  <c r="AM14" i="19"/>
  <c r="AM13" i="19"/>
  <c r="AM11" i="19"/>
  <c r="AM10" i="19"/>
  <c r="AM8" i="19"/>
  <c r="AM7" i="19"/>
  <c r="AJ53" i="19"/>
  <c r="AJ52" i="19"/>
  <c r="AJ50" i="19"/>
  <c r="AJ49" i="19"/>
  <c r="AJ47" i="19"/>
  <c r="AJ46" i="19"/>
  <c r="AJ44" i="19"/>
  <c r="AJ43" i="19"/>
  <c r="AJ41" i="19"/>
  <c r="AJ40" i="19"/>
  <c r="AJ38" i="19"/>
  <c r="AJ37" i="19"/>
  <c r="AJ35" i="19"/>
  <c r="AJ34" i="19"/>
  <c r="AJ32" i="19"/>
  <c r="AJ31" i="19"/>
  <c r="AJ29" i="19"/>
  <c r="AJ28" i="19"/>
  <c r="AJ26" i="19"/>
  <c r="AJ25" i="19"/>
  <c r="AJ23" i="19"/>
  <c r="AJ22" i="19"/>
  <c r="AJ20" i="19"/>
  <c r="AJ19" i="19"/>
  <c r="AJ17" i="19"/>
  <c r="AJ16" i="19"/>
  <c r="AJ14" i="19"/>
  <c r="AJ13" i="19"/>
  <c r="AJ11" i="19"/>
  <c r="AJ10" i="19"/>
  <c r="AJ8" i="19"/>
  <c r="AJ7" i="19"/>
  <c r="AG53" i="19"/>
  <c r="AG52" i="19"/>
  <c r="AG50" i="19"/>
  <c r="AG49" i="19"/>
  <c r="AG47" i="19"/>
  <c r="AG46" i="19"/>
  <c r="AG44" i="19"/>
  <c r="AG43" i="19"/>
  <c r="AG41" i="19"/>
  <c r="AG40" i="19"/>
  <c r="AG38" i="19"/>
  <c r="AG37" i="19"/>
  <c r="AG35" i="19"/>
  <c r="AG34" i="19"/>
  <c r="AG32" i="19"/>
  <c r="AG31" i="19"/>
  <c r="AG29" i="19"/>
  <c r="AG28" i="19"/>
  <c r="AG26" i="19"/>
  <c r="AG25" i="19"/>
  <c r="AG23" i="19"/>
  <c r="AG22" i="19"/>
  <c r="AG20" i="19"/>
  <c r="AG19" i="19"/>
  <c r="AG17" i="19"/>
  <c r="AG16" i="19"/>
  <c r="AG14" i="19"/>
  <c r="AG13" i="19"/>
  <c r="AG11" i="19"/>
  <c r="AG10" i="19"/>
  <c r="AG8" i="19"/>
  <c r="AG7" i="19"/>
  <c r="AD53" i="19"/>
  <c r="AD52" i="19"/>
  <c r="AD50" i="19"/>
  <c r="AD49" i="19"/>
  <c r="AD47" i="19"/>
  <c r="AD46" i="19"/>
  <c r="AD44" i="19"/>
  <c r="AD43" i="19"/>
  <c r="AD41" i="19"/>
  <c r="AD40" i="19"/>
  <c r="AD38" i="19"/>
  <c r="AD37" i="19"/>
  <c r="AD35" i="19"/>
  <c r="AD34" i="19"/>
  <c r="AD32" i="19"/>
  <c r="AD31" i="19"/>
  <c r="AD29" i="19"/>
  <c r="AD28" i="19"/>
  <c r="AD26" i="19"/>
  <c r="AD25" i="19"/>
  <c r="AD23" i="19"/>
  <c r="AD22" i="19"/>
  <c r="AD20" i="19"/>
  <c r="AD19" i="19"/>
  <c r="AD17" i="19"/>
  <c r="AD16" i="19"/>
  <c r="AD14" i="19"/>
  <c r="AD13" i="19"/>
  <c r="AD11" i="19"/>
  <c r="AD10" i="19"/>
  <c r="AD8" i="19"/>
  <c r="AD7" i="19"/>
  <c r="AA53" i="19"/>
  <c r="AA52" i="19"/>
  <c r="AA50" i="19"/>
  <c r="AA49" i="19"/>
  <c r="AA47" i="19"/>
  <c r="AA46" i="19"/>
  <c r="AA44" i="19"/>
  <c r="AA43" i="19"/>
  <c r="AA41" i="19"/>
  <c r="AA40" i="19"/>
  <c r="AA38" i="19"/>
  <c r="AA37" i="19"/>
  <c r="AA35" i="19"/>
  <c r="AA34" i="19"/>
  <c r="AA32" i="19"/>
  <c r="AA31" i="19"/>
  <c r="AA29" i="19"/>
  <c r="AA28" i="19"/>
  <c r="AA26" i="19"/>
  <c r="AA25" i="19"/>
  <c r="AA23" i="19"/>
  <c r="AA22" i="19"/>
  <c r="AA20" i="19"/>
  <c r="AA19" i="19"/>
  <c r="AA17" i="19"/>
  <c r="AA16" i="19"/>
  <c r="AA14" i="19"/>
  <c r="AA13" i="19"/>
  <c r="AA11" i="19"/>
  <c r="AA10" i="19"/>
  <c r="AA8" i="19"/>
  <c r="AA7" i="19"/>
  <c r="X53" i="19"/>
  <c r="X52" i="19"/>
  <c r="X50" i="19"/>
  <c r="X49" i="19"/>
  <c r="X47" i="19"/>
  <c r="X46" i="19"/>
  <c r="X44" i="19"/>
  <c r="X43" i="19"/>
  <c r="X41" i="19"/>
  <c r="X40" i="19"/>
  <c r="X38" i="19"/>
  <c r="X37" i="19"/>
  <c r="X35" i="19"/>
  <c r="X34" i="19"/>
  <c r="X32" i="19"/>
  <c r="X31" i="19"/>
  <c r="X29" i="19"/>
  <c r="X28" i="19"/>
  <c r="X26" i="19"/>
  <c r="X25" i="19"/>
  <c r="X23" i="19"/>
  <c r="X22" i="19"/>
  <c r="X20" i="19"/>
  <c r="X19" i="19"/>
  <c r="X17" i="19"/>
  <c r="X16" i="19"/>
  <c r="X14" i="19"/>
  <c r="X13" i="19"/>
  <c r="X11" i="19"/>
  <c r="X10" i="19"/>
  <c r="X8" i="19"/>
  <c r="X7" i="19"/>
  <c r="U53" i="19"/>
  <c r="U52" i="19"/>
  <c r="U50" i="19"/>
  <c r="U49" i="19"/>
  <c r="U47" i="19"/>
  <c r="U46" i="19"/>
  <c r="U44" i="19"/>
  <c r="U43" i="19"/>
  <c r="U41" i="19"/>
  <c r="U40" i="19"/>
  <c r="U38" i="19"/>
  <c r="U37" i="19"/>
  <c r="U35" i="19"/>
  <c r="U34" i="19"/>
  <c r="U32" i="19"/>
  <c r="U31" i="19"/>
  <c r="U29" i="19"/>
  <c r="U28" i="19"/>
  <c r="U26" i="19"/>
  <c r="U25" i="19"/>
  <c r="U23" i="19"/>
  <c r="U22" i="19"/>
  <c r="U20" i="19"/>
  <c r="U19" i="19"/>
  <c r="U17" i="19"/>
  <c r="U16" i="19"/>
  <c r="U14" i="19"/>
  <c r="U13" i="19"/>
  <c r="U11" i="19"/>
  <c r="U10" i="19"/>
  <c r="U8" i="19"/>
  <c r="U7" i="19"/>
  <c r="R53" i="19"/>
  <c r="R52" i="19"/>
  <c r="R50" i="19"/>
  <c r="R49" i="19"/>
  <c r="R47" i="19"/>
  <c r="R46" i="19"/>
  <c r="R44" i="19"/>
  <c r="R43" i="19"/>
  <c r="R41" i="19"/>
  <c r="R40" i="19"/>
  <c r="R38" i="19"/>
  <c r="R37" i="19"/>
  <c r="R35" i="19"/>
  <c r="R34" i="19"/>
  <c r="R32" i="19"/>
  <c r="R31" i="19"/>
  <c r="R29" i="19"/>
  <c r="R28" i="19"/>
  <c r="R26" i="19"/>
  <c r="R25" i="19"/>
  <c r="R23" i="19"/>
  <c r="R22" i="19"/>
  <c r="R14" i="19"/>
  <c r="R13" i="19"/>
  <c r="R11" i="19"/>
  <c r="R10" i="19"/>
  <c r="R8" i="19"/>
  <c r="R7" i="19"/>
  <c r="O53" i="19"/>
  <c r="O52" i="19"/>
  <c r="O50" i="19"/>
  <c r="O49" i="19"/>
  <c r="O47" i="19"/>
  <c r="O46" i="19"/>
  <c r="O44" i="19"/>
  <c r="O43" i="19"/>
  <c r="O41" i="19"/>
  <c r="O40" i="19"/>
  <c r="O38" i="19"/>
  <c r="O37" i="19"/>
  <c r="O35" i="19"/>
  <c r="O34" i="19"/>
  <c r="O32" i="19"/>
  <c r="O31" i="19"/>
  <c r="O29" i="19"/>
  <c r="O28" i="19"/>
  <c r="O26" i="19"/>
  <c r="O25" i="19"/>
  <c r="O23" i="19"/>
  <c r="O22" i="19"/>
  <c r="O14" i="19"/>
  <c r="O13" i="19"/>
  <c r="O11" i="19"/>
  <c r="O10" i="19"/>
  <c r="O8" i="19"/>
  <c r="O7" i="19"/>
  <c r="L53" i="19"/>
  <c r="L52" i="19"/>
  <c r="L50" i="19"/>
  <c r="L49" i="19"/>
  <c r="L47" i="19"/>
  <c r="L46" i="19"/>
  <c r="L44" i="19"/>
  <c r="L43" i="19"/>
  <c r="L41" i="19"/>
  <c r="L40" i="19"/>
  <c r="L38" i="19"/>
  <c r="L37" i="19"/>
  <c r="L35" i="19"/>
  <c r="L34" i="19"/>
  <c r="L32" i="19"/>
  <c r="L31" i="19"/>
  <c r="L29" i="19"/>
  <c r="L28" i="19"/>
  <c r="L26" i="19"/>
  <c r="L25" i="19"/>
  <c r="L23" i="19"/>
  <c r="L22" i="19"/>
  <c r="L14" i="19"/>
  <c r="L13" i="19"/>
  <c r="L11" i="19"/>
  <c r="L10" i="19"/>
  <c r="L8" i="19"/>
  <c r="L7" i="19"/>
  <c r="I53" i="19"/>
  <c r="I52" i="19"/>
  <c r="I50" i="19"/>
  <c r="I49" i="19"/>
  <c r="I47" i="19"/>
  <c r="I46" i="19"/>
  <c r="I44" i="19"/>
  <c r="I43" i="19"/>
  <c r="I41" i="19"/>
  <c r="I40" i="19"/>
  <c r="I38" i="19"/>
  <c r="I37" i="19"/>
  <c r="I35" i="19"/>
  <c r="I34" i="19"/>
  <c r="I32" i="19"/>
  <c r="I31" i="19"/>
  <c r="I29" i="19"/>
  <c r="I28" i="19"/>
  <c r="I26" i="19"/>
  <c r="I25" i="19"/>
  <c r="I23" i="19"/>
  <c r="I22" i="19"/>
  <c r="I14" i="19"/>
  <c r="I13" i="19"/>
  <c r="I11" i="19"/>
  <c r="I10" i="19"/>
  <c r="I8" i="19"/>
  <c r="I7" i="19"/>
  <c r="F53" i="19"/>
  <c r="F52" i="19"/>
  <c r="F50" i="19"/>
  <c r="F49" i="19"/>
  <c r="F47" i="19"/>
  <c r="F46" i="19"/>
  <c r="F44" i="19"/>
  <c r="F43" i="19"/>
  <c r="F41" i="19"/>
  <c r="F40" i="19"/>
  <c r="F38" i="19"/>
  <c r="F37" i="19"/>
  <c r="F35" i="19"/>
  <c r="F34" i="19"/>
  <c r="F32" i="19"/>
  <c r="F31" i="19"/>
  <c r="F29" i="19"/>
  <c r="F28" i="19"/>
  <c r="F26" i="19"/>
  <c r="F25" i="19"/>
  <c r="F23" i="19"/>
  <c r="F22" i="19"/>
  <c r="F20" i="19"/>
  <c r="F19" i="19"/>
  <c r="F17" i="19"/>
  <c r="F16" i="19"/>
  <c r="F14" i="19"/>
  <c r="F13" i="19"/>
  <c r="F11" i="19"/>
  <c r="F10" i="19"/>
  <c r="F8" i="19"/>
  <c r="F7" i="19"/>
  <c r="AM53" i="17"/>
  <c r="AM52" i="17"/>
  <c r="AM50" i="17"/>
  <c r="AM49" i="17"/>
  <c r="AM47" i="17"/>
  <c r="AM46" i="17"/>
  <c r="AM44" i="17"/>
  <c r="AM43" i="17"/>
  <c r="AM41" i="17"/>
  <c r="AM40" i="17"/>
  <c r="AM38" i="17"/>
  <c r="AM37" i="17"/>
  <c r="AM35" i="17"/>
  <c r="AM34" i="17"/>
  <c r="AM32" i="17"/>
  <c r="AM31" i="17"/>
  <c r="AM29" i="17"/>
  <c r="AM28" i="17"/>
  <c r="AM26" i="17"/>
  <c r="AM25" i="17"/>
  <c r="AM23" i="17"/>
  <c r="AM22" i="17"/>
  <c r="AM20" i="17"/>
  <c r="AM19" i="17"/>
  <c r="AM17" i="17"/>
  <c r="AM16" i="17"/>
  <c r="AM14" i="17"/>
  <c r="AM13" i="17"/>
  <c r="AM11" i="17"/>
  <c r="AM10" i="17"/>
  <c r="AM8" i="17"/>
  <c r="AM7" i="17"/>
  <c r="AJ53" i="17"/>
  <c r="AJ52" i="17"/>
  <c r="AJ50" i="17"/>
  <c r="AJ49" i="17"/>
  <c r="AJ47" i="17"/>
  <c r="AJ46" i="17"/>
  <c r="AJ44" i="17"/>
  <c r="AJ43" i="17"/>
  <c r="AJ41" i="17"/>
  <c r="AJ40" i="17"/>
  <c r="AJ38" i="17"/>
  <c r="AJ37" i="17"/>
  <c r="AJ35" i="17"/>
  <c r="AJ34" i="17"/>
  <c r="AJ32" i="17"/>
  <c r="AJ31" i="17"/>
  <c r="AJ29" i="17"/>
  <c r="AJ28" i="17"/>
  <c r="AJ26" i="17"/>
  <c r="AJ25" i="17"/>
  <c r="AJ23" i="17"/>
  <c r="AJ22" i="17"/>
  <c r="AJ20" i="17"/>
  <c r="AJ19" i="17"/>
  <c r="AJ17" i="17"/>
  <c r="AJ16" i="17"/>
  <c r="AJ14" i="17"/>
  <c r="AJ13" i="17"/>
  <c r="AJ11" i="17"/>
  <c r="AJ10" i="17"/>
  <c r="AJ8" i="17"/>
  <c r="AJ7" i="17"/>
  <c r="AG53" i="17"/>
  <c r="AG52" i="17"/>
  <c r="AG50" i="17"/>
  <c r="AG49" i="17"/>
  <c r="AG47" i="17"/>
  <c r="AG46" i="17"/>
  <c r="AG44" i="17"/>
  <c r="AG43" i="17"/>
  <c r="AG41" i="17"/>
  <c r="AG40" i="17"/>
  <c r="AG38" i="17"/>
  <c r="AG37" i="17"/>
  <c r="AG35" i="17"/>
  <c r="AG34" i="17"/>
  <c r="AG32" i="17"/>
  <c r="AG31" i="17"/>
  <c r="AG29" i="17"/>
  <c r="AG28" i="17"/>
  <c r="AG26" i="17"/>
  <c r="AG25" i="17"/>
  <c r="AG23" i="17"/>
  <c r="AG22" i="17"/>
  <c r="AG20" i="17"/>
  <c r="AG19" i="17"/>
  <c r="AG17" i="17"/>
  <c r="AG16" i="17"/>
  <c r="AG14" i="17"/>
  <c r="AG13" i="17"/>
  <c r="AG11" i="17"/>
  <c r="AG10" i="17"/>
  <c r="AG8" i="17"/>
  <c r="AG7" i="17"/>
  <c r="AD53" i="17"/>
  <c r="AD52" i="17"/>
  <c r="AD50" i="17"/>
  <c r="AD49" i="17"/>
  <c r="AD47" i="17"/>
  <c r="AD46" i="17"/>
  <c r="AD44" i="17"/>
  <c r="AD43" i="17"/>
  <c r="AD41" i="17"/>
  <c r="AD40" i="17"/>
  <c r="AD38" i="17"/>
  <c r="AD37" i="17"/>
  <c r="AD35" i="17"/>
  <c r="AD34" i="17"/>
  <c r="AD32" i="17"/>
  <c r="AD31" i="17"/>
  <c r="AD29" i="17"/>
  <c r="AD28" i="17"/>
  <c r="AD26" i="17"/>
  <c r="AD25" i="17"/>
  <c r="AD23" i="17"/>
  <c r="AD22" i="17"/>
  <c r="AD20" i="17"/>
  <c r="AD19" i="17"/>
  <c r="AD17" i="17"/>
  <c r="AD16" i="17"/>
  <c r="AD14" i="17"/>
  <c r="AD13" i="17"/>
  <c r="AD11" i="17"/>
  <c r="AD10" i="17"/>
  <c r="AD8" i="17"/>
  <c r="AD7" i="17"/>
  <c r="AA53" i="17"/>
  <c r="AA52" i="17"/>
  <c r="AA50" i="17"/>
  <c r="AA49" i="17"/>
  <c r="AA47" i="17"/>
  <c r="AA46" i="17"/>
  <c r="AA44" i="17"/>
  <c r="AA43" i="17"/>
  <c r="AA41" i="17"/>
  <c r="AA40" i="17"/>
  <c r="AA38" i="17"/>
  <c r="AA37" i="17"/>
  <c r="AA35" i="17"/>
  <c r="AA34" i="17"/>
  <c r="AA32" i="17"/>
  <c r="AA31" i="17"/>
  <c r="AA29" i="17"/>
  <c r="AA28" i="17"/>
  <c r="AA26" i="17"/>
  <c r="AA25" i="17"/>
  <c r="AA23" i="17"/>
  <c r="AA22" i="17"/>
  <c r="AA20" i="17"/>
  <c r="AA19" i="17"/>
  <c r="AA17" i="17"/>
  <c r="AA16" i="17"/>
  <c r="AA14" i="17"/>
  <c r="AA13" i="17"/>
  <c r="AA11" i="17"/>
  <c r="AA10" i="17"/>
  <c r="AA8" i="17"/>
  <c r="AA7" i="17"/>
  <c r="X53" i="17"/>
  <c r="X52" i="17"/>
  <c r="X50" i="17"/>
  <c r="X49" i="17"/>
  <c r="X47" i="17"/>
  <c r="X46" i="17"/>
  <c r="X44" i="17"/>
  <c r="X43" i="17"/>
  <c r="X41" i="17"/>
  <c r="X40" i="17"/>
  <c r="X38" i="17"/>
  <c r="X37" i="17"/>
  <c r="X35" i="17"/>
  <c r="X34" i="17"/>
  <c r="X32" i="17"/>
  <c r="X31" i="17"/>
  <c r="X29" i="17"/>
  <c r="X28" i="17"/>
  <c r="X26" i="17"/>
  <c r="X25" i="17"/>
  <c r="X23" i="17"/>
  <c r="X22" i="17"/>
  <c r="X20" i="17"/>
  <c r="X19" i="17"/>
  <c r="X17" i="17"/>
  <c r="X16" i="17"/>
  <c r="X14" i="17"/>
  <c r="X13" i="17"/>
  <c r="X11" i="17"/>
  <c r="X10" i="17"/>
  <c r="X8" i="17"/>
  <c r="X7" i="17"/>
  <c r="U53" i="17"/>
  <c r="U52" i="17"/>
  <c r="U50" i="17"/>
  <c r="U49" i="17"/>
  <c r="U47" i="17"/>
  <c r="U46" i="17"/>
  <c r="U44" i="17"/>
  <c r="U43" i="17"/>
  <c r="U41" i="17"/>
  <c r="U40" i="17"/>
  <c r="U38" i="17"/>
  <c r="U37" i="17"/>
  <c r="U35" i="17"/>
  <c r="U34" i="17"/>
  <c r="U32" i="17"/>
  <c r="U31" i="17"/>
  <c r="U29" i="17"/>
  <c r="U28" i="17"/>
  <c r="U26" i="17"/>
  <c r="U25" i="17"/>
  <c r="U23" i="17"/>
  <c r="U22" i="17"/>
  <c r="U20" i="17"/>
  <c r="U19" i="17"/>
  <c r="U17" i="17"/>
  <c r="U16" i="17"/>
  <c r="U14" i="17"/>
  <c r="U13" i="17"/>
  <c r="U11" i="17"/>
  <c r="U10" i="17"/>
  <c r="U8" i="17"/>
  <c r="U7" i="17"/>
  <c r="R53" i="17"/>
  <c r="R52" i="17"/>
  <c r="R50" i="17"/>
  <c r="R49" i="17"/>
  <c r="R47" i="17"/>
  <c r="R46" i="17"/>
  <c r="R44" i="17"/>
  <c r="R43" i="17"/>
  <c r="R41" i="17"/>
  <c r="R40" i="17"/>
  <c r="R38" i="17"/>
  <c r="R37" i="17"/>
  <c r="R35" i="17"/>
  <c r="R34" i="17"/>
  <c r="R32" i="17"/>
  <c r="R31" i="17"/>
  <c r="R29" i="17"/>
  <c r="R28" i="17"/>
  <c r="R26" i="17"/>
  <c r="R25" i="17"/>
  <c r="R23" i="17"/>
  <c r="R22" i="17"/>
  <c r="O53" i="17"/>
  <c r="O52" i="17"/>
  <c r="O50" i="17"/>
  <c r="O49" i="17"/>
  <c r="O47" i="17"/>
  <c r="O46" i="17"/>
  <c r="O44" i="17"/>
  <c r="O43" i="17"/>
  <c r="O41" i="17"/>
  <c r="O40" i="17"/>
  <c r="O38" i="17"/>
  <c r="O37" i="17"/>
  <c r="O35" i="17"/>
  <c r="O34" i="17"/>
  <c r="O32" i="17"/>
  <c r="O31" i="17"/>
  <c r="O29" i="17"/>
  <c r="O28" i="17"/>
  <c r="O26" i="17"/>
  <c r="O25" i="17"/>
  <c r="O23" i="17"/>
  <c r="O22" i="17"/>
  <c r="L53" i="17"/>
  <c r="L52" i="17"/>
  <c r="L50" i="17"/>
  <c r="L49" i="17"/>
  <c r="L47" i="17"/>
  <c r="L46" i="17"/>
  <c r="L44" i="17"/>
  <c r="L43" i="17"/>
  <c r="L41" i="17"/>
  <c r="L40" i="17"/>
  <c r="L38" i="17"/>
  <c r="L37" i="17"/>
  <c r="L35" i="17"/>
  <c r="L34" i="17"/>
  <c r="L32" i="17"/>
  <c r="L31" i="17"/>
  <c r="L29" i="17"/>
  <c r="L28" i="17"/>
  <c r="L26" i="17"/>
  <c r="L25" i="17"/>
  <c r="L23" i="17"/>
  <c r="L22" i="17"/>
  <c r="I53" i="17"/>
  <c r="I52" i="17"/>
  <c r="I50" i="17"/>
  <c r="I49" i="17"/>
  <c r="I47" i="17"/>
  <c r="I46" i="17"/>
  <c r="I44" i="17"/>
  <c r="I43" i="17"/>
  <c r="I41" i="17"/>
  <c r="I40" i="17"/>
  <c r="I38" i="17"/>
  <c r="I37" i="17"/>
  <c r="I35" i="17"/>
  <c r="I34" i="17"/>
  <c r="I32" i="17"/>
  <c r="I31" i="17"/>
  <c r="I29" i="17"/>
  <c r="I28" i="17"/>
  <c r="I26" i="17"/>
  <c r="I25" i="17"/>
  <c r="I23" i="17"/>
  <c r="I22" i="17"/>
  <c r="AO52" i="23" l="1"/>
  <c r="AN52" i="23"/>
  <c r="AO49" i="23"/>
  <c r="AN49" i="23"/>
  <c r="AO46" i="23"/>
  <c r="AN46" i="23"/>
  <c r="AO43" i="23"/>
  <c r="AN43" i="23"/>
  <c r="AO40" i="23"/>
  <c r="AN40" i="23"/>
  <c r="AO37" i="23"/>
  <c r="AN37" i="23"/>
  <c r="AO34" i="23"/>
  <c r="AN34" i="23"/>
  <c r="AO31" i="23"/>
  <c r="AN31" i="23"/>
  <c r="AO28" i="23"/>
  <c r="AN28" i="23"/>
  <c r="AO25" i="23"/>
  <c r="AN25" i="23"/>
  <c r="AO22" i="23"/>
  <c r="AN22" i="23"/>
  <c r="AO19" i="23"/>
  <c r="AN19" i="23"/>
  <c r="AO16" i="23"/>
  <c r="AN16" i="23"/>
  <c r="AO13" i="23"/>
  <c r="AN13" i="23"/>
  <c r="AO10" i="23"/>
  <c r="AN10" i="23"/>
  <c r="AO7" i="23"/>
  <c r="AN7" i="23"/>
  <c r="AL52" i="23"/>
  <c r="AK52" i="23"/>
  <c r="AL49" i="23"/>
  <c r="AK49" i="23"/>
  <c r="AL46" i="23"/>
  <c r="AK46" i="23"/>
  <c r="AL43" i="23"/>
  <c r="AK43" i="23"/>
  <c r="AL40" i="23"/>
  <c r="AK40" i="23"/>
  <c r="AL37" i="23"/>
  <c r="AK37" i="23"/>
  <c r="AL34" i="23"/>
  <c r="AK34" i="23"/>
  <c r="AL31" i="23"/>
  <c r="AK31" i="23"/>
  <c r="AL28" i="23"/>
  <c r="AK28" i="23"/>
  <c r="AL25" i="23"/>
  <c r="AK25" i="23"/>
  <c r="AL22" i="23"/>
  <c r="AK22" i="23"/>
  <c r="AL19" i="23"/>
  <c r="AK19" i="23"/>
  <c r="AL16" i="23"/>
  <c r="AK16" i="23"/>
  <c r="AL13" i="23"/>
  <c r="AK13" i="23"/>
  <c r="AL10" i="23"/>
  <c r="AK10" i="23"/>
  <c r="AL7" i="23"/>
  <c r="AK7" i="23"/>
  <c r="AI52" i="23"/>
  <c r="AH52" i="23"/>
  <c r="AI49" i="23"/>
  <c r="AH49" i="23"/>
  <c r="AI46" i="23"/>
  <c r="AH46" i="23"/>
  <c r="AI43" i="23"/>
  <c r="AH43" i="23"/>
  <c r="AI40" i="23"/>
  <c r="AH40" i="23"/>
  <c r="AI37" i="23"/>
  <c r="AH37" i="23"/>
  <c r="AI34" i="23"/>
  <c r="AH34" i="23"/>
  <c r="AI31" i="23"/>
  <c r="AH31" i="23"/>
  <c r="AI28" i="23"/>
  <c r="AH28" i="23"/>
  <c r="AI25" i="23"/>
  <c r="AH25" i="23"/>
  <c r="AI22" i="23"/>
  <c r="AH22" i="23"/>
  <c r="AI19" i="23"/>
  <c r="AH19" i="23"/>
  <c r="AI16" i="23"/>
  <c r="AH16" i="23"/>
  <c r="AI13" i="23"/>
  <c r="AH13" i="23"/>
  <c r="AI10" i="23"/>
  <c r="AH10" i="23"/>
  <c r="AI7" i="23"/>
  <c r="AH7" i="23"/>
  <c r="AF52" i="23"/>
  <c r="AE52" i="23"/>
  <c r="AF49" i="23"/>
  <c r="AE49" i="23"/>
  <c r="AF46" i="23"/>
  <c r="AE46" i="23"/>
  <c r="AF43" i="23"/>
  <c r="AE43" i="23"/>
  <c r="AF40" i="23"/>
  <c r="AE40" i="23"/>
  <c r="AF37" i="23"/>
  <c r="AE37" i="23"/>
  <c r="AF34" i="23"/>
  <c r="AE34" i="23"/>
  <c r="AF31" i="23"/>
  <c r="AE31" i="23"/>
  <c r="AF28" i="23"/>
  <c r="AE28" i="23"/>
  <c r="AF25" i="23"/>
  <c r="AE25" i="23"/>
  <c r="AF22" i="23"/>
  <c r="AE22" i="23"/>
  <c r="AF19" i="23"/>
  <c r="AE19" i="23"/>
  <c r="AF16" i="23"/>
  <c r="AE16" i="23"/>
  <c r="AF13" i="23"/>
  <c r="AE13" i="23"/>
  <c r="AF10" i="23"/>
  <c r="AE10" i="23"/>
  <c r="AF7" i="23"/>
  <c r="AE7" i="23"/>
  <c r="AC52" i="23"/>
  <c r="AB52" i="23"/>
  <c r="AC49" i="23"/>
  <c r="AB49" i="23"/>
  <c r="AC46" i="23"/>
  <c r="AB46" i="23"/>
  <c r="AC43" i="23"/>
  <c r="AB43" i="23"/>
  <c r="AC40" i="23"/>
  <c r="AB40" i="23"/>
  <c r="AC37" i="23"/>
  <c r="AB37" i="23"/>
  <c r="AC34" i="23"/>
  <c r="AB34" i="23"/>
  <c r="AC31" i="23"/>
  <c r="AB31" i="23"/>
  <c r="AC28" i="23"/>
  <c r="AB28" i="23"/>
  <c r="AC25" i="23"/>
  <c r="AB25" i="23"/>
  <c r="AC22" i="23"/>
  <c r="AB22" i="23"/>
  <c r="AC19" i="23"/>
  <c r="AB19" i="23"/>
  <c r="AC16" i="23"/>
  <c r="AB16" i="23"/>
  <c r="AC13" i="23"/>
  <c r="AB13" i="23"/>
  <c r="AC10" i="23"/>
  <c r="AB10" i="23"/>
  <c r="AC7" i="23"/>
  <c r="AB7" i="23"/>
  <c r="Z52" i="23"/>
  <c r="Y52" i="23"/>
  <c r="Z49" i="23"/>
  <c r="Y49" i="23"/>
  <c r="Z46" i="23"/>
  <c r="Y46" i="23"/>
  <c r="Z43" i="23"/>
  <c r="Y43" i="23"/>
  <c r="Z40" i="23"/>
  <c r="Y40" i="23"/>
  <c r="Z37" i="23"/>
  <c r="Y37" i="23"/>
  <c r="Z34" i="23"/>
  <c r="Y34" i="23"/>
  <c r="Z31" i="23"/>
  <c r="Y31" i="23"/>
  <c r="Z28" i="23"/>
  <c r="Y28" i="23"/>
  <c r="Z25" i="23"/>
  <c r="Y25" i="23"/>
  <c r="Z22" i="23"/>
  <c r="Y22" i="23"/>
  <c r="Z19" i="23"/>
  <c r="Y19" i="23"/>
  <c r="Z16" i="23"/>
  <c r="Y16" i="23"/>
  <c r="Z13" i="23"/>
  <c r="Y13" i="23"/>
  <c r="Z10" i="23"/>
  <c r="Y10" i="23"/>
  <c r="Z7" i="23"/>
  <c r="Y7" i="23"/>
  <c r="W52" i="23"/>
  <c r="V52" i="23"/>
  <c r="W49" i="23"/>
  <c r="V49" i="23"/>
  <c r="W46" i="23"/>
  <c r="V46" i="23"/>
  <c r="W43" i="23"/>
  <c r="V43" i="23"/>
  <c r="W40" i="23"/>
  <c r="V40" i="23"/>
  <c r="W37" i="23"/>
  <c r="V37" i="23"/>
  <c r="W34" i="23"/>
  <c r="V34" i="23"/>
  <c r="W31" i="23"/>
  <c r="V31" i="23"/>
  <c r="W28" i="23"/>
  <c r="V28" i="23"/>
  <c r="W25" i="23"/>
  <c r="V25" i="23"/>
  <c r="W22" i="23"/>
  <c r="V22" i="23"/>
  <c r="W19" i="23"/>
  <c r="V19" i="23"/>
  <c r="W16" i="23"/>
  <c r="V16" i="23"/>
  <c r="W13" i="23"/>
  <c r="V13" i="23"/>
  <c r="W10" i="23"/>
  <c r="V10" i="23"/>
  <c r="W7" i="23"/>
  <c r="V7" i="23"/>
  <c r="T52" i="23"/>
  <c r="S52" i="23"/>
  <c r="T49" i="23"/>
  <c r="S49" i="23"/>
  <c r="T46" i="23"/>
  <c r="S46" i="23"/>
  <c r="T43" i="23"/>
  <c r="S43" i="23"/>
  <c r="T40" i="23"/>
  <c r="S40" i="23"/>
  <c r="T37" i="23"/>
  <c r="S37" i="23"/>
  <c r="T34" i="23"/>
  <c r="S34" i="23"/>
  <c r="T31" i="23"/>
  <c r="S31" i="23"/>
  <c r="T28" i="23"/>
  <c r="S28" i="23"/>
  <c r="T25" i="23"/>
  <c r="S25" i="23"/>
  <c r="T22" i="23"/>
  <c r="S22" i="23"/>
  <c r="T19" i="23"/>
  <c r="S19" i="23"/>
  <c r="T16" i="23"/>
  <c r="S16" i="23"/>
  <c r="T13" i="23"/>
  <c r="S13" i="23"/>
  <c r="T10" i="23"/>
  <c r="S10" i="23"/>
  <c r="T7" i="23"/>
  <c r="S7" i="23"/>
  <c r="Q52" i="23"/>
  <c r="P52" i="23"/>
  <c r="Q49" i="23"/>
  <c r="P49" i="23"/>
  <c r="Q46" i="23"/>
  <c r="P46" i="23"/>
  <c r="Q43" i="23"/>
  <c r="P43" i="23"/>
  <c r="Q40" i="23"/>
  <c r="P40" i="23"/>
  <c r="Q37" i="23"/>
  <c r="P37" i="23"/>
  <c r="Q34" i="23"/>
  <c r="P34" i="23"/>
  <c r="Q31" i="23"/>
  <c r="P31" i="23"/>
  <c r="Q28" i="23"/>
  <c r="P28" i="23"/>
  <c r="Q25" i="23"/>
  <c r="P25" i="23"/>
  <c r="Q22" i="23"/>
  <c r="P22" i="23"/>
  <c r="Q19" i="23"/>
  <c r="P19" i="23"/>
  <c r="Q16" i="23"/>
  <c r="P16" i="23"/>
  <c r="Q13" i="23"/>
  <c r="P13" i="23"/>
  <c r="Q10" i="23"/>
  <c r="P10" i="23"/>
  <c r="Q7" i="23"/>
  <c r="P7" i="23"/>
  <c r="N52" i="23"/>
  <c r="M52" i="23"/>
  <c r="N49" i="23"/>
  <c r="M49" i="23"/>
  <c r="N46" i="23"/>
  <c r="M46" i="23"/>
  <c r="N43" i="23"/>
  <c r="M43" i="23"/>
  <c r="N40" i="23"/>
  <c r="M40" i="23"/>
  <c r="N37" i="23"/>
  <c r="M37" i="23"/>
  <c r="N34" i="23"/>
  <c r="M34" i="23"/>
  <c r="N31" i="23"/>
  <c r="M31" i="23"/>
  <c r="N28" i="23"/>
  <c r="M28" i="23"/>
  <c r="N25" i="23"/>
  <c r="M25" i="23"/>
  <c r="N22" i="23"/>
  <c r="M22" i="23"/>
  <c r="N19" i="23"/>
  <c r="M19" i="23"/>
  <c r="N16" i="23"/>
  <c r="M16" i="23"/>
  <c r="N13" i="23"/>
  <c r="M13" i="23"/>
  <c r="N10" i="23"/>
  <c r="M10" i="23"/>
  <c r="N7" i="23"/>
  <c r="M7" i="23"/>
  <c r="K52" i="23"/>
  <c r="J52" i="23"/>
  <c r="K49" i="23"/>
  <c r="J49" i="23"/>
  <c r="K46" i="23"/>
  <c r="J46" i="23"/>
  <c r="K43" i="23"/>
  <c r="J43" i="23"/>
  <c r="K40" i="23"/>
  <c r="J40" i="23"/>
  <c r="K37" i="23"/>
  <c r="J37" i="23"/>
  <c r="K34" i="23"/>
  <c r="J34" i="23"/>
  <c r="K31" i="23"/>
  <c r="J31" i="23"/>
  <c r="K28" i="23"/>
  <c r="J28" i="23"/>
  <c r="K25" i="23"/>
  <c r="J25" i="23"/>
  <c r="K22" i="23"/>
  <c r="J22" i="23"/>
  <c r="K19" i="23"/>
  <c r="J19" i="23"/>
  <c r="K16" i="23"/>
  <c r="J16" i="23"/>
  <c r="K13" i="23"/>
  <c r="J13" i="23"/>
  <c r="K10" i="23"/>
  <c r="J10" i="23"/>
  <c r="K7" i="23"/>
  <c r="J7" i="23"/>
  <c r="AN7" i="19"/>
  <c r="AO52" i="19"/>
  <c r="AN52" i="19"/>
  <c r="AO49" i="19"/>
  <c r="AN49" i="19"/>
  <c r="AO46" i="19"/>
  <c r="AN46" i="19"/>
  <c r="AO43" i="19"/>
  <c r="AN43" i="19"/>
  <c r="AO40" i="19"/>
  <c r="AN40" i="19"/>
  <c r="AO37" i="19"/>
  <c r="AN37" i="19"/>
  <c r="AO34" i="19"/>
  <c r="AN34" i="19"/>
  <c r="AO31" i="19"/>
  <c r="AN31" i="19"/>
  <c r="AO28" i="19"/>
  <c r="AN28" i="19"/>
  <c r="AO25" i="19"/>
  <c r="AN25" i="19"/>
  <c r="AO22" i="19"/>
  <c r="AN22" i="19"/>
  <c r="AO19" i="19"/>
  <c r="AN19" i="19"/>
  <c r="AO16" i="19"/>
  <c r="AN16" i="19"/>
  <c r="AO13" i="19"/>
  <c r="AN13" i="19"/>
  <c r="AO10" i="19"/>
  <c r="AN10" i="19"/>
  <c r="AO7" i="19"/>
  <c r="AL52" i="19"/>
  <c r="AK52" i="19"/>
  <c r="AL49" i="19"/>
  <c r="AK49" i="19"/>
  <c r="AL46" i="19"/>
  <c r="AK46" i="19"/>
  <c r="AL43" i="19"/>
  <c r="AK43" i="19"/>
  <c r="AL40" i="19"/>
  <c r="AK40" i="19"/>
  <c r="AL37" i="19"/>
  <c r="AK37" i="19"/>
  <c r="AL34" i="19"/>
  <c r="AK34" i="19"/>
  <c r="AL31" i="19"/>
  <c r="AK31" i="19"/>
  <c r="AL28" i="19"/>
  <c r="AK28" i="19"/>
  <c r="AL25" i="19"/>
  <c r="AK25" i="19"/>
  <c r="AL22" i="19"/>
  <c r="AK22" i="19"/>
  <c r="AL19" i="19"/>
  <c r="AK19" i="19"/>
  <c r="AL16" i="19"/>
  <c r="AK16" i="19"/>
  <c r="AL13" i="19"/>
  <c r="AK13" i="19"/>
  <c r="AL10" i="19"/>
  <c r="AK10" i="19"/>
  <c r="AL7" i="19"/>
  <c r="AK7" i="19"/>
  <c r="AI52" i="19"/>
  <c r="AH52" i="19"/>
  <c r="AI49" i="19"/>
  <c r="AH49" i="19"/>
  <c r="AI46" i="19"/>
  <c r="AH46" i="19"/>
  <c r="AI43" i="19"/>
  <c r="AH43" i="19"/>
  <c r="AI40" i="19"/>
  <c r="AH40" i="19"/>
  <c r="AI37" i="19"/>
  <c r="AH37" i="19"/>
  <c r="AI34" i="19"/>
  <c r="AH34" i="19"/>
  <c r="AI31" i="19"/>
  <c r="AH31" i="19"/>
  <c r="AI28" i="19"/>
  <c r="AH28" i="19"/>
  <c r="AI25" i="19"/>
  <c r="AH25" i="19"/>
  <c r="AI22" i="19"/>
  <c r="AH22" i="19"/>
  <c r="AI19" i="19"/>
  <c r="AH19" i="19"/>
  <c r="AI16" i="19"/>
  <c r="AH16" i="19"/>
  <c r="AI13" i="19"/>
  <c r="AH13" i="19"/>
  <c r="AI10" i="19"/>
  <c r="AH10" i="19"/>
  <c r="AI7" i="19"/>
  <c r="AH7" i="19"/>
  <c r="AF52" i="19"/>
  <c r="AE52" i="19"/>
  <c r="AF49" i="19"/>
  <c r="AE49" i="19"/>
  <c r="AF46" i="19"/>
  <c r="AE46" i="19"/>
  <c r="AF43" i="19"/>
  <c r="AE43" i="19"/>
  <c r="AF40" i="19"/>
  <c r="AE40" i="19"/>
  <c r="AF37" i="19"/>
  <c r="AE37" i="19"/>
  <c r="AF34" i="19"/>
  <c r="AE34" i="19"/>
  <c r="AF31" i="19"/>
  <c r="AE31" i="19"/>
  <c r="AF28" i="19"/>
  <c r="AE28" i="19"/>
  <c r="AF25" i="19"/>
  <c r="AE25" i="19"/>
  <c r="AF22" i="19"/>
  <c r="AE22" i="19"/>
  <c r="AF19" i="19"/>
  <c r="AE19" i="19"/>
  <c r="AF16" i="19"/>
  <c r="AE16" i="19"/>
  <c r="AF13" i="19"/>
  <c r="AE13" i="19"/>
  <c r="AF10" i="19"/>
  <c r="AE10" i="19"/>
  <c r="AF7" i="19"/>
  <c r="AE7" i="19"/>
  <c r="AC52" i="19"/>
  <c r="AB52" i="19"/>
  <c r="AC49" i="19"/>
  <c r="AB49" i="19"/>
  <c r="AC46" i="19"/>
  <c r="AB46" i="19"/>
  <c r="AC43" i="19"/>
  <c r="AB43" i="19"/>
  <c r="AC40" i="19"/>
  <c r="AB40" i="19"/>
  <c r="AC37" i="19"/>
  <c r="AB37" i="19"/>
  <c r="AC34" i="19"/>
  <c r="AB34" i="19"/>
  <c r="AC31" i="19"/>
  <c r="AB31" i="19"/>
  <c r="AC28" i="19"/>
  <c r="AB28" i="19"/>
  <c r="AC25" i="19"/>
  <c r="AB25" i="19"/>
  <c r="AC22" i="19"/>
  <c r="AB22" i="19"/>
  <c r="AC19" i="19"/>
  <c r="AB19" i="19"/>
  <c r="AC16" i="19"/>
  <c r="AB16" i="19"/>
  <c r="AC13" i="19"/>
  <c r="AB13" i="19"/>
  <c r="AC10" i="19"/>
  <c r="AB10" i="19"/>
  <c r="AC7" i="19"/>
  <c r="AB7" i="19"/>
  <c r="Z52" i="19"/>
  <c r="Y52" i="19"/>
  <c r="Z49" i="19"/>
  <c r="Y49" i="19"/>
  <c r="Z46" i="19"/>
  <c r="Y46" i="19"/>
  <c r="Z43" i="19"/>
  <c r="Y43" i="19"/>
  <c r="Z40" i="19"/>
  <c r="Y40" i="19"/>
  <c r="Z37" i="19"/>
  <c r="Y37" i="19"/>
  <c r="Z34" i="19"/>
  <c r="Y34" i="19"/>
  <c r="Z31" i="19"/>
  <c r="Y31" i="19"/>
  <c r="Z28" i="19"/>
  <c r="Y28" i="19"/>
  <c r="Z25" i="19"/>
  <c r="Y25" i="19"/>
  <c r="Z22" i="19"/>
  <c r="Y22" i="19"/>
  <c r="Z19" i="19"/>
  <c r="Y19" i="19"/>
  <c r="Z16" i="19"/>
  <c r="Y16" i="19"/>
  <c r="Z13" i="19"/>
  <c r="Y13" i="19"/>
  <c r="Z10" i="19"/>
  <c r="Y10" i="19"/>
  <c r="Z7" i="19"/>
  <c r="Y7" i="19"/>
  <c r="W52" i="19"/>
  <c r="V52" i="19"/>
  <c r="W49" i="19"/>
  <c r="V49" i="19"/>
  <c r="W46" i="19"/>
  <c r="V46" i="19"/>
  <c r="W43" i="19"/>
  <c r="V43" i="19"/>
  <c r="W40" i="19"/>
  <c r="V40" i="19"/>
  <c r="W37" i="19"/>
  <c r="V37" i="19"/>
  <c r="W34" i="19"/>
  <c r="V34" i="19"/>
  <c r="W31" i="19"/>
  <c r="V31" i="19"/>
  <c r="W28" i="19"/>
  <c r="V28" i="19"/>
  <c r="W25" i="19"/>
  <c r="V25" i="19"/>
  <c r="W22" i="19"/>
  <c r="V22" i="19"/>
  <c r="W19" i="19"/>
  <c r="V19" i="19"/>
  <c r="W16" i="19"/>
  <c r="V16" i="19"/>
  <c r="W13" i="19"/>
  <c r="V13" i="19"/>
  <c r="W10" i="19"/>
  <c r="V10" i="19"/>
  <c r="W7" i="19"/>
  <c r="V7" i="19"/>
  <c r="T52" i="19"/>
  <c r="S52" i="19"/>
  <c r="T49" i="19"/>
  <c r="S49" i="19"/>
  <c r="T46" i="19"/>
  <c r="S46" i="19"/>
  <c r="T43" i="19"/>
  <c r="S43" i="19"/>
  <c r="T40" i="19"/>
  <c r="S40" i="19"/>
  <c r="T37" i="19"/>
  <c r="S37" i="19"/>
  <c r="T34" i="19"/>
  <c r="S34" i="19"/>
  <c r="T31" i="19"/>
  <c r="S31" i="19"/>
  <c r="T28" i="19"/>
  <c r="S28" i="19"/>
  <c r="T25" i="19"/>
  <c r="S25" i="19"/>
  <c r="T22" i="19"/>
  <c r="S22" i="19"/>
  <c r="T19" i="19"/>
  <c r="S19" i="19"/>
  <c r="T16" i="19"/>
  <c r="S16" i="19"/>
  <c r="T13" i="19"/>
  <c r="S13" i="19"/>
  <c r="T10" i="19"/>
  <c r="S10" i="19"/>
  <c r="T7" i="19"/>
  <c r="S7" i="19"/>
  <c r="Q52" i="19"/>
  <c r="P52" i="19"/>
  <c r="Q49" i="19"/>
  <c r="P49" i="19"/>
  <c r="Q46" i="19"/>
  <c r="P46" i="19"/>
  <c r="Q43" i="19"/>
  <c r="P43" i="19"/>
  <c r="Q40" i="19"/>
  <c r="P40" i="19"/>
  <c r="Q37" i="19"/>
  <c r="P37" i="19"/>
  <c r="Q34" i="19"/>
  <c r="P34" i="19"/>
  <c r="Q31" i="19"/>
  <c r="P31" i="19"/>
  <c r="Q28" i="19"/>
  <c r="P28" i="19"/>
  <c r="Q25" i="19"/>
  <c r="P25" i="19"/>
  <c r="Q22" i="19"/>
  <c r="P22" i="19"/>
  <c r="Q19" i="19"/>
  <c r="P19" i="19"/>
  <c r="Q16" i="19"/>
  <c r="P16" i="19"/>
  <c r="Q13" i="19"/>
  <c r="P13" i="19"/>
  <c r="Q10" i="19"/>
  <c r="P10" i="19"/>
  <c r="Q7" i="19"/>
  <c r="P7" i="19"/>
  <c r="N52" i="19"/>
  <c r="M52" i="19"/>
  <c r="N49" i="19"/>
  <c r="M49" i="19"/>
  <c r="N46" i="19"/>
  <c r="M46" i="19"/>
  <c r="N43" i="19"/>
  <c r="M43" i="19"/>
  <c r="N40" i="19"/>
  <c r="M40" i="19"/>
  <c r="N37" i="19"/>
  <c r="M37" i="19"/>
  <c r="N34" i="19"/>
  <c r="M34" i="19"/>
  <c r="N31" i="19"/>
  <c r="M31" i="19"/>
  <c r="N28" i="19"/>
  <c r="M28" i="19"/>
  <c r="N25" i="19"/>
  <c r="M25" i="19"/>
  <c r="N22" i="19"/>
  <c r="M22" i="19"/>
  <c r="N19" i="19"/>
  <c r="M19" i="19"/>
  <c r="N16" i="19"/>
  <c r="M16" i="19"/>
  <c r="N13" i="19"/>
  <c r="M13" i="19"/>
  <c r="N10" i="19"/>
  <c r="M10" i="19"/>
  <c r="N7" i="19"/>
  <c r="M7" i="19"/>
  <c r="K52" i="19"/>
  <c r="J52" i="19"/>
  <c r="K49" i="19"/>
  <c r="J49" i="19"/>
  <c r="K46" i="19"/>
  <c r="J46" i="19"/>
  <c r="K43" i="19"/>
  <c r="J43" i="19"/>
  <c r="K40" i="19"/>
  <c r="J40" i="19"/>
  <c r="K37" i="19"/>
  <c r="J37" i="19"/>
  <c r="K34" i="19"/>
  <c r="J34" i="19"/>
  <c r="K31" i="19"/>
  <c r="J31" i="19"/>
  <c r="K28" i="19"/>
  <c r="J28" i="19"/>
  <c r="K25" i="19"/>
  <c r="J25" i="19"/>
  <c r="K22" i="19"/>
  <c r="J22" i="19"/>
  <c r="K19" i="19"/>
  <c r="J19" i="19"/>
  <c r="K16" i="19"/>
  <c r="J16" i="19"/>
  <c r="K13" i="19"/>
  <c r="J13" i="19"/>
  <c r="K10" i="19"/>
  <c r="J10" i="19"/>
  <c r="K7" i="19"/>
  <c r="J7" i="19"/>
  <c r="AO52" i="17"/>
  <c r="AN52" i="17"/>
  <c r="AO49" i="17"/>
  <c r="AN49" i="17"/>
  <c r="AO46" i="17"/>
  <c r="AN46" i="17"/>
  <c r="AO43" i="17"/>
  <c r="AN43" i="17"/>
  <c r="AO40" i="17"/>
  <c r="AN40" i="17"/>
  <c r="AO37" i="17"/>
  <c r="AN37" i="17"/>
  <c r="AO34" i="17"/>
  <c r="AN34" i="17"/>
  <c r="AO31" i="17"/>
  <c r="AN31" i="17"/>
  <c r="AO28" i="17"/>
  <c r="AN28" i="17"/>
  <c r="AO25" i="17"/>
  <c r="AN25" i="17"/>
  <c r="AO22" i="17"/>
  <c r="AN22" i="17"/>
  <c r="AO19" i="17"/>
  <c r="AN19" i="17"/>
  <c r="AO16" i="17"/>
  <c r="AN16" i="17"/>
  <c r="AO13" i="17"/>
  <c r="AN13" i="17"/>
  <c r="AO10" i="17"/>
  <c r="AN10" i="17"/>
  <c r="AO7" i="17"/>
  <c r="AN7" i="17"/>
  <c r="AL52" i="17"/>
  <c r="AK52" i="17"/>
  <c r="AL49" i="17"/>
  <c r="AK49" i="17"/>
  <c r="AL46" i="17"/>
  <c r="AK46" i="17"/>
  <c r="AL43" i="17"/>
  <c r="AK43" i="17"/>
  <c r="AL40" i="17"/>
  <c r="AK40" i="17"/>
  <c r="AL37" i="17"/>
  <c r="AK37" i="17"/>
  <c r="AL34" i="17"/>
  <c r="AK34" i="17"/>
  <c r="AL31" i="17"/>
  <c r="AK31" i="17"/>
  <c r="AL28" i="17"/>
  <c r="AK28" i="17"/>
  <c r="AL25" i="17"/>
  <c r="AK25" i="17"/>
  <c r="AL22" i="17"/>
  <c r="AK22" i="17"/>
  <c r="AL19" i="17"/>
  <c r="AK19" i="17"/>
  <c r="AL16" i="17"/>
  <c r="AK16" i="17"/>
  <c r="AL13" i="17"/>
  <c r="AK13" i="17"/>
  <c r="AL10" i="17"/>
  <c r="AK10" i="17"/>
  <c r="AL7" i="17"/>
  <c r="AK7" i="17"/>
  <c r="AI52" i="17"/>
  <c r="AH52" i="17"/>
  <c r="AI49" i="17"/>
  <c r="AH49" i="17"/>
  <c r="AI46" i="17"/>
  <c r="AH46" i="17"/>
  <c r="AI43" i="17"/>
  <c r="AH43" i="17"/>
  <c r="AI40" i="17"/>
  <c r="AH40" i="17"/>
  <c r="AI37" i="17"/>
  <c r="AH37" i="17"/>
  <c r="AI34" i="17"/>
  <c r="AH34" i="17"/>
  <c r="AI31" i="17"/>
  <c r="AH31" i="17"/>
  <c r="AI28" i="17"/>
  <c r="AH28" i="17"/>
  <c r="AI25" i="17"/>
  <c r="AH25" i="17"/>
  <c r="AI22" i="17"/>
  <c r="AH22" i="17"/>
  <c r="AI19" i="17"/>
  <c r="AH19" i="17"/>
  <c r="AI16" i="17"/>
  <c r="AH16" i="17"/>
  <c r="AI13" i="17"/>
  <c r="AH13" i="17"/>
  <c r="AI10" i="17"/>
  <c r="AH10" i="17"/>
  <c r="AI7" i="17"/>
  <c r="AH7" i="17"/>
  <c r="AF52" i="17"/>
  <c r="AE52" i="17"/>
  <c r="AF49" i="17"/>
  <c r="AE49" i="17"/>
  <c r="AF46" i="17"/>
  <c r="AE46" i="17"/>
  <c r="AF43" i="17"/>
  <c r="AE43" i="17"/>
  <c r="AF40" i="17"/>
  <c r="AE40" i="17"/>
  <c r="AF37" i="17"/>
  <c r="AE37" i="17"/>
  <c r="AF34" i="17"/>
  <c r="AE34" i="17"/>
  <c r="AF31" i="17"/>
  <c r="AE31" i="17"/>
  <c r="AF28" i="17"/>
  <c r="AE28" i="17"/>
  <c r="AF25" i="17"/>
  <c r="AE25" i="17"/>
  <c r="AF22" i="17"/>
  <c r="AE22" i="17"/>
  <c r="AF19" i="17"/>
  <c r="AE19" i="17"/>
  <c r="AF16" i="17"/>
  <c r="AE16" i="17"/>
  <c r="AF13" i="17"/>
  <c r="AE13" i="17"/>
  <c r="AF10" i="17"/>
  <c r="AE10" i="17"/>
  <c r="AF7" i="17"/>
  <c r="AE7" i="17"/>
  <c r="AC52" i="17"/>
  <c r="AB52" i="17"/>
  <c r="AC49" i="17"/>
  <c r="AB49" i="17"/>
  <c r="AC46" i="17"/>
  <c r="AB46" i="17"/>
  <c r="AC43" i="17"/>
  <c r="AB43" i="17"/>
  <c r="AC40" i="17"/>
  <c r="AB40" i="17"/>
  <c r="AC37" i="17"/>
  <c r="AB37" i="17"/>
  <c r="AC34" i="17"/>
  <c r="AB34" i="17"/>
  <c r="AC31" i="17"/>
  <c r="AB31" i="17"/>
  <c r="AC28" i="17"/>
  <c r="AB28" i="17"/>
  <c r="AC25" i="17"/>
  <c r="AB25" i="17"/>
  <c r="AC22" i="17"/>
  <c r="AB22" i="17"/>
  <c r="AC19" i="17"/>
  <c r="AB19" i="17"/>
  <c r="AC16" i="17"/>
  <c r="AB16" i="17"/>
  <c r="AC13" i="17"/>
  <c r="AB13" i="17"/>
  <c r="AC10" i="17"/>
  <c r="AB10" i="17"/>
  <c r="AC7" i="17"/>
  <c r="AB7" i="17"/>
  <c r="Z52" i="17"/>
  <c r="Y52" i="17"/>
  <c r="Z49" i="17"/>
  <c r="Y49" i="17"/>
  <c r="Z46" i="17"/>
  <c r="Y46" i="17"/>
  <c r="Z43" i="17"/>
  <c r="Y43" i="17"/>
  <c r="Z40" i="17"/>
  <c r="Y40" i="17"/>
  <c r="Z37" i="17"/>
  <c r="Y37" i="17"/>
  <c r="Z34" i="17"/>
  <c r="Y34" i="17"/>
  <c r="Z31" i="17"/>
  <c r="Y31" i="17"/>
  <c r="Z28" i="17"/>
  <c r="Y28" i="17"/>
  <c r="Z25" i="17"/>
  <c r="Y25" i="17"/>
  <c r="Z22" i="17"/>
  <c r="Y22" i="17"/>
  <c r="Z19" i="17"/>
  <c r="Y19" i="17"/>
  <c r="Z16" i="17"/>
  <c r="Y16" i="17"/>
  <c r="Z13" i="17"/>
  <c r="Y13" i="17"/>
  <c r="Z10" i="17"/>
  <c r="Y10" i="17"/>
  <c r="Z7" i="17"/>
  <c r="Y7" i="17"/>
  <c r="W52" i="17"/>
  <c r="V52" i="17"/>
  <c r="W49" i="17"/>
  <c r="V49" i="17"/>
  <c r="W46" i="17"/>
  <c r="V46" i="17"/>
  <c r="W43" i="17"/>
  <c r="V43" i="17"/>
  <c r="W40" i="17"/>
  <c r="V40" i="17"/>
  <c r="W37" i="17"/>
  <c r="V37" i="17"/>
  <c r="W34" i="17"/>
  <c r="V34" i="17"/>
  <c r="W31" i="17"/>
  <c r="V31" i="17"/>
  <c r="W28" i="17"/>
  <c r="V28" i="17"/>
  <c r="W25" i="17"/>
  <c r="V25" i="17"/>
  <c r="W22" i="17"/>
  <c r="V22" i="17"/>
  <c r="W19" i="17"/>
  <c r="V19" i="17"/>
  <c r="W16" i="17"/>
  <c r="V16" i="17"/>
  <c r="W13" i="17"/>
  <c r="V13" i="17"/>
  <c r="W10" i="17"/>
  <c r="V10" i="17"/>
  <c r="W7" i="17"/>
  <c r="V7" i="17"/>
  <c r="T52" i="17"/>
  <c r="S52" i="17"/>
  <c r="T49" i="17"/>
  <c r="S49" i="17"/>
  <c r="T46" i="17"/>
  <c r="S46" i="17"/>
  <c r="T43" i="17"/>
  <c r="S43" i="17"/>
  <c r="T40" i="17"/>
  <c r="S40" i="17"/>
  <c r="T37" i="17"/>
  <c r="S37" i="17"/>
  <c r="T34" i="17"/>
  <c r="S34" i="17"/>
  <c r="T31" i="17"/>
  <c r="S31" i="17"/>
  <c r="T28" i="17"/>
  <c r="S28" i="17"/>
  <c r="T25" i="17"/>
  <c r="S25" i="17"/>
  <c r="T22" i="17"/>
  <c r="S22" i="17"/>
  <c r="T19" i="17"/>
  <c r="S19" i="17"/>
  <c r="T16" i="17"/>
  <c r="S16" i="17"/>
  <c r="T13" i="17"/>
  <c r="S13" i="17"/>
  <c r="T10" i="17"/>
  <c r="S10" i="17"/>
  <c r="T7" i="17"/>
  <c r="S7" i="17"/>
  <c r="Q52" i="17"/>
  <c r="P52" i="17"/>
  <c r="Q49" i="17"/>
  <c r="P49" i="17"/>
  <c r="Q46" i="17"/>
  <c r="P46" i="17"/>
  <c r="Q43" i="17"/>
  <c r="P43" i="17"/>
  <c r="Q40" i="17"/>
  <c r="P40" i="17"/>
  <c r="Q37" i="17"/>
  <c r="P37" i="17"/>
  <c r="Q34" i="17"/>
  <c r="P34" i="17"/>
  <c r="Q31" i="17"/>
  <c r="P31" i="17"/>
  <c r="Q28" i="17"/>
  <c r="P28" i="17"/>
  <c r="Q25" i="17"/>
  <c r="P25" i="17"/>
  <c r="Q22" i="17"/>
  <c r="P22" i="17"/>
  <c r="Q19" i="17"/>
  <c r="P19" i="17"/>
  <c r="Q16" i="17"/>
  <c r="P16" i="17"/>
  <c r="Q13" i="17"/>
  <c r="P13" i="17"/>
  <c r="Q10" i="17"/>
  <c r="P10" i="17"/>
  <c r="Q7" i="17"/>
  <c r="P7" i="17"/>
  <c r="N52" i="17"/>
  <c r="M52" i="17"/>
  <c r="N49" i="17"/>
  <c r="M49" i="17"/>
  <c r="N46" i="17"/>
  <c r="M46" i="17"/>
  <c r="N43" i="17"/>
  <c r="M43" i="17"/>
  <c r="N40" i="17"/>
  <c r="M40" i="17"/>
  <c r="N37" i="17"/>
  <c r="M37" i="17"/>
  <c r="N34" i="17"/>
  <c r="M34" i="17"/>
  <c r="N31" i="17"/>
  <c r="M31" i="17"/>
  <c r="N28" i="17"/>
  <c r="M28" i="17"/>
  <c r="N25" i="17"/>
  <c r="M25" i="17"/>
  <c r="N22" i="17"/>
  <c r="M22" i="17"/>
  <c r="N19" i="17"/>
  <c r="M19" i="17"/>
  <c r="N16" i="17"/>
  <c r="M16" i="17"/>
  <c r="N13" i="17"/>
  <c r="M13" i="17"/>
  <c r="N10" i="17"/>
  <c r="M10" i="17"/>
  <c r="N7" i="17"/>
  <c r="M7" i="17"/>
  <c r="K52" i="17"/>
  <c r="J52" i="17"/>
  <c r="K49" i="17"/>
  <c r="J49" i="17"/>
  <c r="K46" i="17"/>
  <c r="J46" i="17"/>
  <c r="K43" i="17"/>
  <c r="J43" i="17"/>
  <c r="K40" i="17"/>
  <c r="J40" i="17"/>
  <c r="K37" i="17"/>
  <c r="J37" i="17"/>
  <c r="K34" i="17"/>
  <c r="J34" i="17"/>
  <c r="K31" i="17"/>
  <c r="J31" i="17"/>
  <c r="K28" i="17"/>
  <c r="J28" i="17"/>
  <c r="K25" i="17"/>
  <c r="J25" i="17"/>
  <c r="K22" i="17"/>
  <c r="J22" i="17"/>
  <c r="K19" i="17"/>
  <c r="J19" i="17"/>
  <c r="K16" i="17"/>
  <c r="J16" i="17"/>
  <c r="K13" i="17"/>
  <c r="J13" i="17"/>
  <c r="K10" i="17"/>
  <c r="J10" i="17"/>
  <c r="K7" i="17"/>
  <c r="J7" i="17"/>
  <c r="AO52" i="15"/>
  <c r="AN52" i="15"/>
  <c r="AO49" i="15"/>
  <c r="AN49" i="15"/>
  <c r="AO46" i="15"/>
  <c r="AN46" i="15"/>
  <c r="AO43" i="15"/>
  <c r="AN43" i="15"/>
  <c r="AO40" i="15"/>
  <c r="AN40" i="15"/>
  <c r="AO37" i="15"/>
  <c r="AN37" i="15"/>
  <c r="AO34" i="15"/>
  <c r="AN34" i="15"/>
  <c r="AO31" i="15"/>
  <c r="AN31" i="15"/>
  <c r="AO28" i="15"/>
  <c r="AN28" i="15"/>
  <c r="AO25" i="15"/>
  <c r="AN25" i="15"/>
  <c r="AO22" i="15"/>
  <c r="AN22" i="15"/>
  <c r="AO19" i="15"/>
  <c r="AN19" i="15"/>
  <c r="AO16" i="15"/>
  <c r="AN16" i="15"/>
  <c r="AO13" i="15"/>
  <c r="AN13" i="15"/>
  <c r="AO10" i="15"/>
  <c r="AN10" i="15"/>
  <c r="AO7" i="15"/>
  <c r="AN7" i="15"/>
  <c r="AL52" i="15"/>
  <c r="AK52" i="15"/>
  <c r="AL49" i="15"/>
  <c r="AK49" i="15"/>
  <c r="AL46" i="15"/>
  <c r="AK46" i="15"/>
  <c r="AL43" i="15"/>
  <c r="AK43" i="15"/>
  <c r="AL40" i="15"/>
  <c r="AK40" i="15"/>
  <c r="AL37" i="15"/>
  <c r="AK37" i="15"/>
  <c r="AL34" i="15"/>
  <c r="AK34" i="15"/>
  <c r="AL31" i="15"/>
  <c r="AK31" i="15"/>
  <c r="AL28" i="15"/>
  <c r="AK28" i="15"/>
  <c r="AL25" i="15"/>
  <c r="AK25" i="15"/>
  <c r="AL22" i="15"/>
  <c r="AK22" i="15"/>
  <c r="AL19" i="15"/>
  <c r="AK19" i="15"/>
  <c r="AL16" i="15"/>
  <c r="AK16" i="15"/>
  <c r="AL13" i="15"/>
  <c r="AK13" i="15"/>
  <c r="AL10" i="15"/>
  <c r="AK10" i="15"/>
  <c r="AL7" i="15"/>
  <c r="AK7" i="15"/>
  <c r="AI52" i="15"/>
  <c r="AH52" i="15"/>
  <c r="AI49" i="15"/>
  <c r="AH49" i="15"/>
  <c r="AI46" i="15"/>
  <c r="AH46" i="15"/>
  <c r="AI43" i="15"/>
  <c r="AH43" i="15"/>
  <c r="AI40" i="15"/>
  <c r="AH40" i="15"/>
  <c r="AI37" i="15"/>
  <c r="AH37" i="15"/>
  <c r="AI34" i="15"/>
  <c r="AH34" i="15"/>
  <c r="AI31" i="15"/>
  <c r="AH31" i="15"/>
  <c r="AI28" i="15"/>
  <c r="AH28" i="15"/>
  <c r="AI25" i="15"/>
  <c r="AH25" i="15"/>
  <c r="AI22" i="15"/>
  <c r="AH22" i="15"/>
  <c r="AI19" i="15"/>
  <c r="AH19" i="15"/>
  <c r="AI16" i="15"/>
  <c r="AH16" i="15"/>
  <c r="AI13" i="15"/>
  <c r="AH13" i="15"/>
  <c r="AI10" i="15"/>
  <c r="AH10" i="15"/>
  <c r="AI7" i="15"/>
  <c r="AH7" i="15"/>
  <c r="AF52" i="15"/>
  <c r="AE52" i="15"/>
  <c r="AF49" i="15"/>
  <c r="AE49" i="15"/>
  <c r="AF46" i="15"/>
  <c r="AE46" i="15"/>
  <c r="AF43" i="15"/>
  <c r="AE43" i="15"/>
  <c r="AF40" i="15"/>
  <c r="AE40" i="15"/>
  <c r="AF37" i="15"/>
  <c r="AE37" i="15"/>
  <c r="AF34" i="15"/>
  <c r="AE34" i="15"/>
  <c r="AF31" i="15"/>
  <c r="AE31" i="15"/>
  <c r="AF28" i="15"/>
  <c r="AE28" i="15"/>
  <c r="AF25" i="15"/>
  <c r="AE25" i="15"/>
  <c r="AF22" i="15"/>
  <c r="AE22" i="15"/>
  <c r="AF19" i="15"/>
  <c r="AE19" i="15"/>
  <c r="AF16" i="15"/>
  <c r="AE16" i="15"/>
  <c r="AF13" i="15"/>
  <c r="AE13" i="15"/>
  <c r="AF10" i="15"/>
  <c r="AE10" i="15"/>
  <c r="AF7" i="15"/>
  <c r="AE7" i="15"/>
  <c r="AC52" i="15"/>
  <c r="AB52" i="15"/>
  <c r="AC49" i="15"/>
  <c r="AB49" i="15"/>
  <c r="AC46" i="15"/>
  <c r="AB46" i="15"/>
  <c r="AC43" i="15"/>
  <c r="AB43" i="15"/>
  <c r="AC40" i="15"/>
  <c r="AB40" i="15"/>
  <c r="AC37" i="15"/>
  <c r="AB37" i="15"/>
  <c r="AC34" i="15"/>
  <c r="AB34" i="15"/>
  <c r="AC31" i="15"/>
  <c r="AB31" i="15"/>
  <c r="AC28" i="15"/>
  <c r="AB28" i="15"/>
  <c r="AC25" i="15"/>
  <c r="AB25" i="15"/>
  <c r="AC22" i="15"/>
  <c r="AB22" i="15"/>
  <c r="AC19" i="15"/>
  <c r="AB19" i="15"/>
  <c r="AC16" i="15"/>
  <c r="AB16" i="15"/>
  <c r="AC13" i="15"/>
  <c r="AB13" i="15"/>
  <c r="AC10" i="15"/>
  <c r="AB10" i="15"/>
  <c r="AC7" i="15"/>
  <c r="AB7" i="15"/>
  <c r="Z52" i="15"/>
  <c r="Y52" i="15"/>
  <c r="Z49" i="15"/>
  <c r="Y49" i="15"/>
  <c r="Z46" i="15"/>
  <c r="Y46" i="15"/>
  <c r="Z43" i="15"/>
  <c r="Y43" i="15"/>
  <c r="Z40" i="15"/>
  <c r="Y40" i="15"/>
  <c r="Z37" i="15"/>
  <c r="Y37" i="15"/>
  <c r="Z34" i="15"/>
  <c r="Y34" i="15"/>
  <c r="Z31" i="15"/>
  <c r="Y31" i="15"/>
  <c r="Z28" i="15"/>
  <c r="Y28" i="15"/>
  <c r="Z25" i="15"/>
  <c r="Y25" i="15"/>
  <c r="Z22" i="15"/>
  <c r="Y22" i="15"/>
  <c r="Z19" i="15"/>
  <c r="Y19" i="15"/>
  <c r="Z16" i="15"/>
  <c r="Y16" i="15"/>
  <c r="Z13" i="15"/>
  <c r="Y13" i="15"/>
  <c r="Z10" i="15"/>
  <c r="Y10" i="15"/>
  <c r="Z7" i="15"/>
  <c r="Y7" i="15"/>
  <c r="W52" i="15"/>
  <c r="V52" i="15"/>
  <c r="W49" i="15"/>
  <c r="V49" i="15"/>
  <c r="W46" i="15"/>
  <c r="V46" i="15"/>
  <c r="W43" i="15"/>
  <c r="V43" i="15"/>
  <c r="W40" i="15"/>
  <c r="V40" i="15"/>
  <c r="W37" i="15"/>
  <c r="V37" i="15"/>
  <c r="W34" i="15"/>
  <c r="V34" i="15"/>
  <c r="W31" i="15"/>
  <c r="V31" i="15"/>
  <c r="W28" i="15"/>
  <c r="V28" i="15"/>
  <c r="W25" i="15"/>
  <c r="V25" i="15"/>
  <c r="W22" i="15"/>
  <c r="V22" i="15"/>
  <c r="W19" i="15"/>
  <c r="V19" i="15"/>
  <c r="W16" i="15"/>
  <c r="V16" i="15"/>
  <c r="W13" i="15"/>
  <c r="V13" i="15"/>
  <c r="W10" i="15"/>
  <c r="V10" i="15"/>
  <c r="W7" i="15"/>
  <c r="V7" i="15"/>
  <c r="T52" i="15"/>
  <c r="S52" i="15"/>
  <c r="T49" i="15"/>
  <c r="S49" i="15"/>
  <c r="T46" i="15"/>
  <c r="S46" i="15"/>
  <c r="T43" i="15"/>
  <c r="S43" i="15"/>
  <c r="T40" i="15"/>
  <c r="S40" i="15"/>
  <c r="T37" i="15"/>
  <c r="S37" i="15"/>
  <c r="T34" i="15"/>
  <c r="S34" i="15"/>
  <c r="T31" i="15"/>
  <c r="S31" i="15"/>
  <c r="T28" i="15"/>
  <c r="S28" i="15"/>
  <c r="T25" i="15"/>
  <c r="S25" i="15"/>
  <c r="T22" i="15"/>
  <c r="S22" i="15"/>
  <c r="T19" i="15"/>
  <c r="S19" i="15"/>
  <c r="T16" i="15"/>
  <c r="S16" i="15"/>
  <c r="T13" i="15"/>
  <c r="S13" i="15"/>
  <c r="T10" i="15"/>
  <c r="S10" i="15"/>
  <c r="T7" i="15"/>
  <c r="S7" i="15"/>
  <c r="Q52" i="15"/>
  <c r="P52" i="15"/>
  <c r="Q49" i="15"/>
  <c r="P49" i="15"/>
  <c r="Q46" i="15"/>
  <c r="P46" i="15"/>
  <c r="Q43" i="15"/>
  <c r="P43" i="15"/>
  <c r="Q40" i="15"/>
  <c r="P40" i="15"/>
  <c r="Q37" i="15"/>
  <c r="P37" i="15"/>
  <c r="Q34" i="15"/>
  <c r="P34" i="15"/>
  <c r="Q31" i="15"/>
  <c r="P31" i="15"/>
  <c r="Q28" i="15"/>
  <c r="P28" i="15"/>
  <c r="Q25" i="15"/>
  <c r="P25" i="15"/>
  <c r="Q22" i="15"/>
  <c r="P22" i="15"/>
  <c r="Q19" i="15"/>
  <c r="P19" i="15"/>
  <c r="Q16" i="15"/>
  <c r="P16" i="15"/>
  <c r="Q13" i="15"/>
  <c r="P13" i="15"/>
  <c r="Q10" i="15"/>
  <c r="P10" i="15"/>
  <c r="Q7" i="15"/>
  <c r="P7" i="15"/>
  <c r="N52" i="15"/>
  <c r="M52" i="15"/>
  <c r="N49" i="15"/>
  <c r="M49" i="15"/>
  <c r="N46" i="15"/>
  <c r="M46" i="15"/>
  <c r="N43" i="15"/>
  <c r="M43" i="15"/>
  <c r="N40" i="15"/>
  <c r="M40" i="15"/>
  <c r="N37" i="15"/>
  <c r="M37" i="15"/>
  <c r="N34" i="15"/>
  <c r="M34" i="15"/>
  <c r="N31" i="15"/>
  <c r="M31" i="15"/>
  <c r="N28" i="15"/>
  <c r="M28" i="15"/>
  <c r="N25" i="15"/>
  <c r="M25" i="15"/>
  <c r="N22" i="15"/>
  <c r="M22" i="15"/>
  <c r="N19" i="15"/>
  <c r="M19" i="15"/>
  <c r="N16" i="15"/>
  <c r="M16" i="15"/>
  <c r="N13" i="15"/>
  <c r="M13" i="15"/>
  <c r="N10" i="15"/>
  <c r="M10" i="15"/>
  <c r="N7" i="15"/>
  <c r="M7" i="15"/>
  <c r="K52" i="15"/>
  <c r="J52" i="15"/>
  <c r="K49" i="15"/>
  <c r="J49" i="15"/>
  <c r="K46" i="15"/>
  <c r="J46" i="15"/>
  <c r="K43" i="15"/>
  <c r="J43" i="15"/>
  <c r="K40" i="15"/>
  <c r="J40" i="15"/>
  <c r="K37" i="15"/>
  <c r="J37" i="15"/>
  <c r="K34" i="15"/>
  <c r="J34" i="15"/>
  <c r="K31" i="15"/>
  <c r="J31" i="15"/>
  <c r="K28" i="15"/>
  <c r="J28" i="15"/>
  <c r="K25" i="15"/>
  <c r="J25" i="15"/>
  <c r="K22" i="15"/>
  <c r="J22" i="15"/>
  <c r="K19" i="15"/>
  <c r="J19" i="15"/>
  <c r="K16" i="15"/>
  <c r="J16" i="15"/>
  <c r="K13" i="15"/>
  <c r="J13" i="15"/>
  <c r="K10" i="15"/>
  <c r="J10" i="15"/>
  <c r="K7" i="15"/>
  <c r="J7" i="15"/>
  <c r="AN52" i="7"/>
  <c r="AN49" i="7"/>
  <c r="AN46" i="7"/>
  <c r="AN43" i="7"/>
  <c r="AN40" i="7"/>
  <c r="AN37" i="7"/>
  <c r="AN34" i="7"/>
  <c r="AN31" i="7"/>
  <c r="AN28" i="7"/>
  <c r="AN25" i="7"/>
  <c r="AN22" i="7"/>
  <c r="AN19" i="7"/>
  <c r="AN16" i="7"/>
  <c r="AN13" i="7"/>
  <c r="AN10" i="7"/>
  <c r="AN7" i="7"/>
  <c r="AK52" i="7"/>
  <c r="AK49" i="7"/>
  <c r="AK46" i="7"/>
  <c r="AK43" i="7"/>
  <c r="AK40" i="7"/>
  <c r="AK37" i="7"/>
  <c r="AK34" i="7"/>
  <c r="AK31" i="7"/>
  <c r="AK28" i="7"/>
  <c r="AK25" i="7"/>
  <c r="AK22" i="7"/>
  <c r="AK19" i="7"/>
  <c r="AK16" i="7"/>
  <c r="AK13" i="7"/>
  <c r="AK10" i="7"/>
  <c r="AK7" i="7"/>
  <c r="AH52" i="7"/>
  <c r="AH49" i="7"/>
  <c r="AH46" i="7"/>
  <c r="AH43" i="7"/>
  <c r="AH40" i="7"/>
  <c r="AH37" i="7"/>
  <c r="AH34" i="7"/>
  <c r="AH31" i="7"/>
  <c r="AH28" i="7"/>
  <c r="AH25" i="7"/>
  <c r="AH22" i="7"/>
  <c r="AH19" i="7"/>
  <c r="AH16" i="7"/>
  <c r="AH13" i="7"/>
  <c r="AH10" i="7"/>
  <c r="AH7" i="7"/>
  <c r="AE52" i="7"/>
  <c r="AE49" i="7"/>
  <c r="AE46" i="7"/>
  <c r="AE43" i="7"/>
  <c r="AE40" i="7"/>
  <c r="AE37" i="7"/>
  <c r="AE34" i="7"/>
  <c r="AE31" i="7"/>
  <c r="AE28" i="7"/>
  <c r="AE25" i="7"/>
  <c r="AE22" i="7"/>
  <c r="AE19" i="7"/>
  <c r="AE16" i="7"/>
  <c r="AE13" i="7"/>
  <c r="AE10" i="7"/>
  <c r="AE7" i="7"/>
  <c r="AB52" i="7"/>
  <c r="AB49" i="7"/>
  <c r="AB46" i="7"/>
  <c r="AB43" i="7"/>
  <c r="AB40" i="7"/>
  <c r="AB37" i="7"/>
  <c r="AB34" i="7"/>
  <c r="AB31" i="7"/>
  <c r="AB28" i="7"/>
  <c r="AB25" i="7"/>
  <c r="AB22" i="7"/>
  <c r="AB19" i="7"/>
  <c r="AB16" i="7"/>
  <c r="AB13" i="7"/>
  <c r="AB10" i="7"/>
  <c r="AB7" i="7"/>
  <c r="Y52" i="7"/>
  <c r="Y49" i="7"/>
  <c r="Y46" i="7"/>
  <c r="Y43" i="7"/>
  <c r="Y40" i="7"/>
  <c r="Y37" i="7"/>
  <c r="Y34" i="7"/>
  <c r="Y31" i="7"/>
  <c r="Y28" i="7"/>
  <c r="Y25" i="7"/>
  <c r="Y22" i="7"/>
  <c r="Y19" i="7"/>
  <c r="Y16" i="7"/>
  <c r="Y13" i="7"/>
  <c r="Y10" i="7"/>
  <c r="Y7" i="7"/>
  <c r="V52" i="7"/>
  <c r="V49" i="7"/>
  <c r="V46" i="7"/>
  <c r="V43" i="7"/>
  <c r="V40" i="7"/>
  <c r="V37" i="7"/>
  <c r="V34" i="7"/>
  <c r="V31" i="7"/>
  <c r="V28" i="7"/>
  <c r="V25" i="7"/>
  <c r="V22" i="7"/>
  <c r="V19" i="7"/>
  <c r="V16" i="7"/>
  <c r="V13" i="7"/>
  <c r="V10" i="7"/>
  <c r="V7" i="7"/>
  <c r="S52" i="7"/>
  <c r="S49" i="7"/>
  <c r="S46" i="7"/>
  <c r="S43" i="7"/>
  <c r="S40" i="7"/>
  <c r="S37" i="7"/>
  <c r="S34" i="7"/>
  <c r="S31" i="7"/>
  <c r="S28" i="7"/>
  <c r="S25" i="7"/>
  <c r="S22" i="7"/>
  <c r="S19" i="7"/>
  <c r="S16" i="7"/>
  <c r="S13" i="7"/>
  <c r="S10" i="7"/>
  <c r="S7" i="7"/>
  <c r="P52" i="7"/>
  <c r="P49" i="7"/>
  <c r="P46" i="7"/>
  <c r="P43" i="7"/>
  <c r="P40" i="7"/>
  <c r="P37" i="7"/>
  <c r="P34" i="7"/>
  <c r="P31" i="7"/>
  <c r="P28" i="7"/>
  <c r="P25" i="7"/>
  <c r="P22" i="7"/>
  <c r="P19" i="7"/>
  <c r="P16" i="7"/>
  <c r="P13" i="7"/>
  <c r="P10" i="7"/>
  <c r="P7" i="7"/>
  <c r="M52" i="7"/>
  <c r="M49" i="7"/>
  <c r="M46" i="7"/>
  <c r="M43" i="7"/>
  <c r="M40" i="7"/>
  <c r="M37" i="7"/>
  <c r="M34" i="7"/>
  <c r="M31" i="7"/>
  <c r="M28" i="7"/>
  <c r="M25" i="7"/>
  <c r="M22" i="7"/>
  <c r="M19" i="7"/>
  <c r="M16" i="7"/>
  <c r="M13" i="7"/>
  <c r="M10" i="7"/>
  <c r="M7" i="7"/>
  <c r="J52" i="7"/>
  <c r="J49" i="7"/>
  <c r="J46" i="7"/>
  <c r="J43" i="7"/>
  <c r="J40" i="7"/>
  <c r="J37" i="7"/>
  <c r="J34" i="7"/>
  <c r="J31" i="7"/>
  <c r="J28" i="7"/>
  <c r="J25" i="7"/>
  <c r="J22" i="7"/>
  <c r="J19" i="7"/>
  <c r="J16" i="7"/>
  <c r="J13" i="7"/>
  <c r="J10" i="7"/>
  <c r="J7" i="7"/>
  <c r="G52" i="23"/>
  <c r="G49" i="23"/>
  <c r="G46" i="23"/>
  <c r="G43" i="23"/>
  <c r="G40" i="23"/>
  <c r="G37" i="23"/>
  <c r="G34" i="23"/>
  <c r="G31" i="23"/>
  <c r="G28" i="23"/>
  <c r="G25" i="23"/>
  <c r="G22" i="23"/>
  <c r="G19" i="23"/>
  <c r="G16" i="23"/>
  <c r="G13" i="23"/>
  <c r="G10" i="23"/>
  <c r="G7" i="23"/>
  <c r="G19" i="19"/>
  <c r="G52" i="19"/>
  <c r="G49" i="19"/>
  <c r="G46" i="19"/>
  <c r="G43" i="19"/>
  <c r="G40" i="19"/>
  <c r="G37" i="19"/>
  <c r="G34" i="19"/>
  <c r="G31" i="19"/>
  <c r="G28" i="19"/>
  <c r="G25" i="19"/>
  <c r="G22" i="19"/>
  <c r="G16" i="19"/>
  <c r="G13" i="19"/>
  <c r="G10" i="19"/>
  <c r="G7" i="19"/>
  <c r="G46" i="17"/>
  <c r="G52" i="17"/>
  <c r="G49" i="17"/>
  <c r="G43" i="17"/>
  <c r="G40" i="17"/>
  <c r="G37" i="17"/>
  <c r="G34" i="17"/>
  <c r="G31" i="17"/>
  <c r="G28" i="17"/>
  <c r="G25" i="17"/>
  <c r="G22" i="17"/>
  <c r="G19" i="17"/>
  <c r="G16" i="17"/>
  <c r="G13" i="17"/>
  <c r="G10" i="17"/>
  <c r="G7" i="17"/>
  <c r="G52" i="15"/>
  <c r="G49" i="15"/>
  <c r="G46" i="15"/>
  <c r="G43" i="15"/>
  <c r="G40" i="15"/>
  <c r="G37" i="15"/>
  <c r="G34" i="15"/>
  <c r="G31" i="15"/>
  <c r="G28" i="15"/>
  <c r="G25" i="15"/>
  <c r="G22" i="15"/>
  <c r="G19" i="15"/>
  <c r="G16" i="15"/>
  <c r="G13" i="15"/>
  <c r="G10" i="15"/>
  <c r="G7" i="15"/>
  <c r="G10" i="7"/>
  <c r="H52" i="23" l="1"/>
  <c r="H49" i="23"/>
  <c r="H46" i="23"/>
  <c r="H43" i="23"/>
  <c r="H40" i="23"/>
  <c r="H37" i="23"/>
  <c r="H34" i="23"/>
  <c r="H31" i="23"/>
  <c r="H28" i="23"/>
  <c r="H25" i="23"/>
  <c r="H22" i="23"/>
  <c r="H19" i="23"/>
  <c r="H16" i="23"/>
  <c r="H13" i="23"/>
  <c r="H10" i="23"/>
  <c r="H7" i="23"/>
  <c r="AJ231" i="22" l="1"/>
  <c r="AA231" i="22"/>
  <c r="AA244" i="22" s="1"/>
  <c r="X231" i="22"/>
  <c r="X244" i="22" s="1"/>
  <c r="U231" i="22"/>
  <c r="U244" i="22" s="1"/>
  <c r="R231" i="22"/>
  <c r="R244" i="22" s="1"/>
  <c r="O231" i="22"/>
  <c r="O244" i="22" s="1"/>
  <c r="I231" i="22"/>
  <c r="AA216" i="22"/>
  <c r="AA229" i="22" s="1"/>
  <c r="X216" i="22"/>
  <c r="X229" i="22" s="1"/>
  <c r="U216" i="22"/>
  <c r="U229" i="22" s="1"/>
  <c r="AJ201" i="22"/>
  <c r="AG201" i="22"/>
  <c r="AA201" i="22"/>
  <c r="AA214" i="22" s="1"/>
  <c r="U201" i="22"/>
  <c r="U214" i="22" s="1"/>
  <c r="R201" i="22"/>
  <c r="R214" i="22" s="1"/>
  <c r="AM186" i="22"/>
  <c r="AJ186" i="22"/>
  <c r="AG186" i="22"/>
  <c r="X186" i="22"/>
  <c r="X199" i="22" s="1"/>
  <c r="AP171" i="22"/>
  <c r="F184" i="22" s="1"/>
  <c r="H184" i="22" s="1"/>
  <c r="AM171" i="22"/>
  <c r="AD171" i="22"/>
  <c r="AD184" i="22" s="1"/>
  <c r="O171" i="22"/>
  <c r="O184" i="22" s="1"/>
  <c r="AJ156" i="22"/>
  <c r="X156" i="22"/>
  <c r="X169" i="22" s="1"/>
  <c r="U156" i="22"/>
  <c r="U169" i="22" s="1"/>
  <c r="R156" i="22"/>
  <c r="R169" i="22" s="1"/>
  <c r="O156" i="22"/>
  <c r="O169" i="22" s="1"/>
  <c r="AP141" i="22"/>
  <c r="AA141" i="22"/>
  <c r="AA154" i="22" s="1"/>
  <c r="U141" i="22"/>
  <c r="U154" i="22" s="1"/>
  <c r="L141" i="22"/>
  <c r="L154" i="22" s="1"/>
  <c r="AA126" i="22"/>
  <c r="AA139" i="22" s="1"/>
  <c r="R126" i="22"/>
  <c r="R139" i="22" s="1"/>
  <c r="AG111" i="22"/>
  <c r="X111" i="22"/>
  <c r="X124" i="22" s="1"/>
  <c r="AM96" i="22"/>
  <c r="AD96" i="22"/>
  <c r="AD109" i="22" s="1"/>
  <c r="U96" i="22"/>
  <c r="U109" i="22" s="1"/>
  <c r="O96" i="22"/>
  <c r="O109" i="22" s="1"/>
  <c r="AJ81" i="22"/>
  <c r="X81" i="22"/>
  <c r="X94" i="22" s="1"/>
  <c r="U81" i="22"/>
  <c r="U94" i="22" s="1"/>
  <c r="R81" i="22"/>
  <c r="R94" i="22" s="1"/>
  <c r="O81" i="22"/>
  <c r="O94" i="22" s="1"/>
  <c r="AA66" i="22"/>
  <c r="AA79" i="22" s="1"/>
  <c r="U66" i="22"/>
  <c r="U79" i="22" s="1"/>
  <c r="AA51" i="22"/>
  <c r="AA64" i="22" s="1"/>
  <c r="R51" i="22"/>
  <c r="R64" i="22" s="1"/>
  <c r="AG36" i="22"/>
  <c r="X36" i="22"/>
  <c r="X49" i="22" s="1"/>
  <c r="AM21" i="22"/>
  <c r="AD21" i="22"/>
  <c r="AD34" i="22" s="1"/>
  <c r="U21" i="22"/>
  <c r="U34" i="22" s="1"/>
  <c r="O21" i="22"/>
  <c r="O34" i="22" s="1"/>
  <c r="AJ6" i="22"/>
  <c r="X6" i="22"/>
  <c r="X19" i="22" s="1"/>
  <c r="R6" i="22"/>
  <c r="R19" i="22" s="1"/>
  <c r="O6" i="22"/>
  <c r="O19" i="22" s="1"/>
  <c r="AQ232" i="22"/>
  <c r="AP232" i="22"/>
  <c r="AN232" i="22"/>
  <c r="AM232" i="22"/>
  <c r="AK232" i="22"/>
  <c r="AJ232" i="22"/>
  <c r="AH232" i="22"/>
  <c r="AG232" i="22"/>
  <c r="AE232" i="22"/>
  <c r="AD232" i="22"/>
  <c r="AB232" i="22"/>
  <c r="AA232" i="22"/>
  <c r="Y232" i="22"/>
  <c r="X232" i="22"/>
  <c r="V232" i="22"/>
  <c r="U232" i="22"/>
  <c r="S232" i="22"/>
  <c r="R232" i="22"/>
  <c r="P232" i="22"/>
  <c r="O232" i="22"/>
  <c r="M232" i="22"/>
  <c r="L232" i="22"/>
  <c r="J232" i="22"/>
  <c r="I232" i="22"/>
  <c r="AP231" i="22"/>
  <c r="F244" i="22" s="1"/>
  <c r="H244" i="22" s="1"/>
  <c r="AM231" i="22"/>
  <c r="AG231" i="22"/>
  <c r="AG244" i="22" s="1"/>
  <c r="AD231" i="22"/>
  <c r="L231" i="22"/>
  <c r="AQ217" i="22"/>
  <c r="AP217" i="22"/>
  <c r="AN217" i="22"/>
  <c r="AM217" i="22"/>
  <c r="AK217" i="22"/>
  <c r="AJ217" i="22"/>
  <c r="AH217" i="22"/>
  <c r="AG217" i="22"/>
  <c r="AE217" i="22"/>
  <c r="AD217" i="22"/>
  <c r="AB217" i="22"/>
  <c r="AA217" i="22"/>
  <c r="Y217" i="22"/>
  <c r="X217" i="22"/>
  <c r="V217" i="22"/>
  <c r="U217" i="22"/>
  <c r="S217" i="22"/>
  <c r="R217" i="22"/>
  <c r="P217" i="22"/>
  <c r="O217" i="22"/>
  <c r="M217" i="22"/>
  <c r="L217" i="22"/>
  <c r="J217" i="22"/>
  <c r="I217" i="22"/>
  <c r="L219" i="22" s="1"/>
  <c r="O219" i="22" s="1"/>
  <c r="AP216" i="22"/>
  <c r="AM216" i="22"/>
  <c r="AM229" i="22" s="1"/>
  <c r="AO229" i="22" s="1"/>
  <c r="AJ216" i="22"/>
  <c r="AG216" i="22"/>
  <c r="AG229" i="22" s="1"/>
  <c r="AD216" i="22"/>
  <c r="R216" i="22"/>
  <c r="R229" i="22" s="1"/>
  <c r="O216" i="22"/>
  <c r="L216" i="22"/>
  <c r="L229" i="22" s="1"/>
  <c r="I216" i="22"/>
  <c r="AQ202" i="22"/>
  <c r="AP202" i="22"/>
  <c r="AN202" i="22"/>
  <c r="AM202" i="22"/>
  <c r="AK202" i="22"/>
  <c r="AJ202" i="22"/>
  <c r="AH202" i="22"/>
  <c r="AG202" i="22"/>
  <c r="AE202" i="22"/>
  <c r="AD202" i="22"/>
  <c r="AB202" i="22"/>
  <c r="AA202" i="22"/>
  <c r="Y202" i="22"/>
  <c r="X202" i="22"/>
  <c r="V202" i="22"/>
  <c r="U202" i="22"/>
  <c r="S202" i="22"/>
  <c r="R202" i="22"/>
  <c r="P202" i="22"/>
  <c r="O202" i="22"/>
  <c r="M202" i="22"/>
  <c r="L202" i="22"/>
  <c r="J202" i="22"/>
  <c r="I202" i="22"/>
  <c r="AP201" i="22"/>
  <c r="F214" i="22" s="1"/>
  <c r="H214" i="22" s="1"/>
  <c r="AM201" i="22"/>
  <c r="AM214" i="22" s="1"/>
  <c r="AO214" i="22" s="1"/>
  <c r="AD201" i="22"/>
  <c r="AD214" i="22" s="1"/>
  <c r="X201" i="22"/>
  <c r="O201" i="22"/>
  <c r="O214" i="22" s="1"/>
  <c r="L201" i="22"/>
  <c r="I201" i="22"/>
  <c r="I214" i="22" s="1"/>
  <c r="AQ187" i="22"/>
  <c r="AP187" i="22"/>
  <c r="AN187" i="22"/>
  <c r="AM187" i="22"/>
  <c r="AK187" i="22"/>
  <c r="AJ187" i="22"/>
  <c r="AH187" i="22"/>
  <c r="AG187" i="22"/>
  <c r="AE187" i="22"/>
  <c r="AD187" i="22"/>
  <c r="AB187" i="22"/>
  <c r="AA187" i="22"/>
  <c r="Y187" i="22"/>
  <c r="X187" i="22"/>
  <c r="V187" i="22"/>
  <c r="U187" i="22"/>
  <c r="S187" i="22"/>
  <c r="R187" i="22"/>
  <c r="P187" i="22"/>
  <c r="O187" i="22"/>
  <c r="M187" i="22"/>
  <c r="L187" i="22"/>
  <c r="J187" i="22"/>
  <c r="I187" i="22"/>
  <c r="L189" i="22" s="1"/>
  <c r="O189" i="22" s="1"/>
  <c r="AP186" i="22"/>
  <c r="F199" i="22" s="1"/>
  <c r="H199" i="22" s="1"/>
  <c r="AD186" i="22"/>
  <c r="AD199" i="22" s="1"/>
  <c r="AA186" i="22"/>
  <c r="AA199" i="22" s="1"/>
  <c r="U186" i="22"/>
  <c r="R186" i="22"/>
  <c r="O186" i="22"/>
  <c r="O199" i="22" s="1"/>
  <c r="L186" i="22"/>
  <c r="I186" i="22"/>
  <c r="AQ172" i="22"/>
  <c r="AP172" i="22"/>
  <c r="AN172" i="22"/>
  <c r="AM172" i="22"/>
  <c r="AK172" i="22"/>
  <c r="AJ172" i="22"/>
  <c r="AH172" i="22"/>
  <c r="AG172" i="22"/>
  <c r="AE172" i="22"/>
  <c r="AD172" i="22"/>
  <c r="AB172" i="22"/>
  <c r="AA172" i="22"/>
  <c r="Y172" i="22"/>
  <c r="X172" i="22"/>
  <c r="V172" i="22"/>
  <c r="U172" i="22"/>
  <c r="S172" i="22"/>
  <c r="R172" i="22"/>
  <c r="P172" i="22"/>
  <c r="O172" i="22"/>
  <c r="M172" i="22"/>
  <c r="L172" i="22"/>
  <c r="J172" i="22"/>
  <c r="I172" i="22"/>
  <c r="AJ171" i="22"/>
  <c r="AG171" i="22"/>
  <c r="AG184" i="22" s="1"/>
  <c r="AA171" i="22"/>
  <c r="X171" i="22"/>
  <c r="X184" i="22" s="1"/>
  <c r="U171" i="22"/>
  <c r="R171" i="22"/>
  <c r="L171" i="22"/>
  <c r="I171" i="22"/>
  <c r="I184" i="22" s="1"/>
  <c r="AQ157" i="22"/>
  <c r="AP157" i="22"/>
  <c r="AN157" i="22"/>
  <c r="AM157" i="22"/>
  <c r="AK157" i="22"/>
  <c r="AJ157" i="22"/>
  <c r="AH157" i="22"/>
  <c r="AG157" i="22"/>
  <c r="AE157" i="22"/>
  <c r="AD157" i="22"/>
  <c r="AB157" i="22"/>
  <c r="AA157" i="22"/>
  <c r="Y157" i="22"/>
  <c r="X157" i="22"/>
  <c r="V157" i="22"/>
  <c r="U157" i="22"/>
  <c r="S157" i="22"/>
  <c r="R157" i="22"/>
  <c r="P157" i="22"/>
  <c r="O157" i="22"/>
  <c r="M157" i="22"/>
  <c r="L157" i="22"/>
  <c r="J157" i="22"/>
  <c r="I157" i="22"/>
  <c r="AP156" i="22"/>
  <c r="AM156" i="22"/>
  <c r="AM169" i="22" s="1"/>
  <c r="AO169" i="22" s="1"/>
  <c r="AG156" i="22"/>
  <c r="AD156" i="22"/>
  <c r="AA156" i="22"/>
  <c r="AA169" i="22" s="1"/>
  <c r="L156" i="22"/>
  <c r="L169" i="22" s="1"/>
  <c r="I156" i="22"/>
  <c r="AQ142" i="22"/>
  <c r="AP142" i="22"/>
  <c r="AN142" i="22"/>
  <c r="AM142" i="22"/>
  <c r="AK142" i="22"/>
  <c r="AJ142" i="22"/>
  <c r="AH142" i="22"/>
  <c r="AG142" i="22"/>
  <c r="AE142" i="22"/>
  <c r="AD142" i="22"/>
  <c r="AB142" i="22"/>
  <c r="AA142" i="22"/>
  <c r="Y142" i="22"/>
  <c r="X142" i="22"/>
  <c r="V142" i="22"/>
  <c r="U142" i="22"/>
  <c r="S142" i="22"/>
  <c r="R142" i="22"/>
  <c r="P142" i="22"/>
  <c r="O142" i="22"/>
  <c r="M142" i="22"/>
  <c r="L142" i="22"/>
  <c r="J142" i="22"/>
  <c r="I142" i="22"/>
  <c r="AM141" i="22"/>
  <c r="AM154" i="22" s="1"/>
  <c r="AO154" i="22" s="1"/>
  <c r="AJ141" i="22"/>
  <c r="AG141" i="22"/>
  <c r="AG154" i="22" s="1"/>
  <c r="AD141" i="22"/>
  <c r="AD154" i="22" s="1"/>
  <c r="X141" i="22"/>
  <c r="X154" i="22" s="1"/>
  <c r="R141" i="22"/>
  <c r="O141" i="22"/>
  <c r="I141" i="22"/>
  <c r="AQ127" i="22"/>
  <c r="AP127" i="22"/>
  <c r="AN127" i="22"/>
  <c r="AM127" i="22"/>
  <c r="AK127" i="22"/>
  <c r="AJ127" i="22"/>
  <c r="AH127" i="22"/>
  <c r="AG127" i="22"/>
  <c r="AE127" i="22"/>
  <c r="AD127" i="22"/>
  <c r="AB127" i="22"/>
  <c r="AA127" i="22"/>
  <c r="Y127" i="22"/>
  <c r="X127" i="22"/>
  <c r="V127" i="22"/>
  <c r="U127" i="22"/>
  <c r="S127" i="22"/>
  <c r="R127" i="22"/>
  <c r="P127" i="22"/>
  <c r="O127" i="22"/>
  <c r="M127" i="22"/>
  <c r="L127" i="22"/>
  <c r="J127" i="22"/>
  <c r="I127" i="22"/>
  <c r="AP126" i="22"/>
  <c r="F139" i="22" s="1"/>
  <c r="H139" i="22" s="1"/>
  <c r="AM126" i="22"/>
  <c r="AJ126" i="22"/>
  <c r="F133" i="22" s="1"/>
  <c r="H133" i="22" s="1"/>
  <c r="AG126" i="22"/>
  <c r="AD126" i="22"/>
  <c r="AD139" i="22" s="1"/>
  <c r="X126" i="22"/>
  <c r="X139" i="22" s="1"/>
  <c r="U126" i="22"/>
  <c r="U139" i="22" s="1"/>
  <c r="O126" i="22"/>
  <c r="L126" i="22"/>
  <c r="L139" i="22" s="1"/>
  <c r="I126" i="22"/>
  <c r="AQ112" i="22"/>
  <c r="AP112" i="22"/>
  <c r="AN112" i="22"/>
  <c r="AM112" i="22"/>
  <c r="AK112" i="22"/>
  <c r="AJ112" i="22"/>
  <c r="AH112" i="22"/>
  <c r="AG112" i="22"/>
  <c r="AE112" i="22"/>
  <c r="AD112" i="22"/>
  <c r="AB112" i="22"/>
  <c r="AA112" i="22"/>
  <c r="Y112" i="22"/>
  <c r="X112" i="22"/>
  <c r="V112" i="22"/>
  <c r="U112" i="22"/>
  <c r="S112" i="22"/>
  <c r="R112" i="22"/>
  <c r="P112" i="22"/>
  <c r="O112" i="22"/>
  <c r="M112" i="22"/>
  <c r="L112" i="22"/>
  <c r="J112" i="22"/>
  <c r="I112" i="22"/>
  <c r="AP111" i="22"/>
  <c r="AM111" i="22"/>
  <c r="AJ111" i="22"/>
  <c r="AD111" i="22"/>
  <c r="AA111" i="22"/>
  <c r="AA124" i="22" s="1"/>
  <c r="U111" i="22"/>
  <c r="U124" i="22" s="1"/>
  <c r="R111" i="22"/>
  <c r="R124" i="22" s="1"/>
  <c r="O111" i="22"/>
  <c r="O124" i="22" s="1"/>
  <c r="L111" i="22"/>
  <c r="L124" i="22" s="1"/>
  <c r="I111" i="22"/>
  <c r="AQ97" i="22"/>
  <c r="AP97" i="22"/>
  <c r="AN97" i="22"/>
  <c r="AM97" i="22"/>
  <c r="AK97" i="22"/>
  <c r="AJ97" i="22"/>
  <c r="AH97" i="22"/>
  <c r="AG97" i="22"/>
  <c r="AE97" i="22"/>
  <c r="AD97" i="22"/>
  <c r="AB97" i="22"/>
  <c r="AA97" i="22"/>
  <c r="Y97" i="22"/>
  <c r="X97" i="22"/>
  <c r="V97" i="22"/>
  <c r="U97" i="22"/>
  <c r="S97" i="22"/>
  <c r="R97" i="22"/>
  <c r="P97" i="22"/>
  <c r="O97" i="22"/>
  <c r="M97" i="22"/>
  <c r="L97" i="22"/>
  <c r="L99" i="22" s="1"/>
  <c r="O99" i="22" s="1"/>
  <c r="R99" i="22" s="1"/>
  <c r="U99" i="22" s="1"/>
  <c r="X99" i="22" s="1"/>
  <c r="AA99" i="22" s="1"/>
  <c r="AD99" i="22" s="1"/>
  <c r="J97" i="22"/>
  <c r="I97" i="22"/>
  <c r="AP96" i="22"/>
  <c r="AJ96" i="22"/>
  <c r="AG96" i="22"/>
  <c r="AG109" i="22" s="1"/>
  <c r="AA96" i="22"/>
  <c r="AA109" i="22" s="1"/>
  <c r="X96" i="22"/>
  <c r="X109" i="22" s="1"/>
  <c r="R96" i="22"/>
  <c r="L96" i="22"/>
  <c r="L109" i="22" s="1"/>
  <c r="I96" i="22"/>
  <c r="AQ82" i="22"/>
  <c r="AP82" i="22"/>
  <c r="AN82" i="22"/>
  <c r="AM82" i="22"/>
  <c r="AK82" i="22"/>
  <c r="AJ82" i="22"/>
  <c r="AH82" i="22"/>
  <c r="AG82" i="22"/>
  <c r="AE82" i="22"/>
  <c r="AD82" i="22"/>
  <c r="AB82" i="22"/>
  <c r="AA82" i="22"/>
  <c r="Y82" i="22"/>
  <c r="X82" i="22"/>
  <c r="V82" i="22"/>
  <c r="U82" i="22"/>
  <c r="S82" i="22"/>
  <c r="R82" i="22"/>
  <c r="P82" i="22"/>
  <c r="O82" i="22"/>
  <c r="M82" i="22"/>
  <c r="L82" i="22"/>
  <c r="J82" i="22"/>
  <c r="I82" i="22"/>
  <c r="AP81" i="22"/>
  <c r="F94" i="22" s="1"/>
  <c r="H94" i="22" s="1"/>
  <c r="AM81" i="22"/>
  <c r="F92" i="22" s="1"/>
  <c r="H92" i="22" s="1"/>
  <c r="AG81" i="22"/>
  <c r="AG94" i="22" s="1"/>
  <c r="AD81" i="22"/>
  <c r="AA81" i="22"/>
  <c r="L81" i="22"/>
  <c r="I81" i="22"/>
  <c r="I94" i="22" s="1"/>
  <c r="AQ67" i="22"/>
  <c r="AP67" i="22"/>
  <c r="AN67" i="22"/>
  <c r="AM67" i="22"/>
  <c r="AK67" i="22"/>
  <c r="AJ67" i="22"/>
  <c r="AH67" i="22"/>
  <c r="AG67" i="22"/>
  <c r="AE67" i="22"/>
  <c r="AD67" i="22"/>
  <c r="AB67" i="22"/>
  <c r="AA67" i="22"/>
  <c r="Y67" i="22"/>
  <c r="X67" i="22"/>
  <c r="V67" i="22"/>
  <c r="U67" i="22"/>
  <c r="S67" i="22"/>
  <c r="R67" i="22"/>
  <c r="P67" i="22"/>
  <c r="O67" i="22"/>
  <c r="M67" i="22"/>
  <c r="L67" i="22"/>
  <c r="J67" i="22"/>
  <c r="I67" i="22"/>
  <c r="AP66" i="22"/>
  <c r="AM66" i="22"/>
  <c r="AM79" i="22" s="1"/>
  <c r="AO79" i="22" s="1"/>
  <c r="AJ66" i="22"/>
  <c r="AG66" i="22"/>
  <c r="AG79" i="22" s="1"/>
  <c r="AD66" i="22"/>
  <c r="X66" i="22"/>
  <c r="R66" i="22"/>
  <c r="O66" i="22"/>
  <c r="O79" i="22" s="1"/>
  <c r="L66" i="22"/>
  <c r="L79" i="22" s="1"/>
  <c r="I66" i="22"/>
  <c r="I79" i="22" s="1"/>
  <c r="AQ52" i="22"/>
  <c r="AP52" i="22"/>
  <c r="AN52" i="22"/>
  <c r="AM52" i="22"/>
  <c r="AK52" i="22"/>
  <c r="AJ52" i="22"/>
  <c r="AH52" i="22"/>
  <c r="AG52" i="22"/>
  <c r="AE52" i="22"/>
  <c r="AD52" i="22"/>
  <c r="AB52" i="22"/>
  <c r="AA52" i="22"/>
  <c r="Y52" i="22"/>
  <c r="X52" i="22"/>
  <c r="V52" i="22"/>
  <c r="U52" i="22"/>
  <c r="S52" i="22"/>
  <c r="R52" i="22"/>
  <c r="P52" i="22"/>
  <c r="O52" i="22"/>
  <c r="M52" i="22"/>
  <c r="L52" i="22"/>
  <c r="L54" i="22" s="1"/>
  <c r="O54" i="22" s="1"/>
  <c r="R54" i="22" s="1"/>
  <c r="U54" i="22" s="1"/>
  <c r="X54" i="22" s="1"/>
  <c r="AA54" i="22" s="1"/>
  <c r="AD54" i="22" s="1"/>
  <c r="AG54" i="22" s="1"/>
  <c r="AJ54" i="22" s="1"/>
  <c r="J52" i="22"/>
  <c r="I52" i="22"/>
  <c r="AP51" i="22"/>
  <c r="AM51" i="22"/>
  <c r="AJ51" i="22"/>
  <c r="AG51" i="22"/>
  <c r="AG64" i="22" s="1"/>
  <c r="AD51" i="22"/>
  <c r="AD64" i="22" s="1"/>
  <c r="X51" i="22"/>
  <c r="X64" i="22" s="1"/>
  <c r="U51" i="22"/>
  <c r="O51" i="22"/>
  <c r="O64" i="22" s="1"/>
  <c r="L51" i="22"/>
  <c r="I51" i="22"/>
  <c r="AQ37" i="22"/>
  <c r="AP37" i="22"/>
  <c r="AN37" i="22"/>
  <c r="AM37" i="22"/>
  <c r="AK37" i="22"/>
  <c r="AJ37" i="22"/>
  <c r="AH37" i="22"/>
  <c r="AG37" i="22"/>
  <c r="AE37" i="22"/>
  <c r="AD37" i="22"/>
  <c r="AB37" i="22"/>
  <c r="AA37" i="22"/>
  <c r="Y37" i="22"/>
  <c r="X37" i="22"/>
  <c r="V37" i="22"/>
  <c r="U37" i="22"/>
  <c r="S37" i="22"/>
  <c r="R37" i="22"/>
  <c r="P37" i="22"/>
  <c r="O37" i="22"/>
  <c r="M37" i="22"/>
  <c r="L37" i="22"/>
  <c r="J37" i="22"/>
  <c r="I37" i="22"/>
  <c r="L39" i="22" s="1"/>
  <c r="O39" i="22" s="1"/>
  <c r="AP36" i="22"/>
  <c r="AM36" i="22"/>
  <c r="F47" i="22" s="1"/>
  <c r="H47" i="22" s="1"/>
  <c r="AJ36" i="22"/>
  <c r="F45" i="22" s="1"/>
  <c r="H45" i="22" s="1"/>
  <c r="AD36" i="22"/>
  <c r="AD49" i="22" s="1"/>
  <c r="AA36" i="22"/>
  <c r="U36" i="22"/>
  <c r="U49" i="22" s="1"/>
  <c r="R36" i="22"/>
  <c r="R49" i="22" s="1"/>
  <c r="O36" i="22"/>
  <c r="O49" i="22" s="1"/>
  <c r="L36" i="22"/>
  <c r="I36" i="22"/>
  <c r="I49" i="22" s="1"/>
  <c r="AQ22" i="22"/>
  <c r="AP22" i="22"/>
  <c r="AN22" i="22"/>
  <c r="AM22" i="22"/>
  <c r="AK22" i="22"/>
  <c r="AJ22" i="22"/>
  <c r="AH22" i="22"/>
  <c r="AG22" i="22"/>
  <c r="AE22" i="22"/>
  <c r="AD22" i="22"/>
  <c r="AB22" i="22"/>
  <c r="AA22" i="22"/>
  <c r="Y22" i="22"/>
  <c r="X22" i="22"/>
  <c r="V22" i="22"/>
  <c r="U22" i="22"/>
  <c r="S22" i="22"/>
  <c r="R22" i="22"/>
  <c r="P22" i="22"/>
  <c r="O22" i="22"/>
  <c r="M22" i="22"/>
  <c r="L22" i="22"/>
  <c r="J22" i="22"/>
  <c r="I22" i="22"/>
  <c r="L24" i="22" s="1"/>
  <c r="O24" i="22" s="1"/>
  <c r="AP21" i="22"/>
  <c r="AJ21" i="22"/>
  <c r="AG21" i="22"/>
  <c r="AG34" i="22" s="1"/>
  <c r="AA21" i="22"/>
  <c r="AA34" i="22" s="1"/>
  <c r="X21" i="22"/>
  <c r="R21" i="22"/>
  <c r="R34" i="22" s="1"/>
  <c r="L21" i="22"/>
  <c r="I21" i="22"/>
  <c r="I34" i="22" s="1"/>
  <c r="AQ7" i="22"/>
  <c r="AP7" i="22"/>
  <c r="AN7" i="22"/>
  <c r="AM7" i="22"/>
  <c r="AK7" i="22"/>
  <c r="AJ7" i="22"/>
  <c r="AH7" i="22"/>
  <c r="AG7" i="22"/>
  <c r="AE7" i="22"/>
  <c r="AD7" i="22"/>
  <c r="AB7" i="22"/>
  <c r="AA7" i="22"/>
  <c r="Y7" i="22"/>
  <c r="X7" i="22"/>
  <c r="V7" i="22"/>
  <c r="U7" i="22"/>
  <c r="S7" i="22"/>
  <c r="R7" i="22"/>
  <c r="P7" i="22"/>
  <c r="O7" i="22"/>
  <c r="M7" i="22"/>
  <c r="L7" i="22"/>
  <c r="J7" i="22"/>
  <c r="I7" i="22"/>
  <c r="AP6" i="22"/>
  <c r="F19" i="22" s="1"/>
  <c r="H19" i="22" s="1"/>
  <c r="AM6" i="22"/>
  <c r="AM19" i="22" s="1"/>
  <c r="AO19" i="22" s="1"/>
  <c r="AG6" i="22"/>
  <c r="AG19" i="22" s="1"/>
  <c r="AD6" i="22"/>
  <c r="AD19" i="22" s="1"/>
  <c r="AA6" i="22"/>
  <c r="U6" i="22"/>
  <c r="U19" i="22" s="1"/>
  <c r="L6" i="22"/>
  <c r="L19" i="22" s="1"/>
  <c r="I6" i="22"/>
  <c r="I19" i="22" s="1"/>
  <c r="F169" i="22"/>
  <c r="H169" i="22" s="1"/>
  <c r="F167" i="22"/>
  <c r="H167" i="22" s="1"/>
  <c r="F137" i="22"/>
  <c r="H137" i="22" s="1"/>
  <c r="F124" i="22"/>
  <c r="H124" i="22" s="1"/>
  <c r="F122" i="22"/>
  <c r="H122" i="22" s="1"/>
  <c r="F109" i="22"/>
  <c r="F64" i="22"/>
  <c r="H64" i="22" s="1"/>
  <c r="F49" i="22"/>
  <c r="F34" i="22"/>
  <c r="L234" i="22"/>
  <c r="O234" i="22" s="1"/>
  <c r="R234" i="22" s="1"/>
  <c r="U234" i="22" s="1"/>
  <c r="X234" i="22" s="1"/>
  <c r="AA234" i="22" s="1"/>
  <c r="AD234" i="22" s="1"/>
  <c r="AM244" i="22"/>
  <c r="AO244" i="22" s="1"/>
  <c r="AD244" i="22"/>
  <c r="L244" i="22"/>
  <c r="AJ229" i="22"/>
  <c r="AD229" i="22"/>
  <c r="O229" i="22"/>
  <c r="L204" i="22"/>
  <c r="O204" i="22" s="1"/>
  <c r="R204" i="22" s="1"/>
  <c r="U204" i="22" s="1"/>
  <c r="X204" i="22" s="1"/>
  <c r="AA204" i="22" s="1"/>
  <c r="AD204" i="22" s="1"/>
  <c r="X214" i="22"/>
  <c r="L214" i="22"/>
  <c r="U199" i="22"/>
  <c r="R199" i="22"/>
  <c r="L199" i="22"/>
  <c r="AA184" i="22"/>
  <c r="U184" i="22"/>
  <c r="R184" i="22"/>
  <c r="L184" i="22"/>
  <c r="AG169" i="22"/>
  <c r="AD169" i="22"/>
  <c r="I169" i="22"/>
  <c r="L144" i="22"/>
  <c r="O144" i="22" s="1"/>
  <c r="AJ154" i="22"/>
  <c r="R154" i="22"/>
  <c r="O154" i="22"/>
  <c r="I154" i="22"/>
  <c r="L129" i="22"/>
  <c r="O129" i="22" s="1"/>
  <c r="R129" i="22" s="1"/>
  <c r="AM139" i="22"/>
  <c r="AO139" i="22" s="1"/>
  <c r="AJ139" i="22"/>
  <c r="AG139" i="22"/>
  <c r="O139" i="22"/>
  <c r="I139" i="22"/>
  <c r="AJ124" i="22"/>
  <c r="AD124" i="22"/>
  <c r="H109" i="22"/>
  <c r="R109" i="22"/>
  <c r="I109" i="22"/>
  <c r="L84" i="22"/>
  <c r="O84" i="22" s="1"/>
  <c r="R84" i="22" s="1"/>
  <c r="U84" i="22" s="1"/>
  <c r="X84" i="22" s="1"/>
  <c r="AA84" i="22" s="1"/>
  <c r="AD84" i="22" s="1"/>
  <c r="AM94" i="22"/>
  <c r="AO94" i="22" s="1"/>
  <c r="AD94" i="22"/>
  <c r="AA94" i="22"/>
  <c r="L94" i="22"/>
  <c r="AJ79" i="22"/>
  <c r="AD79" i="22"/>
  <c r="X79" i="22"/>
  <c r="R79" i="22"/>
  <c r="AM64" i="22"/>
  <c r="AO64" i="22" s="1"/>
  <c r="U64" i="22"/>
  <c r="L64" i="22"/>
  <c r="I64" i="22"/>
  <c r="H49" i="22"/>
  <c r="AA49" i="22"/>
  <c r="L49" i="22"/>
  <c r="H34" i="22"/>
  <c r="X34" i="22"/>
  <c r="L34" i="22"/>
  <c r="AA19" i="22"/>
  <c r="AL2" i="22"/>
  <c r="AE2" i="22"/>
  <c r="X2" i="22"/>
  <c r="S2" i="22"/>
  <c r="F35" i="22" s="1"/>
  <c r="AM231" i="20"/>
  <c r="AM244" i="20" s="1"/>
  <c r="AO244" i="20" s="1"/>
  <c r="AG231" i="20"/>
  <c r="AD231" i="20"/>
  <c r="AD244" i="20" s="1"/>
  <c r="O231" i="20"/>
  <c r="O244" i="20" s="1"/>
  <c r="AA216" i="20"/>
  <c r="AA229" i="20" s="1"/>
  <c r="AC229" i="20" s="1"/>
  <c r="U216" i="20"/>
  <c r="U229" i="20" s="1"/>
  <c r="W229" i="20" s="1"/>
  <c r="AP201" i="20"/>
  <c r="F214" i="20" s="1"/>
  <c r="H214" i="20" s="1"/>
  <c r="AJ201" i="20"/>
  <c r="AA201" i="20"/>
  <c r="AA214" i="20" s="1"/>
  <c r="O201" i="20"/>
  <c r="L201" i="20"/>
  <c r="L214" i="20" s="1"/>
  <c r="AG186" i="20"/>
  <c r="AG199" i="20" s="1"/>
  <c r="AI199" i="20" s="1"/>
  <c r="AD186" i="20"/>
  <c r="AD199" i="20" s="1"/>
  <c r="AF199" i="20" s="1"/>
  <c r="U186" i="20"/>
  <c r="R186" i="20"/>
  <c r="AJ171" i="20"/>
  <c r="AG171" i="20"/>
  <c r="AA171" i="20"/>
  <c r="X171" i="20"/>
  <c r="X184" i="20" s="1"/>
  <c r="AM156" i="20"/>
  <c r="AM169" i="20" s="1"/>
  <c r="AO169" i="20" s="1"/>
  <c r="AG156" i="20"/>
  <c r="AD156" i="20"/>
  <c r="AD169" i="20" s="1"/>
  <c r="O156" i="20"/>
  <c r="O169" i="20" s="1"/>
  <c r="AA141" i="20"/>
  <c r="AA154" i="20" s="1"/>
  <c r="AC154" i="20" s="1"/>
  <c r="U141" i="20"/>
  <c r="U154" i="20" s="1"/>
  <c r="W154" i="20" s="1"/>
  <c r="AP126" i="20"/>
  <c r="F139" i="20" s="1"/>
  <c r="H139" i="20" s="1"/>
  <c r="AA126" i="20"/>
  <c r="AA139" i="20" s="1"/>
  <c r="AC139" i="20" s="1"/>
  <c r="O126" i="20"/>
  <c r="L126" i="20"/>
  <c r="L139" i="20" s="1"/>
  <c r="AG111" i="20"/>
  <c r="AG124" i="20" s="1"/>
  <c r="AD111" i="20"/>
  <c r="AD124" i="20" s="1"/>
  <c r="AA111" i="20"/>
  <c r="AA124" i="20" s="1"/>
  <c r="R111" i="20"/>
  <c r="R124" i="20" s="1"/>
  <c r="AJ96" i="20"/>
  <c r="AG96" i="20"/>
  <c r="AA96" i="20"/>
  <c r="AA109" i="20" s="1"/>
  <c r="X96" i="20"/>
  <c r="X109" i="20" s="1"/>
  <c r="AM81" i="20"/>
  <c r="AM94" i="20" s="1"/>
  <c r="AO94" i="20" s="1"/>
  <c r="AD81" i="20"/>
  <c r="AD94" i="20" s="1"/>
  <c r="O81" i="20"/>
  <c r="O94" i="20" s="1"/>
  <c r="AA66" i="20"/>
  <c r="AA79" i="20" s="1"/>
  <c r="U66" i="20"/>
  <c r="U79" i="20" s="1"/>
  <c r="O66" i="20"/>
  <c r="O79" i="20" s="1"/>
  <c r="AP51" i="20"/>
  <c r="F64" i="20" s="1"/>
  <c r="H64" i="20" s="1"/>
  <c r="AA51" i="20"/>
  <c r="AA64" i="20" s="1"/>
  <c r="L51" i="20"/>
  <c r="AG36" i="20"/>
  <c r="AG49" i="20" s="1"/>
  <c r="AD36" i="20"/>
  <c r="AD49" i="20" s="1"/>
  <c r="AA36" i="20"/>
  <c r="AA49" i="20" s="1"/>
  <c r="R36" i="20"/>
  <c r="AJ21" i="20"/>
  <c r="AG21" i="20"/>
  <c r="AM6" i="20"/>
  <c r="AM19" i="20" s="1"/>
  <c r="AO19" i="20" s="1"/>
  <c r="AD6" i="20"/>
  <c r="O6" i="20"/>
  <c r="O19" i="20" s="1"/>
  <c r="AQ232" i="20"/>
  <c r="AP232" i="20"/>
  <c r="AN232" i="20"/>
  <c r="AM232" i="20"/>
  <c r="AK232" i="20"/>
  <c r="AJ232" i="20"/>
  <c r="AH232" i="20"/>
  <c r="AG232" i="20"/>
  <c r="AE232" i="20"/>
  <c r="AD232" i="20"/>
  <c r="AB232" i="20"/>
  <c r="AA232" i="20"/>
  <c r="Y232" i="20"/>
  <c r="X232" i="20"/>
  <c r="V232" i="20"/>
  <c r="U232" i="20"/>
  <c r="S232" i="20"/>
  <c r="R232" i="20"/>
  <c r="P232" i="20"/>
  <c r="O232" i="20"/>
  <c r="M232" i="20"/>
  <c r="L232" i="20"/>
  <c r="J232" i="20"/>
  <c r="I232" i="20"/>
  <c r="AP231" i="20"/>
  <c r="F244" i="20" s="1"/>
  <c r="H244" i="20" s="1"/>
  <c r="AJ231" i="20"/>
  <c r="AA231" i="20"/>
  <c r="AA244" i="20" s="1"/>
  <c r="X231" i="20"/>
  <c r="U231" i="20"/>
  <c r="R231" i="20"/>
  <c r="R244" i="20" s="1"/>
  <c r="L231" i="20"/>
  <c r="L244" i="20" s="1"/>
  <c r="I231" i="20"/>
  <c r="AQ217" i="20"/>
  <c r="AP217" i="20"/>
  <c r="AN217" i="20"/>
  <c r="AM217" i="20"/>
  <c r="AK217" i="20"/>
  <c r="AJ217" i="20"/>
  <c r="AH217" i="20"/>
  <c r="AG217" i="20"/>
  <c r="AE217" i="20"/>
  <c r="AD217" i="20"/>
  <c r="AB217" i="20"/>
  <c r="AA217" i="20"/>
  <c r="Y217" i="20"/>
  <c r="X217" i="20"/>
  <c r="V217" i="20"/>
  <c r="U217" i="20"/>
  <c r="S217" i="20"/>
  <c r="R217" i="20"/>
  <c r="P217" i="20"/>
  <c r="O217" i="20"/>
  <c r="M217" i="20"/>
  <c r="L217" i="20"/>
  <c r="J217" i="20"/>
  <c r="I217" i="20"/>
  <c r="AP216" i="20"/>
  <c r="F229" i="20" s="1"/>
  <c r="H229" i="20" s="1"/>
  <c r="AM216" i="20"/>
  <c r="AJ216" i="20"/>
  <c r="AG216" i="20"/>
  <c r="AG229" i="20" s="1"/>
  <c r="AD216" i="20"/>
  <c r="X216" i="20"/>
  <c r="R216" i="20"/>
  <c r="R229" i="20" s="1"/>
  <c r="T229" i="20" s="1"/>
  <c r="O216" i="20"/>
  <c r="O229" i="20" s="1"/>
  <c r="Q229" i="20" s="1"/>
  <c r="L216" i="20"/>
  <c r="I216" i="20"/>
  <c r="I229" i="20" s="1"/>
  <c r="K229" i="20" s="1"/>
  <c r="AQ202" i="20"/>
  <c r="AP202" i="20"/>
  <c r="AN202" i="20"/>
  <c r="AM202" i="20"/>
  <c r="AK202" i="20"/>
  <c r="AJ202" i="20"/>
  <c r="AH202" i="20"/>
  <c r="AG202" i="20"/>
  <c r="AE202" i="20"/>
  <c r="AD202" i="20"/>
  <c r="AB202" i="20"/>
  <c r="AA202" i="20"/>
  <c r="Y202" i="20"/>
  <c r="X202" i="20"/>
  <c r="V202" i="20"/>
  <c r="U202" i="20"/>
  <c r="S202" i="20"/>
  <c r="R202" i="20"/>
  <c r="P202" i="20"/>
  <c r="O202" i="20"/>
  <c r="M202" i="20"/>
  <c r="L202" i="20"/>
  <c r="J202" i="20"/>
  <c r="I202" i="20"/>
  <c r="AM201" i="20"/>
  <c r="AG201" i="20"/>
  <c r="AG214" i="20" s="1"/>
  <c r="AD201" i="20"/>
  <c r="X201" i="20"/>
  <c r="X214" i="20" s="1"/>
  <c r="U201" i="20"/>
  <c r="R201" i="20"/>
  <c r="R214" i="20" s="1"/>
  <c r="I201" i="20"/>
  <c r="AQ187" i="20"/>
  <c r="AP187" i="20"/>
  <c r="AN187" i="20"/>
  <c r="AM187" i="20"/>
  <c r="AK187" i="20"/>
  <c r="AJ187" i="20"/>
  <c r="AH187" i="20"/>
  <c r="AG187" i="20"/>
  <c r="AE187" i="20"/>
  <c r="AD187" i="20"/>
  <c r="AB187" i="20"/>
  <c r="AA187" i="20"/>
  <c r="Y187" i="20"/>
  <c r="X187" i="20"/>
  <c r="V187" i="20"/>
  <c r="U187" i="20"/>
  <c r="S187" i="20"/>
  <c r="R187" i="20"/>
  <c r="P187" i="20"/>
  <c r="O187" i="20"/>
  <c r="M187" i="20"/>
  <c r="L187" i="20"/>
  <c r="J187" i="20"/>
  <c r="I187" i="20"/>
  <c r="AP186" i="20"/>
  <c r="F199" i="20" s="1"/>
  <c r="H199" i="20" s="1"/>
  <c r="AM186" i="20"/>
  <c r="AJ186" i="20"/>
  <c r="AJ199" i="20" s="1"/>
  <c r="AL199" i="20" s="1"/>
  <c r="AA186" i="20"/>
  <c r="AA199" i="20" s="1"/>
  <c r="AC199" i="20" s="1"/>
  <c r="X186" i="20"/>
  <c r="O186" i="20"/>
  <c r="O199" i="20" s="1"/>
  <c r="L186" i="20"/>
  <c r="L199" i="20" s="1"/>
  <c r="I186" i="20"/>
  <c r="AQ172" i="20"/>
  <c r="AP172" i="20"/>
  <c r="AN172" i="20"/>
  <c r="AM172" i="20"/>
  <c r="AK172" i="20"/>
  <c r="AJ172" i="20"/>
  <c r="AH172" i="20"/>
  <c r="AG172" i="20"/>
  <c r="AE172" i="20"/>
  <c r="AD172" i="20"/>
  <c r="AB172" i="20"/>
  <c r="AA172" i="20"/>
  <c r="Y172" i="20"/>
  <c r="X172" i="20"/>
  <c r="V172" i="20"/>
  <c r="U172" i="20"/>
  <c r="S172" i="20"/>
  <c r="R172" i="20"/>
  <c r="P172" i="20"/>
  <c r="O172" i="20"/>
  <c r="M172" i="20"/>
  <c r="L172" i="20"/>
  <c r="L174" i="20" s="1"/>
  <c r="O174" i="20" s="1"/>
  <c r="J172" i="20"/>
  <c r="I172" i="20"/>
  <c r="AP171" i="20"/>
  <c r="F184" i="20" s="1"/>
  <c r="H184" i="20" s="1"/>
  <c r="AM171" i="20"/>
  <c r="AD171" i="20"/>
  <c r="U171" i="20"/>
  <c r="U184" i="20" s="1"/>
  <c r="R171" i="20"/>
  <c r="R184" i="20" s="1"/>
  <c r="O171" i="20"/>
  <c r="O184" i="20" s="1"/>
  <c r="L171" i="20"/>
  <c r="L184" i="20" s="1"/>
  <c r="I171" i="20"/>
  <c r="AQ157" i="20"/>
  <c r="AP157" i="20"/>
  <c r="AN157" i="20"/>
  <c r="AM157" i="20"/>
  <c r="AK157" i="20"/>
  <c r="AJ157" i="20"/>
  <c r="AH157" i="20"/>
  <c r="AG157" i="20"/>
  <c r="AE157" i="20"/>
  <c r="AD157" i="20"/>
  <c r="AB157" i="20"/>
  <c r="AA157" i="20"/>
  <c r="Y157" i="20"/>
  <c r="X157" i="20"/>
  <c r="V157" i="20"/>
  <c r="U157" i="20"/>
  <c r="S157" i="20"/>
  <c r="R157" i="20"/>
  <c r="P157" i="20"/>
  <c r="O157" i="20"/>
  <c r="M157" i="20"/>
  <c r="L157" i="20"/>
  <c r="J157" i="20"/>
  <c r="I157" i="20"/>
  <c r="AP156" i="20"/>
  <c r="F169" i="20" s="1"/>
  <c r="H169" i="20" s="1"/>
  <c r="AJ156" i="20"/>
  <c r="AJ169" i="20" s="1"/>
  <c r="AA156" i="20"/>
  <c r="AA169" i="20" s="1"/>
  <c r="X156" i="20"/>
  <c r="U156" i="20"/>
  <c r="U169" i="20" s="1"/>
  <c r="R156" i="20"/>
  <c r="R169" i="20" s="1"/>
  <c r="L156" i="20"/>
  <c r="L169" i="20" s="1"/>
  <c r="I156" i="20"/>
  <c r="AQ142" i="20"/>
  <c r="AP142" i="20"/>
  <c r="AN142" i="20"/>
  <c r="AM142" i="20"/>
  <c r="AK142" i="20"/>
  <c r="AJ142" i="20"/>
  <c r="AH142" i="20"/>
  <c r="AG142" i="20"/>
  <c r="AE142" i="20"/>
  <c r="AD142" i="20"/>
  <c r="AB142" i="20"/>
  <c r="AA142" i="20"/>
  <c r="Y142" i="20"/>
  <c r="X142" i="20"/>
  <c r="V142" i="20"/>
  <c r="U142" i="20"/>
  <c r="S142" i="20"/>
  <c r="R142" i="20"/>
  <c r="P142" i="20"/>
  <c r="O142" i="20"/>
  <c r="M142" i="20"/>
  <c r="L142" i="20"/>
  <c r="J142" i="20"/>
  <c r="I142" i="20"/>
  <c r="L144" i="20" s="1"/>
  <c r="O144" i="20" s="1"/>
  <c r="R144" i="20" s="1"/>
  <c r="U144" i="20" s="1"/>
  <c r="X144" i="20" s="1"/>
  <c r="AA144" i="20" s="1"/>
  <c r="AD144" i="20" s="1"/>
  <c r="AG144" i="20" s="1"/>
  <c r="AJ144" i="20" s="1"/>
  <c r="AM144" i="20" s="1"/>
  <c r="AP144" i="20" s="1"/>
  <c r="AP141" i="20"/>
  <c r="F154" i="20" s="1"/>
  <c r="H154" i="20" s="1"/>
  <c r="AM141" i="20"/>
  <c r="AJ141" i="20"/>
  <c r="AG141" i="20"/>
  <c r="AG154" i="20" s="1"/>
  <c r="AI154" i="20" s="1"/>
  <c r="AD141" i="20"/>
  <c r="AD154" i="20" s="1"/>
  <c r="X141" i="20"/>
  <c r="R141" i="20"/>
  <c r="O141" i="20"/>
  <c r="O154" i="20" s="1"/>
  <c r="L141" i="20"/>
  <c r="I141" i="20"/>
  <c r="I154" i="20" s="1"/>
  <c r="AQ127" i="20"/>
  <c r="AP127" i="20"/>
  <c r="AN127" i="20"/>
  <c r="AM127" i="20"/>
  <c r="AK127" i="20"/>
  <c r="AJ127" i="20"/>
  <c r="AH127" i="20"/>
  <c r="AG127" i="20"/>
  <c r="AE127" i="20"/>
  <c r="AD127" i="20"/>
  <c r="AB127" i="20"/>
  <c r="AA127" i="20"/>
  <c r="Y127" i="20"/>
  <c r="X127" i="20"/>
  <c r="V127" i="20"/>
  <c r="U127" i="20"/>
  <c r="S127" i="20"/>
  <c r="R127" i="20"/>
  <c r="P127" i="20"/>
  <c r="O127" i="20"/>
  <c r="M127" i="20"/>
  <c r="L127" i="20"/>
  <c r="J127" i="20"/>
  <c r="I127" i="20"/>
  <c r="AM126" i="20"/>
  <c r="AM139" i="20" s="1"/>
  <c r="AO139" i="20" s="1"/>
  <c r="AJ126" i="20"/>
  <c r="AJ139" i="20" s="1"/>
  <c r="AL139" i="20" s="1"/>
  <c r="AG126" i="20"/>
  <c r="AG139" i="20" s="1"/>
  <c r="AI139" i="20" s="1"/>
  <c r="AD126" i="20"/>
  <c r="X126" i="20"/>
  <c r="U126" i="20"/>
  <c r="R126" i="20"/>
  <c r="R139" i="20" s="1"/>
  <c r="I126" i="20"/>
  <c r="AQ112" i="20"/>
  <c r="AP112" i="20"/>
  <c r="AN112" i="20"/>
  <c r="AM112" i="20"/>
  <c r="AK112" i="20"/>
  <c r="AJ112" i="20"/>
  <c r="AH112" i="20"/>
  <c r="AG112" i="20"/>
  <c r="AE112" i="20"/>
  <c r="AD112" i="20"/>
  <c r="AB112" i="20"/>
  <c r="AA112" i="20"/>
  <c r="Y112" i="20"/>
  <c r="X112" i="20"/>
  <c r="V112" i="20"/>
  <c r="U112" i="20"/>
  <c r="S112" i="20"/>
  <c r="R112" i="20"/>
  <c r="P112" i="20"/>
  <c r="O112" i="20"/>
  <c r="M112" i="20"/>
  <c r="L112" i="20"/>
  <c r="J112" i="20"/>
  <c r="I112" i="20"/>
  <c r="AP111" i="20"/>
  <c r="F124" i="20" s="1"/>
  <c r="H124" i="20" s="1"/>
  <c r="AM111" i="20"/>
  <c r="AJ111" i="20"/>
  <c r="AJ124" i="20" s="1"/>
  <c r="X111" i="20"/>
  <c r="X124" i="20" s="1"/>
  <c r="U111" i="20"/>
  <c r="U124" i="20" s="1"/>
  <c r="O111" i="20"/>
  <c r="L111" i="20"/>
  <c r="I111" i="20"/>
  <c r="I124" i="20" s="1"/>
  <c r="AQ97" i="20"/>
  <c r="AP97" i="20"/>
  <c r="AN97" i="20"/>
  <c r="AM97" i="20"/>
  <c r="AK97" i="20"/>
  <c r="AJ97" i="20"/>
  <c r="AH97" i="20"/>
  <c r="AG97" i="20"/>
  <c r="AE97" i="20"/>
  <c r="AD97" i="20"/>
  <c r="AB97" i="20"/>
  <c r="AA97" i="20"/>
  <c r="Y97" i="20"/>
  <c r="X97" i="20"/>
  <c r="V97" i="20"/>
  <c r="U97" i="20"/>
  <c r="S97" i="20"/>
  <c r="R97" i="20"/>
  <c r="P97" i="20"/>
  <c r="O97" i="20"/>
  <c r="M97" i="20"/>
  <c r="L97" i="20"/>
  <c r="J97" i="20"/>
  <c r="I97" i="20"/>
  <c r="AP96" i="20"/>
  <c r="F109" i="20" s="1"/>
  <c r="H109" i="20" s="1"/>
  <c r="AM96" i="20"/>
  <c r="AD96" i="20"/>
  <c r="AD109" i="20" s="1"/>
  <c r="U96" i="20"/>
  <c r="U109" i="20" s="1"/>
  <c r="R96" i="20"/>
  <c r="R109" i="20" s="1"/>
  <c r="O96" i="20"/>
  <c r="O109" i="20" s="1"/>
  <c r="L96" i="20"/>
  <c r="L109" i="20" s="1"/>
  <c r="I96" i="20"/>
  <c r="AQ82" i="20"/>
  <c r="AP82" i="20"/>
  <c r="AN82" i="20"/>
  <c r="AM82" i="20"/>
  <c r="AK82" i="20"/>
  <c r="AJ82" i="20"/>
  <c r="AH82" i="20"/>
  <c r="AG82" i="20"/>
  <c r="AE82" i="20"/>
  <c r="AD82" i="20"/>
  <c r="AB82" i="20"/>
  <c r="AA82" i="20"/>
  <c r="Y82" i="20"/>
  <c r="X82" i="20"/>
  <c r="V82" i="20"/>
  <c r="U82" i="20"/>
  <c r="S82" i="20"/>
  <c r="R82" i="20"/>
  <c r="P82" i="20"/>
  <c r="O82" i="20"/>
  <c r="M82" i="20"/>
  <c r="L82" i="20"/>
  <c r="J82" i="20"/>
  <c r="I82" i="20"/>
  <c r="AP81" i="20"/>
  <c r="F94" i="20" s="1"/>
  <c r="H94" i="20" s="1"/>
  <c r="AJ81" i="20"/>
  <c r="AG81" i="20"/>
  <c r="AG94" i="20" s="1"/>
  <c r="AA81" i="20"/>
  <c r="AA94" i="20" s="1"/>
  <c r="X81" i="20"/>
  <c r="X94" i="20" s="1"/>
  <c r="U81" i="20"/>
  <c r="R81" i="20"/>
  <c r="R94" i="20" s="1"/>
  <c r="L81" i="20"/>
  <c r="I81" i="20"/>
  <c r="I94" i="20" s="1"/>
  <c r="AQ67" i="20"/>
  <c r="AP67" i="20"/>
  <c r="AN67" i="20"/>
  <c r="AM67" i="20"/>
  <c r="AK67" i="20"/>
  <c r="AJ67" i="20"/>
  <c r="AH67" i="20"/>
  <c r="AG67" i="20"/>
  <c r="AE67" i="20"/>
  <c r="AD67" i="20"/>
  <c r="AB67" i="20"/>
  <c r="AA67" i="20"/>
  <c r="Y67" i="20"/>
  <c r="X67" i="20"/>
  <c r="V67" i="20"/>
  <c r="U67" i="20"/>
  <c r="S67" i="20"/>
  <c r="R67" i="20"/>
  <c r="P67" i="20"/>
  <c r="O67" i="20"/>
  <c r="M67" i="20"/>
  <c r="L67" i="20"/>
  <c r="L69" i="20" s="1"/>
  <c r="O69" i="20" s="1"/>
  <c r="R69" i="20" s="1"/>
  <c r="U69" i="20" s="1"/>
  <c r="X69" i="20" s="1"/>
  <c r="AA69" i="20" s="1"/>
  <c r="AD69" i="20" s="1"/>
  <c r="AG69" i="20" s="1"/>
  <c r="AJ69" i="20" s="1"/>
  <c r="AM69" i="20" s="1"/>
  <c r="AP69" i="20" s="1"/>
  <c r="J67" i="20"/>
  <c r="I67" i="20"/>
  <c r="AP66" i="20"/>
  <c r="F79" i="20" s="1"/>
  <c r="H79" i="20" s="1"/>
  <c r="AM66" i="20"/>
  <c r="F77" i="20" s="1"/>
  <c r="H77" i="20" s="1"/>
  <c r="AJ66" i="20"/>
  <c r="AG66" i="20"/>
  <c r="AG79" i="20" s="1"/>
  <c r="AD66" i="20"/>
  <c r="X66" i="20"/>
  <c r="X79" i="20" s="1"/>
  <c r="R66" i="20"/>
  <c r="R79" i="20" s="1"/>
  <c r="L66" i="20"/>
  <c r="L79" i="20" s="1"/>
  <c r="I66" i="20"/>
  <c r="AQ52" i="20"/>
  <c r="AP52" i="20"/>
  <c r="AN52" i="20"/>
  <c r="AM52" i="20"/>
  <c r="AK52" i="20"/>
  <c r="AJ52" i="20"/>
  <c r="AH52" i="20"/>
  <c r="AG52" i="20"/>
  <c r="AE52" i="20"/>
  <c r="AD52" i="20"/>
  <c r="AB52" i="20"/>
  <c r="AA52" i="20"/>
  <c r="Y52" i="20"/>
  <c r="X52" i="20"/>
  <c r="V52" i="20"/>
  <c r="U52" i="20"/>
  <c r="S52" i="20"/>
  <c r="R52" i="20"/>
  <c r="P52" i="20"/>
  <c r="O52" i="20"/>
  <c r="M52" i="20"/>
  <c r="L52" i="20"/>
  <c r="J52" i="20"/>
  <c r="I52" i="20"/>
  <c r="AM51" i="20"/>
  <c r="AM64" i="20" s="1"/>
  <c r="AO64" i="20" s="1"/>
  <c r="AJ51" i="20"/>
  <c r="AJ64" i="20" s="1"/>
  <c r="AG51" i="20"/>
  <c r="AD51" i="20"/>
  <c r="AD64" i="20" s="1"/>
  <c r="X51" i="20"/>
  <c r="X64" i="20" s="1"/>
  <c r="U51" i="20"/>
  <c r="R51" i="20"/>
  <c r="O51" i="20"/>
  <c r="I51" i="20"/>
  <c r="I64" i="20" s="1"/>
  <c r="AQ37" i="20"/>
  <c r="AP37" i="20"/>
  <c r="AN37" i="20"/>
  <c r="AM37" i="20"/>
  <c r="AK37" i="20"/>
  <c r="AJ37" i="20"/>
  <c r="AH37" i="20"/>
  <c r="AG37" i="20"/>
  <c r="AE37" i="20"/>
  <c r="AD37" i="20"/>
  <c r="AB37" i="20"/>
  <c r="AA37" i="20"/>
  <c r="Y37" i="20"/>
  <c r="X37" i="20"/>
  <c r="V37" i="20"/>
  <c r="U37" i="20"/>
  <c r="S37" i="20"/>
  <c r="R37" i="20"/>
  <c r="P37" i="20"/>
  <c r="O37" i="20"/>
  <c r="M37" i="20"/>
  <c r="L37" i="20"/>
  <c r="J37" i="20"/>
  <c r="I37" i="20"/>
  <c r="L39" i="20" s="1"/>
  <c r="O39" i="20" s="1"/>
  <c r="R39" i="20" s="1"/>
  <c r="U39" i="20" s="1"/>
  <c r="X39" i="20" s="1"/>
  <c r="AA39" i="20" s="1"/>
  <c r="AD39" i="20" s="1"/>
  <c r="AP36" i="20"/>
  <c r="F49" i="20" s="1"/>
  <c r="H49" i="20" s="1"/>
  <c r="AM36" i="20"/>
  <c r="AM49" i="20" s="1"/>
  <c r="AO49" i="20" s="1"/>
  <c r="AJ36" i="20"/>
  <c r="X36" i="20"/>
  <c r="U36" i="20"/>
  <c r="O36" i="20"/>
  <c r="O49" i="20" s="1"/>
  <c r="L36" i="20"/>
  <c r="I36" i="20"/>
  <c r="I49" i="20" s="1"/>
  <c r="AQ22" i="20"/>
  <c r="AP22" i="20"/>
  <c r="AN22" i="20"/>
  <c r="AM22" i="20"/>
  <c r="AK22" i="20"/>
  <c r="AJ22" i="20"/>
  <c r="AH22" i="20"/>
  <c r="AG22" i="20"/>
  <c r="AE22" i="20"/>
  <c r="AD22" i="20"/>
  <c r="AB22" i="20"/>
  <c r="AA22" i="20"/>
  <c r="Y22" i="20"/>
  <c r="X22" i="20"/>
  <c r="V22" i="20"/>
  <c r="U22" i="20"/>
  <c r="S22" i="20"/>
  <c r="R22" i="20"/>
  <c r="P22" i="20"/>
  <c r="O22" i="20"/>
  <c r="M22" i="20"/>
  <c r="L22" i="20"/>
  <c r="J22" i="20"/>
  <c r="I22" i="20"/>
  <c r="AP21" i="20"/>
  <c r="F34" i="20" s="1"/>
  <c r="H34" i="20" s="1"/>
  <c r="AM21" i="20"/>
  <c r="F32" i="20" s="1"/>
  <c r="H32" i="20" s="1"/>
  <c r="AD21" i="20"/>
  <c r="AD34" i="20" s="1"/>
  <c r="AA21" i="20"/>
  <c r="AA34" i="20" s="1"/>
  <c r="X21" i="20"/>
  <c r="U21" i="20"/>
  <c r="U34" i="20" s="1"/>
  <c r="R21" i="20"/>
  <c r="O21" i="20"/>
  <c r="L21" i="20"/>
  <c r="L34" i="20" s="1"/>
  <c r="I21" i="20"/>
  <c r="I34" i="20" s="1"/>
  <c r="AQ7" i="20"/>
  <c r="AP7" i="20"/>
  <c r="AN7" i="20"/>
  <c r="AM7" i="20"/>
  <c r="AK7" i="20"/>
  <c r="AJ7" i="20"/>
  <c r="AH7" i="20"/>
  <c r="AG7" i="20"/>
  <c r="AE7" i="20"/>
  <c r="AD7" i="20"/>
  <c r="AB7" i="20"/>
  <c r="AA7" i="20"/>
  <c r="Y7" i="20"/>
  <c r="X7" i="20"/>
  <c r="V7" i="20"/>
  <c r="U7" i="20"/>
  <c r="S7" i="20"/>
  <c r="R7" i="20"/>
  <c r="P7" i="20"/>
  <c r="O7" i="20"/>
  <c r="M7" i="20"/>
  <c r="L7" i="20"/>
  <c r="J7" i="20"/>
  <c r="I7" i="20"/>
  <c r="AP6" i="20"/>
  <c r="F19" i="20" s="1"/>
  <c r="H19" i="20" s="1"/>
  <c r="AJ6" i="20"/>
  <c r="AJ19" i="20" s="1"/>
  <c r="AG6" i="20"/>
  <c r="AG19" i="20" s="1"/>
  <c r="AA6" i="20"/>
  <c r="X6" i="20"/>
  <c r="X19" i="20" s="1"/>
  <c r="U6" i="20"/>
  <c r="U19" i="20" s="1"/>
  <c r="R6" i="20"/>
  <c r="L6" i="20"/>
  <c r="L19" i="20" s="1"/>
  <c r="I6" i="20"/>
  <c r="AL2" i="20"/>
  <c r="AE2" i="20"/>
  <c r="X2" i="20"/>
  <c r="S2" i="20"/>
  <c r="F35" i="20" s="1"/>
  <c r="AJ244" i="20"/>
  <c r="AG244" i="20"/>
  <c r="X244" i="20"/>
  <c r="U244" i="20"/>
  <c r="AD229" i="20"/>
  <c r="X229" i="20"/>
  <c r="Z229" i="20" s="1"/>
  <c r="L229" i="20"/>
  <c r="N229" i="20" s="1"/>
  <c r="AM214" i="20"/>
  <c r="AO214" i="20" s="1"/>
  <c r="AD214" i="20"/>
  <c r="U214" i="20"/>
  <c r="O214" i="20"/>
  <c r="L189" i="20"/>
  <c r="O189" i="20" s="1"/>
  <c r="R189" i="20" s="1"/>
  <c r="U189" i="20" s="1"/>
  <c r="X189" i="20" s="1"/>
  <c r="AA189" i="20" s="1"/>
  <c r="AD189" i="20" s="1"/>
  <c r="AG189" i="20" s="1"/>
  <c r="AJ189" i="20" s="1"/>
  <c r="AM189" i="20" s="1"/>
  <c r="AP189" i="20" s="1"/>
  <c r="AM199" i="20"/>
  <c r="AO199" i="20" s="1"/>
  <c r="X199" i="20"/>
  <c r="Z199" i="20" s="1"/>
  <c r="U199" i="20"/>
  <c r="W199" i="20" s="1"/>
  <c r="R199" i="20"/>
  <c r="I199" i="20"/>
  <c r="AM184" i="20"/>
  <c r="AO184" i="20" s="1"/>
  <c r="AD184" i="20"/>
  <c r="AA184" i="20"/>
  <c r="AG169" i="20"/>
  <c r="X169" i="20"/>
  <c r="I169" i="20"/>
  <c r="X154" i="20"/>
  <c r="R154" i="20"/>
  <c r="L154" i="20"/>
  <c r="U139" i="20"/>
  <c r="W139" i="20" s="1"/>
  <c r="O139" i="20"/>
  <c r="Q139" i="20" s="1"/>
  <c r="I139" i="20"/>
  <c r="K139" i="20" s="1"/>
  <c r="AD139" i="20"/>
  <c r="AF139" i="20" s="1"/>
  <c r="X139" i="20"/>
  <c r="Z139" i="20" s="1"/>
  <c r="L114" i="20"/>
  <c r="O114" i="20" s="1"/>
  <c r="AM124" i="20"/>
  <c r="AO124" i="20" s="1"/>
  <c r="O124" i="20"/>
  <c r="L124" i="20"/>
  <c r="L99" i="20"/>
  <c r="O99" i="20" s="1"/>
  <c r="R99" i="20" s="1"/>
  <c r="U99" i="20" s="1"/>
  <c r="X99" i="20" s="1"/>
  <c r="AA99" i="20" s="1"/>
  <c r="AD99" i="20" s="1"/>
  <c r="AG99" i="20" s="1"/>
  <c r="I109" i="20"/>
  <c r="L84" i="20"/>
  <c r="O84" i="20" s="1"/>
  <c r="R84" i="20" s="1"/>
  <c r="U84" i="20" s="1"/>
  <c r="X84" i="20" s="1"/>
  <c r="AA84" i="20" s="1"/>
  <c r="AD84" i="20" s="1"/>
  <c r="AG84" i="20" s="1"/>
  <c r="AJ94" i="20"/>
  <c r="U94" i="20"/>
  <c r="L94" i="20"/>
  <c r="AM79" i="20"/>
  <c r="AO79" i="20" s="1"/>
  <c r="AJ79" i="20"/>
  <c r="AD79" i="20"/>
  <c r="AG64" i="20"/>
  <c r="U64" i="20"/>
  <c r="R64" i="20"/>
  <c r="O64" i="20"/>
  <c r="L64" i="20"/>
  <c r="AJ49" i="20"/>
  <c r="X49" i="20"/>
  <c r="U49" i="20"/>
  <c r="R49" i="20"/>
  <c r="L49" i="20"/>
  <c r="L24" i="20"/>
  <c r="O24" i="20" s="1"/>
  <c r="R24" i="20" s="1"/>
  <c r="U24" i="20" s="1"/>
  <c r="X24" i="20" s="1"/>
  <c r="AA24" i="20" s="1"/>
  <c r="AD24" i="20" s="1"/>
  <c r="AM34" i="20"/>
  <c r="AO34" i="20" s="1"/>
  <c r="X34" i="20"/>
  <c r="R34" i="20"/>
  <c r="O34" i="20"/>
  <c r="AD19" i="20"/>
  <c r="AA19" i="20"/>
  <c r="R19" i="20"/>
  <c r="I19" i="20"/>
  <c r="AJ231" i="18"/>
  <c r="AJ244" i="18" s="1"/>
  <c r="AD231" i="18"/>
  <c r="AD244" i="18" s="1"/>
  <c r="AP216" i="18"/>
  <c r="AM216" i="18"/>
  <c r="AM229" i="18" s="1"/>
  <c r="AO229" i="18" s="1"/>
  <c r="AJ216" i="18"/>
  <c r="AJ229" i="18" s="1"/>
  <c r="AL229" i="18" s="1"/>
  <c r="L216" i="18"/>
  <c r="L229" i="18" s="1"/>
  <c r="N229" i="18" s="1"/>
  <c r="AP201" i="18"/>
  <c r="U201" i="18"/>
  <c r="U214" i="18" s="1"/>
  <c r="R201" i="18"/>
  <c r="R214" i="18" s="1"/>
  <c r="L201" i="18"/>
  <c r="L214" i="18" s="1"/>
  <c r="AG186" i="18"/>
  <c r="AG199" i="18" s="1"/>
  <c r="X186" i="18"/>
  <c r="X199" i="18" s="1"/>
  <c r="U186" i="18"/>
  <c r="U199" i="18" s="1"/>
  <c r="R186" i="18"/>
  <c r="R199" i="18" s="1"/>
  <c r="AD171" i="18"/>
  <c r="AD184" i="18" s="1"/>
  <c r="AA171" i="18"/>
  <c r="AA184" i="18" s="1"/>
  <c r="X171" i="18"/>
  <c r="X184" i="18" s="1"/>
  <c r="AJ156" i="18"/>
  <c r="AJ169" i="18" s="1"/>
  <c r="AD156" i="18"/>
  <c r="AD169" i="18" s="1"/>
  <c r="AP141" i="18"/>
  <c r="AJ141" i="18"/>
  <c r="AJ154" i="18" s="1"/>
  <c r="L141" i="18"/>
  <c r="AP126" i="18"/>
  <c r="U126" i="18"/>
  <c r="U139" i="18" s="1"/>
  <c r="R126" i="18"/>
  <c r="R139" i="18" s="1"/>
  <c r="L126" i="18"/>
  <c r="L139" i="18" s="1"/>
  <c r="AG111" i="18"/>
  <c r="AG124" i="18" s="1"/>
  <c r="X111" i="18"/>
  <c r="X124" i="18" s="1"/>
  <c r="U111" i="18"/>
  <c r="U124" i="18" s="1"/>
  <c r="R111" i="18"/>
  <c r="R124" i="18" s="1"/>
  <c r="AG96" i="18"/>
  <c r="AG109" i="18" s="1"/>
  <c r="AI109" i="18" s="1"/>
  <c r="AD96" i="18"/>
  <c r="AA96" i="18"/>
  <c r="AA109" i="18" s="1"/>
  <c r="AC109" i="18" s="1"/>
  <c r="X96" i="18"/>
  <c r="AJ81" i="18"/>
  <c r="AJ94" i="18" s="1"/>
  <c r="AD81" i="18"/>
  <c r="AD94" i="18" s="1"/>
  <c r="AM66" i="18"/>
  <c r="AM79" i="18" s="1"/>
  <c r="AO79" i="18" s="1"/>
  <c r="AJ66" i="18"/>
  <c r="AJ79" i="18" s="1"/>
  <c r="L66" i="18"/>
  <c r="L79" i="18" s="1"/>
  <c r="AP51" i="18"/>
  <c r="U51" i="18"/>
  <c r="U64" i="18" s="1"/>
  <c r="R51" i="18"/>
  <c r="L51" i="18"/>
  <c r="L64" i="18" s="1"/>
  <c r="X36" i="18"/>
  <c r="X49" i="18" s="1"/>
  <c r="U36" i="18"/>
  <c r="U49" i="18" s="1"/>
  <c r="R36" i="18"/>
  <c r="R49" i="18" s="1"/>
  <c r="AD21" i="18"/>
  <c r="AD34" i="18" s="1"/>
  <c r="AA21" i="18"/>
  <c r="AA34" i="18" s="1"/>
  <c r="X21" i="18"/>
  <c r="X34" i="18" s="1"/>
  <c r="I21" i="18"/>
  <c r="I34" i="18" s="1"/>
  <c r="AJ6" i="18"/>
  <c r="AJ19" i="18" s="1"/>
  <c r="AD6" i="18"/>
  <c r="AD19" i="18" s="1"/>
  <c r="AQ232" i="18"/>
  <c r="AP232" i="18"/>
  <c r="AN232" i="18"/>
  <c r="AM232" i="18"/>
  <c r="AK232" i="18"/>
  <c r="AJ232" i="18"/>
  <c r="AH232" i="18"/>
  <c r="AG232" i="18"/>
  <c r="AE232" i="18"/>
  <c r="AD232" i="18"/>
  <c r="AB232" i="18"/>
  <c r="AA232" i="18"/>
  <c r="Y232" i="18"/>
  <c r="X232" i="18"/>
  <c r="V232" i="18"/>
  <c r="U232" i="18"/>
  <c r="S232" i="18"/>
  <c r="R232" i="18"/>
  <c r="P232" i="18"/>
  <c r="O232" i="18"/>
  <c r="M232" i="18"/>
  <c r="L232" i="18"/>
  <c r="J232" i="18"/>
  <c r="I232" i="18"/>
  <c r="AP231" i="18"/>
  <c r="AM231" i="18"/>
  <c r="AG231" i="18"/>
  <c r="AA231" i="18"/>
  <c r="AA244" i="18" s="1"/>
  <c r="X231" i="18"/>
  <c r="U231" i="18"/>
  <c r="U244" i="18" s="1"/>
  <c r="R231" i="18"/>
  <c r="O231" i="18"/>
  <c r="L231" i="18"/>
  <c r="I231" i="18"/>
  <c r="AQ217" i="18"/>
  <c r="AP217" i="18"/>
  <c r="AN217" i="18"/>
  <c r="AM217" i="18"/>
  <c r="AK217" i="18"/>
  <c r="AJ217" i="18"/>
  <c r="AH217" i="18"/>
  <c r="AG217" i="18"/>
  <c r="AE217" i="18"/>
  <c r="AD217" i="18"/>
  <c r="AB217" i="18"/>
  <c r="AA217" i="18"/>
  <c r="Y217" i="18"/>
  <c r="X217" i="18"/>
  <c r="V217" i="18"/>
  <c r="U217" i="18"/>
  <c r="S217" i="18"/>
  <c r="R217" i="18"/>
  <c r="P217" i="18"/>
  <c r="O217" i="18"/>
  <c r="M217" i="18"/>
  <c r="L217" i="18"/>
  <c r="J217" i="18"/>
  <c r="I217" i="18"/>
  <c r="AG216" i="18"/>
  <c r="AD216" i="18"/>
  <c r="AD229" i="18" s="1"/>
  <c r="AF229" i="18" s="1"/>
  <c r="AA216" i="18"/>
  <c r="AA229" i="18" s="1"/>
  <c r="X216" i="18"/>
  <c r="X229" i="18" s="1"/>
  <c r="Z229" i="18" s="1"/>
  <c r="U216" i="18"/>
  <c r="U229" i="18" s="1"/>
  <c r="R216" i="18"/>
  <c r="R229" i="18" s="1"/>
  <c r="T229" i="18" s="1"/>
  <c r="O216" i="18"/>
  <c r="I216" i="18"/>
  <c r="AQ202" i="18"/>
  <c r="AP202" i="18"/>
  <c r="AN202" i="18"/>
  <c r="AM202" i="18"/>
  <c r="AK202" i="18"/>
  <c r="AJ202" i="18"/>
  <c r="AH202" i="18"/>
  <c r="AG202" i="18"/>
  <c r="AE202" i="18"/>
  <c r="AD202" i="18"/>
  <c r="AB202" i="18"/>
  <c r="AA202" i="18"/>
  <c r="Y202" i="18"/>
  <c r="X202" i="18"/>
  <c r="V202" i="18"/>
  <c r="U202" i="18"/>
  <c r="S202" i="18"/>
  <c r="R202" i="18"/>
  <c r="P202" i="18"/>
  <c r="O202" i="18"/>
  <c r="M202" i="18"/>
  <c r="L202" i="18"/>
  <c r="J202" i="18"/>
  <c r="I202" i="18"/>
  <c r="AR202" i="18" s="1"/>
  <c r="AM201" i="18"/>
  <c r="AM214" i="18" s="1"/>
  <c r="AO214" i="18" s="1"/>
  <c r="AJ201" i="18"/>
  <c r="AJ214" i="18" s="1"/>
  <c r="AG201" i="18"/>
  <c r="AD201" i="18"/>
  <c r="AD214" i="18" s="1"/>
  <c r="AA201" i="18"/>
  <c r="X201" i="18"/>
  <c r="X214" i="18" s="1"/>
  <c r="O201" i="18"/>
  <c r="I201" i="18"/>
  <c r="AQ187" i="18"/>
  <c r="AP187" i="18"/>
  <c r="AN187" i="18"/>
  <c r="AM187" i="18"/>
  <c r="AK187" i="18"/>
  <c r="AJ187" i="18"/>
  <c r="AH187" i="18"/>
  <c r="AG187" i="18"/>
  <c r="AE187" i="18"/>
  <c r="AD187" i="18"/>
  <c r="AB187" i="18"/>
  <c r="AA187" i="18"/>
  <c r="Y187" i="18"/>
  <c r="X187" i="18"/>
  <c r="V187" i="18"/>
  <c r="U187" i="18"/>
  <c r="S187" i="18"/>
  <c r="R187" i="18"/>
  <c r="P187" i="18"/>
  <c r="O187" i="18"/>
  <c r="M187" i="18"/>
  <c r="L187" i="18"/>
  <c r="J187" i="18"/>
  <c r="I187" i="18"/>
  <c r="AP186" i="18"/>
  <c r="AM186" i="18"/>
  <c r="AJ186" i="18"/>
  <c r="AD186" i="18"/>
  <c r="AA186" i="18"/>
  <c r="O186" i="18"/>
  <c r="O199" i="18" s="1"/>
  <c r="L186" i="18"/>
  <c r="I186" i="18"/>
  <c r="AQ172" i="18"/>
  <c r="AP172" i="18"/>
  <c r="AN172" i="18"/>
  <c r="AM172" i="18"/>
  <c r="AK172" i="18"/>
  <c r="AJ172" i="18"/>
  <c r="AH172" i="18"/>
  <c r="AG172" i="18"/>
  <c r="AE172" i="18"/>
  <c r="AD172" i="18"/>
  <c r="AB172" i="18"/>
  <c r="AA172" i="18"/>
  <c r="Y172" i="18"/>
  <c r="X172" i="18"/>
  <c r="V172" i="18"/>
  <c r="U172" i="18"/>
  <c r="S172" i="18"/>
  <c r="R172" i="18"/>
  <c r="P172" i="18"/>
  <c r="O172" i="18"/>
  <c r="M172" i="18"/>
  <c r="L172" i="18"/>
  <c r="J172" i="18"/>
  <c r="I172" i="18"/>
  <c r="L174" i="18" s="1"/>
  <c r="O174" i="18" s="1"/>
  <c r="R174" i="18" s="1"/>
  <c r="U174" i="18" s="1"/>
  <c r="X174" i="18" s="1"/>
  <c r="AA174" i="18" s="1"/>
  <c r="AD174" i="18" s="1"/>
  <c r="AG174" i="18" s="1"/>
  <c r="AJ174" i="18" s="1"/>
  <c r="AM174" i="18" s="1"/>
  <c r="AP174" i="18" s="1"/>
  <c r="AP171" i="18"/>
  <c r="AM171" i="18"/>
  <c r="AJ171" i="18"/>
  <c r="AJ184" i="18" s="1"/>
  <c r="AG171" i="18"/>
  <c r="U171" i="18"/>
  <c r="U184" i="18" s="1"/>
  <c r="R171" i="18"/>
  <c r="R184" i="18" s="1"/>
  <c r="O171" i="18"/>
  <c r="L171" i="18"/>
  <c r="I171" i="18"/>
  <c r="AQ157" i="18"/>
  <c r="AP157" i="18"/>
  <c r="AN157" i="18"/>
  <c r="AM157" i="18"/>
  <c r="AK157" i="18"/>
  <c r="AJ157" i="18"/>
  <c r="AH157" i="18"/>
  <c r="AG157" i="18"/>
  <c r="AE157" i="18"/>
  <c r="AD157" i="18"/>
  <c r="AB157" i="18"/>
  <c r="AA157" i="18"/>
  <c r="Y157" i="18"/>
  <c r="X157" i="18"/>
  <c r="V157" i="18"/>
  <c r="U157" i="18"/>
  <c r="S157" i="18"/>
  <c r="R157" i="18"/>
  <c r="P157" i="18"/>
  <c r="O157" i="18"/>
  <c r="M157" i="18"/>
  <c r="L157" i="18"/>
  <c r="J157" i="18"/>
  <c r="I157" i="18"/>
  <c r="AP156" i="18"/>
  <c r="AM156" i="18"/>
  <c r="AM169" i="18" s="1"/>
  <c r="AO169" i="18" s="1"/>
  <c r="AG156" i="18"/>
  <c r="AG169" i="18" s="1"/>
  <c r="AA156" i="18"/>
  <c r="X156" i="18"/>
  <c r="X169" i="18" s="1"/>
  <c r="U156" i="18"/>
  <c r="U169" i="18" s="1"/>
  <c r="R156" i="18"/>
  <c r="R169" i="18" s="1"/>
  <c r="O156" i="18"/>
  <c r="L156" i="18"/>
  <c r="I156" i="18"/>
  <c r="AQ142" i="18"/>
  <c r="AP142" i="18"/>
  <c r="AN142" i="18"/>
  <c r="AM142" i="18"/>
  <c r="AK142" i="18"/>
  <c r="AJ142" i="18"/>
  <c r="AH142" i="18"/>
  <c r="AG142" i="18"/>
  <c r="AE142" i="18"/>
  <c r="AD142" i="18"/>
  <c r="AB142" i="18"/>
  <c r="AA142" i="18"/>
  <c r="Y142" i="18"/>
  <c r="X142" i="18"/>
  <c r="V142" i="18"/>
  <c r="U142" i="18"/>
  <c r="S142" i="18"/>
  <c r="R142" i="18"/>
  <c r="P142" i="18"/>
  <c r="O142" i="18"/>
  <c r="M142" i="18"/>
  <c r="L142" i="18"/>
  <c r="J142" i="18"/>
  <c r="I142" i="18"/>
  <c r="AM141" i="18"/>
  <c r="AM154" i="18" s="1"/>
  <c r="AO154" i="18" s="1"/>
  <c r="AG141" i="18"/>
  <c r="AG154" i="18" s="1"/>
  <c r="AD141" i="18"/>
  <c r="AD154" i="18" s="1"/>
  <c r="AA141" i="18"/>
  <c r="X141" i="18"/>
  <c r="U141" i="18"/>
  <c r="U154" i="18" s="1"/>
  <c r="R141" i="18"/>
  <c r="R154" i="18" s="1"/>
  <c r="O141" i="18"/>
  <c r="I141" i="18"/>
  <c r="I154" i="18" s="1"/>
  <c r="AQ127" i="18"/>
  <c r="AP127" i="18"/>
  <c r="AN127" i="18"/>
  <c r="AM127" i="18"/>
  <c r="AK127" i="18"/>
  <c r="AJ127" i="18"/>
  <c r="AH127" i="18"/>
  <c r="AG127" i="18"/>
  <c r="AE127" i="18"/>
  <c r="AD127" i="18"/>
  <c r="AB127" i="18"/>
  <c r="AA127" i="18"/>
  <c r="Y127" i="18"/>
  <c r="X127" i="18"/>
  <c r="V127" i="18"/>
  <c r="U127" i="18"/>
  <c r="S127" i="18"/>
  <c r="R127" i="18"/>
  <c r="P127" i="18"/>
  <c r="O127" i="18"/>
  <c r="M127" i="18"/>
  <c r="L127" i="18"/>
  <c r="J127" i="18"/>
  <c r="I127" i="18"/>
  <c r="L129" i="18" s="1"/>
  <c r="O129" i="18" s="1"/>
  <c r="R129" i="18" s="1"/>
  <c r="U129" i="18" s="1"/>
  <c r="X129" i="18" s="1"/>
  <c r="AA129" i="18" s="1"/>
  <c r="AD129" i="18" s="1"/>
  <c r="AG129" i="18" s="1"/>
  <c r="AJ129" i="18" s="1"/>
  <c r="AM129" i="18" s="1"/>
  <c r="AP129" i="18" s="1"/>
  <c r="AM126" i="18"/>
  <c r="AM139" i="18" s="1"/>
  <c r="AO139" i="18" s="1"/>
  <c r="AJ126" i="18"/>
  <c r="AG126" i="18"/>
  <c r="AG139" i="18" s="1"/>
  <c r="AD126" i="18"/>
  <c r="AD139" i="18" s="1"/>
  <c r="AA126" i="18"/>
  <c r="AA139" i="18" s="1"/>
  <c r="X126" i="18"/>
  <c r="X139" i="18" s="1"/>
  <c r="O126" i="18"/>
  <c r="I126" i="18"/>
  <c r="AQ112" i="18"/>
  <c r="AP112" i="18"/>
  <c r="AN112" i="18"/>
  <c r="AM112" i="18"/>
  <c r="AK112" i="18"/>
  <c r="AJ112" i="18"/>
  <c r="AH112" i="18"/>
  <c r="AG112" i="18"/>
  <c r="AE112" i="18"/>
  <c r="AD112" i="18"/>
  <c r="AB112" i="18"/>
  <c r="AA112" i="18"/>
  <c r="Y112" i="18"/>
  <c r="X112" i="18"/>
  <c r="V112" i="18"/>
  <c r="U112" i="18"/>
  <c r="S112" i="18"/>
  <c r="R112" i="18"/>
  <c r="P112" i="18"/>
  <c r="O112" i="18"/>
  <c r="M112" i="18"/>
  <c r="L112" i="18"/>
  <c r="L114" i="18" s="1"/>
  <c r="O114" i="18" s="1"/>
  <c r="R114" i="18" s="1"/>
  <c r="U114" i="18" s="1"/>
  <c r="X114" i="18" s="1"/>
  <c r="AA114" i="18" s="1"/>
  <c r="AD114" i="18" s="1"/>
  <c r="AG114" i="18" s="1"/>
  <c r="AJ114" i="18" s="1"/>
  <c r="AM114" i="18" s="1"/>
  <c r="AP114" i="18" s="1"/>
  <c r="J112" i="18"/>
  <c r="I112" i="18"/>
  <c r="AP111" i="18"/>
  <c r="AM111" i="18"/>
  <c r="AJ111" i="18"/>
  <c r="AJ124" i="18" s="1"/>
  <c r="AD111" i="18"/>
  <c r="AD124" i="18" s="1"/>
  <c r="AA111" i="18"/>
  <c r="O111" i="18"/>
  <c r="O124" i="18" s="1"/>
  <c r="L111" i="18"/>
  <c r="L124" i="18" s="1"/>
  <c r="I111" i="18"/>
  <c r="I124" i="18" s="1"/>
  <c r="AQ97" i="18"/>
  <c r="AP97" i="18"/>
  <c r="AN97" i="18"/>
  <c r="AM97" i="18"/>
  <c r="AK97" i="18"/>
  <c r="AJ97" i="18"/>
  <c r="AH97" i="18"/>
  <c r="AG97" i="18"/>
  <c r="AE97" i="18"/>
  <c r="AD97" i="18"/>
  <c r="AB97" i="18"/>
  <c r="AA97" i="18"/>
  <c r="Y97" i="18"/>
  <c r="X97" i="18"/>
  <c r="V97" i="18"/>
  <c r="U97" i="18"/>
  <c r="S97" i="18"/>
  <c r="R97" i="18"/>
  <c r="P97" i="18"/>
  <c r="O97" i="18"/>
  <c r="M97" i="18"/>
  <c r="L97" i="18"/>
  <c r="J97" i="18"/>
  <c r="I97" i="18"/>
  <c r="AP96" i="18"/>
  <c r="AM96" i="18"/>
  <c r="AM109" i="18" s="1"/>
  <c r="AO109" i="18" s="1"/>
  <c r="AJ96" i="18"/>
  <c r="U96" i="18"/>
  <c r="U109" i="18" s="1"/>
  <c r="W109" i="18" s="1"/>
  <c r="R96" i="18"/>
  <c r="O96" i="18"/>
  <c r="O109" i="18" s="1"/>
  <c r="L96" i="18"/>
  <c r="I96" i="18"/>
  <c r="AQ82" i="18"/>
  <c r="AP82" i="18"/>
  <c r="AN82" i="18"/>
  <c r="AM82" i="18"/>
  <c r="AK82" i="18"/>
  <c r="AJ82" i="18"/>
  <c r="AH82" i="18"/>
  <c r="AG82" i="18"/>
  <c r="AE82" i="18"/>
  <c r="AD82" i="18"/>
  <c r="AB82" i="18"/>
  <c r="AA82" i="18"/>
  <c r="AA95" i="18" s="1"/>
  <c r="Y82" i="18"/>
  <c r="X82" i="18"/>
  <c r="V82" i="18"/>
  <c r="U82" i="18"/>
  <c r="S82" i="18"/>
  <c r="R82" i="18"/>
  <c r="P82" i="18"/>
  <c r="O82" i="18"/>
  <c r="M82" i="18"/>
  <c r="L82" i="18"/>
  <c r="J82" i="18"/>
  <c r="I82" i="18"/>
  <c r="L84" i="18" s="1"/>
  <c r="O84" i="18" s="1"/>
  <c r="R84" i="18" s="1"/>
  <c r="U84" i="18" s="1"/>
  <c r="X84" i="18" s="1"/>
  <c r="AA84" i="18" s="1"/>
  <c r="AD84" i="18" s="1"/>
  <c r="AG84" i="18" s="1"/>
  <c r="AJ84" i="18" s="1"/>
  <c r="AM84" i="18" s="1"/>
  <c r="AP84" i="18" s="1"/>
  <c r="AP81" i="18"/>
  <c r="AM81" i="18"/>
  <c r="AM94" i="18" s="1"/>
  <c r="AO94" i="18" s="1"/>
  <c r="AG81" i="18"/>
  <c r="AA81" i="18"/>
  <c r="AA94" i="18" s="1"/>
  <c r="X81" i="18"/>
  <c r="X94" i="18" s="1"/>
  <c r="U81" i="18"/>
  <c r="R81" i="18"/>
  <c r="R94" i="18" s="1"/>
  <c r="O81" i="18"/>
  <c r="O94" i="18" s="1"/>
  <c r="L81" i="18"/>
  <c r="I81" i="18"/>
  <c r="I94" i="18" s="1"/>
  <c r="AQ67" i="18"/>
  <c r="AP67" i="18"/>
  <c r="AN67" i="18"/>
  <c r="AM67" i="18"/>
  <c r="AK67" i="18"/>
  <c r="AJ67" i="18"/>
  <c r="AH67" i="18"/>
  <c r="AG67" i="18"/>
  <c r="AE67" i="18"/>
  <c r="AD67" i="18"/>
  <c r="AB67" i="18"/>
  <c r="AA67" i="18"/>
  <c r="Y67" i="18"/>
  <c r="X67" i="18"/>
  <c r="V67" i="18"/>
  <c r="U67" i="18"/>
  <c r="S67" i="18"/>
  <c r="R67" i="18"/>
  <c r="P67" i="18"/>
  <c r="O67" i="18"/>
  <c r="M67" i="18"/>
  <c r="L67" i="18"/>
  <c r="J67" i="18"/>
  <c r="I67" i="18"/>
  <c r="L69" i="18" s="1"/>
  <c r="O69" i="18" s="1"/>
  <c r="R69" i="18" s="1"/>
  <c r="U69" i="18" s="1"/>
  <c r="X69" i="18" s="1"/>
  <c r="AA69" i="18" s="1"/>
  <c r="AD69" i="18" s="1"/>
  <c r="AG69" i="18" s="1"/>
  <c r="AJ69" i="18" s="1"/>
  <c r="AM69" i="18" s="1"/>
  <c r="AP69" i="18" s="1"/>
  <c r="AP66" i="18"/>
  <c r="AG66" i="18"/>
  <c r="AG79" i="18" s="1"/>
  <c r="AD66" i="18"/>
  <c r="AD79" i="18" s="1"/>
  <c r="AA66" i="18"/>
  <c r="AA79" i="18" s="1"/>
  <c r="X66" i="18"/>
  <c r="U66" i="18"/>
  <c r="R66" i="18"/>
  <c r="R79" i="18" s="1"/>
  <c r="O66" i="18"/>
  <c r="I66" i="18"/>
  <c r="I79" i="18" s="1"/>
  <c r="AQ52" i="18"/>
  <c r="AP52" i="18"/>
  <c r="AN52" i="18"/>
  <c r="AM52" i="18"/>
  <c r="AK52" i="18"/>
  <c r="AJ52" i="18"/>
  <c r="AH52" i="18"/>
  <c r="AG52" i="18"/>
  <c r="AE52" i="18"/>
  <c r="AD52" i="18"/>
  <c r="AB52" i="18"/>
  <c r="AA52" i="18"/>
  <c r="Y52" i="18"/>
  <c r="X52" i="18"/>
  <c r="V52" i="18"/>
  <c r="U52" i="18"/>
  <c r="S52" i="18"/>
  <c r="R52" i="18"/>
  <c r="P52" i="18"/>
  <c r="O52" i="18"/>
  <c r="M52" i="18"/>
  <c r="L52" i="18"/>
  <c r="J52" i="18"/>
  <c r="I52" i="18"/>
  <c r="AM51" i="18"/>
  <c r="AM64" i="18" s="1"/>
  <c r="AO64" i="18" s="1"/>
  <c r="AJ51" i="18"/>
  <c r="AJ64" i="18" s="1"/>
  <c r="AG51" i="18"/>
  <c r="AG64" i="18" s="1"/>
  <c r="AD51" i="18"/>
  <c r="AD64" i="18" s="1"/>
  <c r="AA51" i="18"/>
  <c r="X51" i="18"/>
  <c r="X64" i="18" s="1"/>
  <c r="O51" i="18"/>
  <c r="O64" i="18" s="1"/>
  <c r="I51" i="18"/>
  <c r="AQ37" i="18"/>
  <c r="AP37" i="18"/>
  <c r="AN37" i="18"/>
  <c r="AM37" i="18"/>
  <c r="AK37" i="18"/>
  <c r="AJ37" i="18"/>
  <c r="AH37" i="18"/>
  <c r="AG37" i="18"/>
  <c r="AE37" i="18"/>
  <c r="AD37" i="18"/>
  <c r="AB37" i="18"/>
  <c r="AA37" i="18"/>
  <c r="Y37" i="18"/>
  <c r="X37" i="18"/>
  <c r="V37" i="18"/>
  <c r="U37" i="18"/>
  <c r="S37" i="18"/>
  <c r="R37" i="18"/>
  <c r="P37" i="18"/>
  <c r="O37" i="18"/>
  <c r="M37" i="18"/>
  <c r="L37" i="18"/>
  <c r="J37" i="18"/>
  <c r="I37" i="18"/>
  <c r="AP36" i="18"/>
  <c r="AM36" i="18"/>
  <c r="AM49" i="18" s="1"/>
  <c r="AO49" i="18" s="1"/>
  <c r="AJ36" i="18"/>
  <c r="AG36" i="18"/>
  <c r="AG49" i="18" s="1"/>
  <c r="AD36" i="18"/>
  <c r="AA36" i="18"/>
  <c r="AA49" i="18" s="1"/>
  <c r="O36" i="18"/>
  <c r="L36" i="18"/>
  <c r="L49" i="18" s="1"/>
  <c r="I36" i="18"/>
  <c r="I49" i="18" s="1"/>
  <c r="AQ22" i="18"/>
  <c r="AP22" i="18"/>
  <c r="AN22" i="18"/>
  <c r="AM22" i="18"/>
  <c r="AK22" i="18"/>
  <c r="AJ22" i="18"/>
  <c r="AH22" i="18"/>
  <c r="AG22" i="18"/>
  <c r="AE22" i="18"/>
  <c r="AD22" i="18"/>
  <c r="AB22" i="18"/>
  <c r="AA22" i="18"/>
  <c r="Y22" i="18"/>
  <c r="X22" i="18"/>
  <c r="V22" i="18"/>
  <c r="U22" i="18"/>
  <c r="S22" i="18"/>
  <c r="R22" i="18"/>
  <c r="P22" i="18"/>
  <c r="O22" i="18"/>
  <c r="M22" i="18"/>
  <c r="L22" i="18"/>
  <c r="L24" i="18" s="1"/>
  <c r="O24" i="18" s="1"/>
  <c r="R24" i="18" s="1"/>
  <c r="U24" i="18" s="1"/>
  <c r="X24" i="18" s="1"/>
  <c r="AA24" i="18" s="1"/>
  <c r="AD24" i="18" s="1"/>
  <c r="AG24" i="18" s="1"/>
  <c r="AJ24" i="18" s="1"/>
  <c r="AM24" i="18" s="1"/>
  <c r="AP24" i="18" s="1"/>
  <c r="J22" i="18"/>
  <c r="I22" i="18"/>
  <c r="AP21" i="18"/>
  <c r="AM21" i="18"/>
  <c r="AM34" i="18" s="1"/>
  <c r="AO34" i="18" s="1"/>
  <c r="AJ21" i="18"/>
  <c r="AJ34" i="18" s="1"/>
  <c r="AG21" i="18"/>
  <c r="AG34" i="18" s="1"/>
  <c r="U21" i="18"/>
  <c r="U34" i="18" s="1"/>
  <c r="R21" i="18"/>
  <c r="R34" i="18" s="1"/>
  <c r="O21" i="18"/>
  <c r="L21" i="18"/>
  <c r="L34" i="18" s="1"/>
  <c r="AQ7" i="18"/>
  <c r="AP7" i="18"/>
  <c r="AN7" i="18"/>
  <c r="AM7" i="18"/>
  <c r="AK7" i="18"/>
  <c r="AJ7" i="18"/>
  <c r="AH7" i="18"/>
  <c r="AG7" i="18"/>
  <c r="AE7" i="18"/>
  <c r="AD7" i="18"/>
  <c r="AB7" i="18"/>
  <c r="AA7" i="18"/>
  <c r="Y7" i="18"/>
  <c r="X7" i="18"/>
  <c r="V7" i="18"/>
  <c r="U7" i="18"/>
  <c r="S7" i="18"/>
  <c r="R7" i="18"/>
  <c r="P7" i="18"/>
  <c r="O7" i="18"/>
  <c r="M7" i="18"/>
  <c r="L7" i="18"/>
  <c r="J7" i="18"/>
  <c r="I7" i="18"/>
  <c r="AR7" i="18" s="1"/>
  <c r="AP6" i="18"/>
  <c r="AM6" i="18"/>
  <c r="AG6" i="18"/>
  <c r="AG19" i="18" s="1"/>
  <c r="AA6" i="18"/>
  <c r="X6" i="18"/>
  <c r="U6" i="18"/>
  <c r="U19" i="18" s="1"/>
  <c r="R6" i="18"/>
  <c r="O6" i="18"/>
  <c r="L6" i="18"/>
  <c r="L19" i="18" s="1"/>
  <c r="I6" i="18"/>
  <c r="I19" i="18" s="1"/>
  <c r="AL2" i="18"/>
  <c r="AE2" i="18"/>
  <c r="X2" i="18"/>
  <c r="S2" i="18"/>
  <c r="U95" i="18" s="1"/>
  <c r="AM244" i="18"/>
  <c r="AO244" i="18" s="1"/>
  <c r="AG244" i="18"/>
  <c r="X244" i="18"/>
  <c r="R244" i="18"/>
  <c r="O244" i="18"/>
  <c r="AG229" i="18"/>
  <c r="O229" i="18"/>
  <c r="I229" i="18"/>
  <c r="AG214" i="18"/>
  <c r="AA214" i="18"/>
  <c r="O214" i="18"/>
  <c r="I214" i="18"/>
  <c r="AM199" i="18"/>
  <c r="AO199" i="18" s="1"/>
  <c r="AJ199" i="18"/>
  <c r="AD199" i="18"/>
  <c r="AA199" i="18"/>
  <c r="AM184" i="18"/>
  <c r="AO184" i="18" s="1"/>
  <c r="AG184" i="18"/>
  <c r="O184" i="18"/>
  <c r="L184" i="18"/>
  <c r="I184" i="18"/>
  <c r="L159" i="18"/>
  <c r="AA169" i="18"/>
  <c r="O169" i="18"/>
  <c r="L169" i="18"/>
  <c r="I169" i="18"/>
  <c r="L144" i="18"/>
  <c r="O144" i="18" s="1"/>
  <c r="R144" i="18" s="1"/>
  <c r="AA154" i="18"/>
  <c r="X154" i="18"/>
  <c r="O154" i="18"/>
  <c r="AJ139" i="18"/>
  <c r="O139" i="18"/>
  <c r="I139" i="18"/>
  <c r="AM124" i="18"/>
  <c r="AO124" i="18" s="1"/>
  <c r="AA124" i="18"/>
  <c r="R109" i="18"/>
  <c r="I109" i="18"/>
  <c r="AG94" i="18"/>
  <c r="U94" i="18"/>
  <c r="L94" i="18"/>
  <c r="X79" i="18"/>
  <c r="U79" i="18"/>
  <c r="O79" i="18"/>
  <c r="L54" i="18"/>
  <c r="AA64" i="18"/>
  <c r="R64" i="18"/>
  <c r="I64" i="18"/>
  <c r="AJ49" i="18"/>
  <c r="AD49" i="18"/>
  <c r="O49" i="18"/>
  <c r="O34" i="18"/>
  <c r="AM19" i="18"/>
  <c r="AO19" i="18" s="1"/>
  <c r="AA19" i="18"/>
  <c r="X19" i="18"/>
  <c r="R19" i="18"/>
  <c r="O19" i="18"/>
  <c r="F35" i="18"/>
  <c r="AP231" i="16"/>
  <c r="F244" i="18" s="1"/>
  <c r="H244" i="18" s="1"/>
  <c r="AM231" i="16"/>
  <c r="AM244" i="16" s="1"/>
  <c r="AO244" i="16" s="1"/>
  <c r="AJ231" i="16"/>
  <c r="AD231" i="16"/>
  <c r="AD244" i="16" s="1"/>
  <c r="U231" i="16"/>
  <c r="U244" i="16" s="1"/>
  <c r="L231" i="16"/>
  <c r="L244" i="16" s="1"/>
  <c r="O216" i="16"/>
  <c r="O229" i="16" s="1"/>
  <c r="AP201" i="16"/>
  <c r="F214" i="18" s="1"/>
  <c r="H214" i="18" s="1"/>
  <c r="AM201" i="16"/>
  <c r="AG201" i="16"/>
  <c r="U201" i="16"/>
  <c r="U214" i="16" s="1"/>
  <c r="R201" i="16"/>
  <c r="R214" i="16" s="1"/>
  <c r="L201" i="16"/>
  <c r="L214" i="16" s="1"/>
  <c r="I201" i="16"/>
  <c r="AD186" i="16"/>
  <c r="AD199" i="16" s="1"/>
  <c r="AF199" i="16" s="1"/>
  <c r="AA186" i="16"/>
  <c r="AA199" i="16" s="1"/>
  <c r="AC199" i="16" s="1"/>
  <c r="X186" i="16"/>
  <c r="X199" i="16" s="1"/>
  <c r="Z199" i="16" s="1"/>
  <c r="O186" i="16"/>
  <c r="O199" i="16" s="1"/>
  <c r="Q199" i="16" s="1"/>
  <c r="AP171" i="16"/>
  <c r="F184" i="18" s="1"/>
  <c r="H184" i="18" s="1"/>
  <c r="AG171" i="16"/>
  <c r="AG184" i="16" s="1"/>
  <c r="AI184" i="16" s="1"/>
  <c r="AD171" i="16"/>
  <c r="AD184" i="16" s="1"/>
  <c r="X171" i="16"/>
  <c r="X184" i="16" s="1"/>
  <c r="U171" i="16"/>
  <c r="U184" i="16" s="1"/>
  <c r="W184" i="16" s="1"/>
  <c r="O171" i="16"/>
  <c r="O184" i="16" s="1"/>
  <c r="Q184" i="16" s="1"/>
  <c r="L171" i="16"/>
  <c r="L184" i="16" s="1"/>
  <c r="AP156" i="16"/>
  <c r="F169" i="18" s="1"/>
  <c r="H169" i="18" s="1"/>
  <c r="AM156" i="16"/>
  <c r="AM169" i="16" s="1"/>
  <c r="AO169" i="16" s="1"/>
  <c r="AJ156" i="16"/>
  <c r="AG156" i="16"/>
  <c r="AD156" i="16"/>
  <c r="AD169" i="16" s="1"/>
  <c r="AA156" i="16"/>
  <c r="AA169" i="16" s="1"/>
  <c r="AC169" i="16" s="1"/>
  <c r="U156" i="16"/>
  <c r="U169" i="16" s="1"/>
  <c r="W169" i="16" s="1"/>
  <c r="L156" i="16"/>
  <c r="L169" i="16" s="1"/>
  <c r="O141" i="16"/>
  <c r="O154" i="16" s="1"/>
  <c r="AP126" i="16"/>
  <c r="F139" i="18" s="1"/>
  <c r="H139" i="18" s="1"/>
  <c r="AM126" i="16"/>
  <c r="AG126" i="16"/>
  <c r="U126" i="16"/>
  <c r="U139" i="16" s="1"/>
  <c r="R126" i="16"/>
  <c r="R139" i="16" s="1"/>
  <c r="L126" i="16"/>
  <c r="L139" i="16" s="1"/>
  <c r="I126" i="16"/>
  <c r="I139" i="16" s="1"/>
  <c r="AA111" i="16"/>
  <c r="AA124" i="16" s="1"/>
  <c r="X111" i="16"/>
  <c r="X124" i="16" s="1"/>
  <c r="O111" i="16"/>
  <c r="O124" i="16" s="1"/>
  <c r="AP96" i="16"/>
  <c r="F109" i="18" s="1"/>
  <c r="H109" i="18" s="1"/>
  <c r="AG96" i="16"/>
  <c r="X96" i="16"/>
  <c r="X109" i="16" s="1"/>
  <c r="U96" i="16"/>
  <c r="U109" i="16" s="1"/>
  <c r="O96" i="16"/>
  <c r="O109" i="16" s="1"/>
  <c r="L96" i="16"/>
  <c r="L109" i="16" s="1"/>
  <c r="AJ81" i="16"/>
  <c r="AG81" i="16"/>
  <c r="AD81" i="16"/>
  <c r="AD94" i="16" s="1"/>
  <c r="AA81" i="16"/>
  <c r="AA94" i="16" s="1"/>
  <c r="U81" i="16"/>
  <c r="U94" i="16" s="1"/>
  <c r="L81" i="16"/>
  <c r="L94" i="16" s="1"/>
  <c r="O66" i="16"/>
  <c r="O79" i="16" s="1"/>
  <c r="AP51" i="16"/>
  <c r="F64" i="18" s="1"/>
  <c r="H64" i="18" s="1"/>
  <c r="AM51" i="16"/>
  <c r="AG51" i="16"/>
  <c r="U51" i="16"/>
  <c r="U64" i="16" s="1"/>
  <c r="R51" i="16"/>
  <c r="R64" i="16" s="1"/>
  <c r="L51" i="16"/>
  <c r="L64" i="16" s="1"/>
  <c r="I51" i="16"/>
  <c r="AA36" i="16"/>
  <c r="AA49" i="16" s="1"/>
  <c r="X36" i="16"/>
  <c r="X49" i="16" s="1"/>
  <c r="O36" i="16"/>
  <c r="O49" i="16" s="1"/>
  <c r="AP21" i="16"/>
  <c r="F34" i="18" s="1"/>
  <c r="H34" i="18" s="1"/>
  <c r="AG21" i="16"/>
  <c r="X21" i="16"/>
  <c r="X34" i="16" s="1"/>
  <c r="U21" i="16"/>
  <c r="U34" i="16" s="1"/>
  <c r="O21" i="16"/>
  <c r="O34" i="16" s="1"/>
  <c r="L21" i="16"/>
  <c r="L34" i="16" s="1"/>
  <c r="AM6" i="16"/>
  <c r="AD6" i="16"/>
  <c r="AD19" i="16" s="1"/>
  <c r="AA6" i="16"/>
  <c r="AA19" i="16" s="1"/>
  <c r="AQ232" i="16"/>
  <c r="AP232" i="16"/>
  <c r="AN232" i="16"/>
  <c r="AM232" i="16"/>
  <c r="AK232" i="16"/>
  <c r="AJ232" i="16"/>
  <c r="AH232" i="16"/>
  <c r="AG232" i="16"/>
  <c r="AE232" i="16"/>
  <c r="AD232" i="16"/>
  <c r="AB232" i="16"/>
  <c r="AA232" i="16"/>
  <c r="Y232" i="16"/>
  <c r="X232" i="16"/>
  <c r="V232" i="16"/>
  <c r="U232" i="16"/>
  <c r="S232" i="16"/>
  <c r="R232" i="16"/>
  <c r="P232" i="16"/>
  <c r="O232" i="16"/>
  <c r="M232" i="16"/>
  <c r="L232" i="16"/>
  <c r="J232" i="16"/>
  <c r="I232" i="16"/>
  <c r="AG231" i="16"/>
  <c r="AA231" i="16"/>
  <c r="AA244" i="16" s="1"/>
  <c r="X231" i="16"/>
  <c r="X244" i="16" s="1"/>
  <c r="R231" i="16"/>
  <c r="R244" i="16" s="1"/>
  <c r="O231" i="16"/>
  <c r="O244" i="16" s="1"/>
  <c r="I231" i="16"/>
  <c r="AQ217" i="16"/>
  <c r="AP217" i="16"/>
  <c r="AN217" i="16"/>
  <c r="AM217" i="16"/>
  <c r="AK217" i="16"/>
  <c r="AJ217" i="16"/>
  <c r="AH217" i="16"/>
  <c r="AG217" i="16"/>
  <c r="AE217" i="16"/>
  <c r="AD217" i="16"/>
  <c r="AB217" i="16"/>
  <c r="AA217" i="16"/>
  <c r="Y217" i="16"/>
  <c r="X217" i="16"/>
  <c r="V217" i="16"/>
  <c r="U217" i="16"/>
  <c r="S217" i="16"/>
  <c r="R217" i="16"/>
  <c r="P217" i="16"/>
  <c r="O217" i="16"/>
  <c r="M217" i="16"/>
  <c r="L217" i="16"/>
  <c r="J217" i="16"/>
  <c r="I217" i="16"/>
  <c r="AP216" i="16"/>
  <c r="F229" i="18" s="1"/>
  <c r="H229" i="18" s="1"/>
  <c r="AM216" i="16"/>
  <c r="AM229" i="16" s="1"/>
  <c r="AO229" i="16" s="1"/>
  <c r="AJ216" i="16"/>
  <c r="AG216" i="16"/>
  <c r="AD216" i="16"/>
  <c r="AD229" i="16" s="1"/>
  <c r="AA216" i="16"/>
  <c r="AA229" i="16" s="1"/>
  <c r="X216" i="16"/>
  <c r="X229" i="16" s="1"/>
  <c r="U216" i="16"/>
  <c r="R216" i="16"/>
  <c r="R229" i="16" s="1"/>
  <c r="L216" i="16"/>
  <c r="L229" i="16" s="1"/>
  <c r="I216" i="16"/>
  <c r="AQ202" i="16"/>
  <c r="AP202" i="16"/>
  <c r="AN202" i="16"/>
  <c r="AM202" i="16"/>
  <c r="AK202" i="16"/>
  <c r="AJ202" i="16"/>
  <c r="AH202" i="16"/>
  <c r="AG202" i="16"/>
  <c r="AE202" i="16"/>
  <c r="AD202" i="16"/>
  <c r="AB202" i="16"/>
  <c r="AA202" i="16"/>
  <c r="Y202" i="16"/>
  <c r="X202" i="16"/>
  <c r="V202" i="16"/>
  <c r="U202" i="16"/>
  <c r="S202" i="16"/>
  <c r="R202" i="16"/>
  <c r="P202" i="16"/>
  <c r="O202" i="16"/>
  <c r="M202" i="16"/>
  <c r="L202" i="16"/>
  <c r="J202" i="16"/>
  <c r="I202" i="16"/>
  <c r="AJ201" i="16"/>
  <c r="AJ214" i="16" s="1"/>
  <c r="AD201" i="16"/>
  <c r="AD214" i="16" s="1"/>
  <c r="AA201" i="16"/>
  <c r="X201" i="16"/>
  <c r="X214" i="16" s="1"/>
  <c r="O201" i="16"/>
  <c r="O214" i="16" s="1"/>
  <c r="AQ187" i="16"/>
  <c r="AP187" i="16"/>
  <c r="AN187" i="16"/>
  <c r="AM187" i="16"/>
  <c r="AK187" i="16"/>
  <c r="AJ187" i="16"/>
  <c r="AH187" i="16"/>
  <c r="AG187" i="16"/>
  <c r="AE187" i="16"/>
  <c r="AD187" i="16"/>
  <c r="AB187" i="16"/>
  <c r="AA187" i="16"/>
  <c r="Y187" i="16"/>
  <c r="X187" i="16"/>
  <c r="V187" i="16"/>
  <c r="U187" i="16"/>
  <c r="S187" i="16"/>
  <c r="R187" i="16"/>
  <c r="P187" i="16"/>
  <c r="O187" i="16"/>
  <c r="M187" i="16"/>
  <c r="L187" i="16"/>
  <c r="J187" i="16"/>
  <c r="I187" i="16"/>
  <c r="AP186" i="16"/>
  <c r="F199" i="18" s="1"/>
  <c r="H199" i="18" s="1"/>
  <c r="AM186" i="16"/>
  <c r="AJ186" i="16"/>
  <c r="AG186" i="16"/>
  <c r="AG199" i="16" s="1"/>
  <c r="AI199" i="16" s="1"/>
  <c r="U186" i="16"/>
  <c r="U199" i="16" s="1"/>
  <c r="W199" i="16" s="1"/>
  <c r="R186" i="16"/>
  <c r="R199" i="16" s="1"/>
  <c r="T199" i="16" s="1"/>
  <c r="L186" i="16"/>
  <c r="L199" i="16" s="1"/>
  <c r="N199" i="16" s="1"/>
  <c r="I186" i="16"/>
  <c r="AQ172" i="16"/>
  <c r="AP172" i="16"/>
  <c r="AN172" i="16"/>
  <c r="AM172" i="16"/>
  <c r="AK172" i="16"/>
  <c r="AJ172" i="16"/>
  <c r="AH172" i="16"/>
  <c r="AG172" i="16"/>
  <c r="AE172" i="16"/>
  <c r="AD172" i="16"/>
  <c r="AB172" i="16"/>
  <c r="AA172" i="16"/>
  <c r="Y172" i="16"/>
  <c r="X172" i="16"/>
  <c r="V172" i="16"/>
  <c r="U172" i="16"/>
  <c r="S172" i="16"/>
  <c r="R172" i="16"/>
  <c r="P172" i="16"/>
  <c r="O172" i="16"/>
  <c r="M172" i="16"/>
  <c r="L172" i="16"/>
  <c r="J172" i="16"/>
  <c r="I172" i="16"/>
  <c r="AM171" i="16"/>
  <c r="AM184" i="16" s="1"/>
  <c r="AO184" i="16" s="1"/>
  <c r="AJ171" i="16"/>
  <c r="AA171" i="16"/>
  <c r="AA184" i="16" s="1"/>
  <c r="AC184" i="16" s="1"/>
  <c r="R171" i="16"/>
  <c r="I171" i="16"/>
  <c r="AQ157" i="16"/>
  <c r="AP157" i="16"/>
  <c r="AN157" i="16"/>
  <c r="AM157" i="16"/>
  <c r="AK157" i="16"/>
  <c r="AJ157" i="16"/>
  <c r="AH157" i="16"/>
  <c r="AG157" i="16"/>
  <c r="AE157" i="16"/>
  <c r="AD157" i="16"/>
  <c r="AB157" i="16"/>
  <c r="AA157" i="16"/>
  <c r="Y157" i="16"/>
  <c r="X157" i="16"/>
  <c r="V157" i="16"/>
  <c r="U157" i="16"/>
  <c r="S157" i="16"/>
  <c r="R157" i="16"/>
  <c r="P157" i="16"/>
  <c r="O157" i="16"/>
  <c r="M157" i="16"/>
  <c r="L157" i="16"/>
  <c r="J157" i="16"/>
  <c r="I157" i="16"/>
  <c r="X156" i="16"/>
  <c r="X169" i="16" s="1"/>
  <c r="R156" i="16"/>
  <c r="R169" i="16" s="1"/>
  <c r="O156" i="16"/>
  <c r="O169" i="16" s="1"/>
  <c r="I156" i="16"/>
  <c r="I169" i="16" s="1"/>
  <c r="AQ142" i="16"/>
  <c r="AP142" i="16"/>
  <c r="AN142" i="16"/>
  <c r="AM142" i="16"/>
  <c r="AK142" i="16"/>
  <c r="AJ142" i="16"/>
  <c r="AH142" i="16"/>
  <c r="AG142" i="16"/>
  <c r="AE142" i="16"/>
  <c r="AD142" i="16"/>
  <c r="AB142" i="16"/>
  <c r="AA142" i="16"/>
  <c r="Y142" i="16"/>
  <c r="X142" i="16"/>
  <c r="V142" i="16"/>
  <c r="U142" i="16"/>
  <c r="S142" i="16"/>
  <c r="R142" i="16"/>
  <c r="P142" i="16"/>
  <c r="O142" i="16"/>
  <c r="M142" i="16"/>
  <c r="L142" i="16"/>
  <c r="J142" i="16"/>
  <c r="I142" i="16"/>
  <c r="AP141" i="16"/>
  <c r="F154" i="18" s="1"/>
  <c r="H154" i="18" s="1"/>
  <c r="AM141" i="16"/>
  <c r="AJ141" i="16"/>
  <c r="AJ154" i="16" s="1"/>
  <c r="AG141" i="16"/>
  <c r="AD141" i="16"/>
  <c r="AA141" i="16"/>
  <c r="AA154" i="16" s="1"/>
  <c r="X141" i="16"/>
  <c r="X154" i="16" s="1"/>
  <c r="U141" i="16"/>
  <c r="R141" i="16"/>
  <c r="R154" i="16" s="1"/>
  <c r="L141" i="16"/>
  <c r="L154" i="16" s="1"/>
  <c r="I141" i="16"/>
  <c r="AQ127" i="16"/>
  <c r="AP127" i="16"/>
  <c r="AN127" i="16"/>
  <c r="AM127" i="16"/>
  <c r="AK127" i="16"/>
  <c r="AJ127" i="16"/>
  <c r="AH127" i="16"/>
  <c r="AG127" i="16"/>
  <c r="AE127" i="16"/>
  <c r="AD127" i="16"/>
  <c r="AB127" i="16"/>
  <c r="AA127" i="16"/>
  <c r="Y127" i="16"/>
  <c r="X127" i="16"/>
  <c r="V127" i="16"/>
  <c r="U127" i="16"/>
  <c r="S127" i="16"/>
  <c r="R127" i="16"/>
  <c r="P127" i="16"/>
  <c r="O127" i="16"/>
  <c r="M127" i="16"/>
  <c r="L127" i="16"/>
  <c r="J127" i="16"/>
  <c r="I127" i="16"/>
  <c r="AJ126" i="16"/>
  <c r="AJ139" i="16" s="1"/>
  <c r="AD126" i="16"/>
  <c r="AD139" i="16" s="1"/>
  <c r="AA126" i="16"/>
  <c r="AA139" i="16" s="1"/>
  <c r="X126" i="16"/>
  <c r="X139" i="16" s="1"/>
  <c r="O126" i="16"/>
  <c r="O139" i="16" s="1"/>
  <c r="AQ112" i="16"/>
  <c r="AP112" i="16"/>
  <c r="AN112" i="16"/>
  <c r="AM112" i="16"/>
  <c r="AK112" i="16"/>
  <c r="AJ112" i="16"/>
  <c r="AH112" i="16"/>
  <c r="AG112" i="16"/>
  <c r="AE112" i="16"/>
  <c r="AD112" i="16"/>
  <c r="AB112" i="16"/>
  <c r="AA112" i="16"/>
  <c r="Y112" i="16"/>
  <c r="X112" i="16"/>
  <c r="V112" i="16"/>
  <c r="U112" i="16"/>
  <c r="S112" i="16"/>
  <c r="R112" i="16"/>
  <c r="P112" i="16"/>
  <c r="O112" i="16"/>
  <c r="M112" i="16"/>
  <c r="L112" i="16"/>
  <c r="J112" i="16"/>
  <c r="I112" i="16"/>
  <c r="AP111" i="16"/>
  <c r="F124" i="18" s="1"/>
  <c r="H124" i="18" s="1"/>
  <c r="AM111" i="16"/>
  <c r="AJ111" i="16"/>
  <c r="AJ124" i="16" s="1"/>
  <c r="AG111" i="16"/>
  <c r="AD111" i="16"/>
  <c r="AD124" i="16" s="1"/>
  <c r="U111" i="16"/>
  <c r="R111" i="16"/>
  <c r="R124" i="16" s="1"/>
  <c r="L111" i="16"/>
  <c r="I111" i="16"/>
  <c r="I124" i="16" s="1"/>
  <c r="AQ97" i="16"/>
  <c r="AP97" i="16"/>
  <c r="AN97" i="16"/>
  <c r="AM97" i="16"/>
  <c r="AK97" i="16"/>
  <c r="AJ97" i="16"/>
  <c r="AH97" i="16"/>
  <c r="AG97" i="16"/>
  <c r="AE97" i="16"/>
  <c r="AD97" i="16"/>
  <c r="AB97" i="16"/>
  <c r="AA97" i="16"/>
  <c r="Y97" i="16"/>
  <c r="X97" i="16"/>
  <c r="V97" i="16"/>
  <c r="U97" i="16"/>
  <c r="S97" i="16"/>
  <c r="R97" i="16"/>
  <c r="P97" i="16"/>
  <c r="O97" i="16"/>
  <c r="M97" i="16"/>
  <c r="L97" i="16"/>
  <c r="J97" i="16"/>
  <c r="I97" i="16"/>
  <c r="AM96" i="16"/>
  <c r="AM109" i="16" s="1"/>
  <c r="AO109" i="16" s="1"/>
  <c r="AJ96" i="16"/>
  <c r="AD96" i="16"/>
  <c r="AD109" i="16" s="1"/>
  <c r="AA96" i="16"/>
  <c r="AA109" i="16" s="1"/>
  <c r="R96" i="16"/>
  <c r="R109" i="16" s="1"/>
  <c r="I96" i="16"/>
  <c r="I109" i="16" s="1"/>
  <c r="AQ82" i="16"/>
  <c r="AP82" i="16"/>
  <c r="AN82" i="16"/>
  <c r="AM82" i="16"/>
  <c r="AK82" i="16"/>
  <c r="AJ82" i="16"/>
  <c r="AH82" i="16"/>
  <c r="AG82" i="16"/>
  <c r="AE82" i="16"/>
  <c r="AD82" i="16"/>
  <c r="AB82" i="16"/>
  <c r="AA82" i="16"/>
  <c r="Y82" i="16"/>
  <c r="X82" i="16"/>
  <c r="V82" i="16"/>
  <c r="U82" i="16"/>
  <c r="S82" i="16"/>
  <c r="R82" i="16"/>
  <c r="P82" i="16"/>
  <c r="O82" i="16"/>
  <c r="M82" i="16"/>
  <c r="L82" i="16"/>
  <c r="J82" i="16"/>
  <c r="I82" i="16"/>
  <c r="AP81" i="16"/>
  <c r="F94" i="18" s="1"/>
  <c r="H94" i="18" s="1"/>
  <c r="AM81" i="16"/>
  <c r="X81" i="16"/>
  <c r="R81" i="16"/>
  <c r="R94" i="16" s="1"/>
  <c r="O81" i="16"/>
  <c r="O94" i="16" s="1"/>
  <c r="I81" i="16"/>
  <c r="AQ67" i="16"/>
  <c r="AP67" i="16"/>
  <c r="AN67" i="16"/>
  <c r="AM67" i="16"/>
  <c r="AK67" i="16"/>
  <c r="AJ67" i="16"/>
  <c r="AH67" i="16"/>
  <c r="AG67" i="16"/>
  <c r="AE67" i="16"/>
  <c r="AD67" i="16"/>
  <c r="AB67" i="16"/>
  <c r="AA67" i="16"/>
  <c r="Y67" i="16"/>
  <c r="X67" i="16"/>
  <c r="V67" i="16"/>
  <c r="U67" i="16"/>
  <c r="S67" i="16"/>
  <c r="R67" i="16"/>
  <c r="P67" i="16"/>
  <c r="O67" i="16"/>
  <c r="M67" i="16"/>
  <c r="L67" i="16"/>
  <c r="J67" i="16"/>
  <c r="I67" i="16"/>
  <c r="AP66" i="16"/>
  <c r="F79" i="18" s="1"/>
  <c r="H79" i="18" s="1"/>
  <c r="AM66" i="16"/>
  <c r="AM79" i="16" s="1"/>
  <c r="AO79" i="16" s="1"/>
  <c r="AJ66" i="16"/>
  <c r="AG66" i="16"/>
  <c r="AD66" i="16"/>
  <c r="AD79" i="16" s="1"/>
  <c r="AA66" i="16"/>
  <c r="AA79" i="16" s="1"/>
  <c r="X66" i="16"/>
  <c r="X79" i="16" s="1"/>
  <c r="U66" i="16"/>
  <c r="U79" i="16" s="1"/>
  <c r="R66" i="16"/>
  <c r="R79" i="16" s="1"/>
  <c r="L66" i="16"/>
  <c r="L79" i="16" s="1"/>
  <c r="I66" i="16"/>
  <c r="AQ52" i="16"/>
  <c r="AP52" i="16"/>
  <c r="AN52" i="16"/>
  <c r="AM52" i="16"/>
  <c r="AK52" i="16"/>
  <c r="AJ52" i="16"/>
  <c r="AH52" i="16"/>
  <c r="AG52" i="16"/>
  <c r="AE52" i="16"/>
  <c r="AD52" i="16"/>
  <c r="AB52" i="16"/>
  <c r="AA52" i="16"/>
  <c r="Y52" i="16"/>
  <c r="X52" i="16"/>
  <c r="V52" i="16"/>
  <c r="U52" i="16"/>
  <c r="S52" i="16"/>
  <c r="R52" i="16"/>
  <c r="P52" i="16"/>
  <c r="O52" i="16"/>
  <c r="M52" i="16"/>
  <c r="L52" i="16"/>
  <c r="J52" i="16"/>
  <c r="I52" i="16"/>
  <c r="AJ51" i="16"/>
  <c r="AD51" i="16"/>
  <c r="AD64" i="16" s="1"/>
  <c r="AA51" i="16"/>
  <c r="AA64" i="16" s="1"/>
  <c r="X51" i="16"/>
  <c r="X64" i="16" s="1"/>
  <c r="O51" i="16"/>
  <c r="O64" i="16" s="1"/>
  <c r="AQ37" i="16"/>
  <c r="AP37" i="16"/>
  <c r="AN37" i="16"/>
  <c r="AM37" i="16"/>
  <c r="AK37" i="16"/>
  <c r="AJ37" i="16"/>
  <c r="AH37" i="16"/>
  <c r="AG37" i="16"/>
  <c r="AE37" i="16"/>
  <c r="AD37" i="16"/>
  <c r="AB37" i="16"/>
  <c r="AA37" i="16"/>
  <c r="Y37" i="16"/>
  <c r="X37" i="16"/>
  <c r="V37" i="16"/>
  <c r="U37" i="16"/>
  <c r="S37" i="16"/>
  <c r="R37" i="16"/>
  <c r="P37" i="16"/>
  <c r="O37" i="16"/>
  <c r="M37" i="16"/>
  <c r="L37" i="16"/>
  <c r="J37" i="16"/>
  <c r="I37" i="16"/>
  <c r="AP36" i="16"/>
  <c r="F49" i="18" s="1"/>
  <c r="H49" i="18" s="1"/>
  <c r="AM36" i="16"/>
  <c r="AJ36" i="16"/>
  <c r="AG36" i="16"/>
  <c r="AD36" i="16"/>
  <c r="AD49" i="16" s="1"/>
  <c r="U36" i="16"/>
  <c r="U49" i="16" s="1"/>
  <c r="R36" i="16"/>
  <c r="R49" i="16" s="1"/>
  <c r="L36" i="16"/>
  <c r="L49" i="16" s="1"/>
  <c r="I36" i="16"/>
  <c r="I49" i="16" s="1"/>
  <c r="AQ22" i="16"/>
  <c r="AP22" i="16"/>
  <c r="AN22" i="16"/>
  <c r="AM22" i="16"/>
  <c r="AK22" i="16"/>
  <c r="AJ22" i="16"/>
  <c r="AH22" i="16"/>
  <c r="AG22" i="16"/>
  <c r="AE22" i="16"/>
  <c r="AD22" i="16"/>
  <c r="AB22" i="16"/>
  <c r="AA22" i="16"/>
  <c r="Y22" i="16"/>
  <c r="X22" i="16"/>
  <c r="V22" i="16"/>
  <c r="U22" i="16"/>
  <c r="S22" i="16"/>
  <c r="R22" i="16"/>
  <c r="P22" i="16"/>
  <c r="O22" i="16"/>
  <c r="M22" i="16"/>
  <c r="L22" i="16"/>
  <c r="J22" i="16"/>
  <c r="I22" i="16"/>
  <c r="AM21" i="16"/>
  <c r="AJ21" i="16"/>
  <c r="AD21" i="16"/>
  <c r="AD34" i="16" s="1"/>
  <c r="AA21" i="16"/>
  <c r="AA34" i="16" s="1"/>
  <c r="R21" i="16"/>
  <c r="R34" i="16" s="1"/>
  <c r="I21" i="16"/>
  <c r="I34" i="16" s="1"/>
  <c r="AQ7" i="16"/>
  <c r="AP7" i="16"/>
  <c r="AN7" i="16"/>
  <c r="AM7" i="16"/>
  <c r="AK7" i="16"/>
  <c r="AJ7" i="16"/>
  <c r="AH7" i="16"/>
  <c r="AG7" i="16"/>
  <c r="AE7" i="16"/>
  <c r="AD7" i="16"/>
  <c r="AB7" i="16"/>
  <c r="AA7" i="16"/>
  <c r="Y7" i="16"/>
  <c r="X7" i="16"/>
  <c r="V7" i="16"/>
  <c r="U7" i="16"/>
  <c r="S7" i="16"/>
  <c r="R7" i="16"/>
  <c r="P7" i="16"/>
  <c r="O7" i="16"/>
  <c r="M7" i="16"/>
  <c r="L7" i="16"/>
  <c r="J7" i="16"/>
  <c r="I7" i="16"/>
  <c r="AP6" i="16"/>
  <c r="F19" i="18" s="1"/>
  <c r="H19" i="18" s="1"/>
  <c r="AJ6" i="16"/>
  <c r="AJ19" i="16" s="1"/>
  <c r="AG6" i="16"/>
  <c r="AG19" i="16" s="1"/>
  <c r="X6" i="16"/>
  <c r="X19" i="16" s="1"/>
  <c r="U6" i="16"/>
  <c r="U19" i="16" s="1"/>
  <c r="R6" i="16"/>
  <c r="R19" i="16" s="1"/>
  <c r="O6" i="16"/>
  <c r="O19" i="16" s="1"/>
  <c r="L6" i="16"/>
  <c r="L19" i="16" s="1"/>
  <c r="I6" i="16"/>
  <c r="I19" i="16" s="1"/>
  <c r="AG244" i="16"/>
  <c r="U229" i="16"/>
  <c r="AA214" i="16"/>
  <c r="I184" i="16"/>
  <c r="K184" i="16" s="1"/>
  <c r="R184" i="16"/>
  <c r="AM154" i="16"/>
  <c r="AO154" i="16" s="1"/>
  <c r="AD154" i="16"/>
  <c r="U154" i="16"/>
  <c r="I154" i="16"/>
  <c r="U124" i="16"/>
  <c r="X94" i="16"/>
  <c r="I94" i="16"/>
  <c r="I79" i="16"/>
  <c r="AJ49" i="16"/>
  <c r="AG49" i="16"/>
  <c r="AM34" i="16"/>
  <c r="AO34" i="16" s="1"/>
  <c r="AL2" i="16"/>
  <c r="AE2" i="16"/>
  <c r="X2" i="16"/>
  <c r="S2" i="16"/>
  <c r="R95" i="16" s="1"/>
  <c r="X2" i="6"/>
  <c r="F92" i="18" l="1"/>
  <c r="H92" i="18" s="1"/>
  <c r="F120" i="22"/>
  <c r="H120" i="22" s="1"/>
  <c r="O54" i="18"/>
  <c r="R54" i="18" s="1"/>
  <c r="U54" i="18" s="1"/>
  <c r="X54" i="18" s="1"/>
  <c r="AA54" i="18" s="1"/>
  <c r="AD54" i="18" s="1"/>
  <c r="AG54" i="18" s="1"/>
  <c r="AJ54" i="18" s="1"/>
  <c r="AJ49" i="22"/>
  <c r="L9" i="22"/>
  <c r="O9" i="22" s="1"/>
  <c r="L174" i="22"/>
  <c r="O174" i="22" s="1"/>
  <c r="O159" i="18"/>
  <c r="R159" i="18" s="1"/>
  <c r="U159" i="18" s="1"/>
  <c r="X159" i="18" s="1"/>
  <c r="AA159" i="18" s="1"/>
  <c r="AD159" i="18" s="1"/>
  <c r="AG159" i="18" s="1"/>
  <c r="AJ159" i="18" s="1"/>
  <c r="AM159" i="18" s="1"/>
  <c r="AP159" i="18" s="1"/>
  <c r="AM49" i="22"/>
  <c r="AO49" i="22" s="1"/>
  <c r="O95" i="18"/>
  <c r="U129" i="22"/>
  <c r="X129" i="22" s="1"/>
  <c r="AA129" i="22" s="1"/>
  <c r="AD129" i="22" s="1"/>
  <c r="R144" i="22"/>
  <c r="U144" i="22" s="1"/>
  <c r="X144" i="22" s="1"/>
  <c r="AA144" i="22" s="1"/>
  <c r="AD144" i="22" s="1"/>
  <c r="F135" i="22"/>
  <c r="H135" i="22" s="1"/>
  <c r="AR202" i="20"/>
  <c r="R219" i="22"/>
  <c r="U219" i="22" s="1"/>
  <c r="X219" i="22" s="1"/>
  <c r="AA219" i="22" s="1"/>
  <c r="AD219" i="22" s="1"/>
  <c r="AG219" i="22" s="1"/>
  <c r="AJ219" i="22" s="1"/>
  <c r="AM219" i="22" s="1"/>
  <c r="AP219" i="22" s="1"/>
  <c r="L39" i="18"/>
  <c r="O39" i="18" s="1"/>
  <c r="R39" i="18" s="1"/>
  <c r="U39" i="18" s="1"/>
  <c r="X39" i="18" s="1"/>
  <c r="AA39" i="18" s="1"/>
  <c r="AD39" i="18" s="1"/>
  <c r="AG39" i="18" s="1"/>
  <c r="AJ39" i="18" s="1"/>
  <c r="AM39" i="18" s="1"/>
  <c r="AP39" i="18" s="1"/>
  <c r="L54" i="20"/>
  <c r="O54" i="20" s="1"/>
  <c r="R54" i="20" s="1"/>
  <c r="U54" i="20" s="1"/>
  <c r="X54" i="20" s="1"/>
  <c r="AA54" i="20" s="1"/>
  <c r="AD54" i="20" s="1"/>
  <c r="AG54" i="20" s="1"/>
  <c r="F75" i="20"/>
  <c r="H75" i="20" s="1"/>
  <c r="F227" i="20"/>
  <c r="H227" i="20" s="1"/>
  <c r="AG24" i="20"/>
  <c r="AJ24" i="20" s="1"/>
  <c r="AM24" i="20" s="1"/>
  <c r="AP24" i="20" s="1"/>
  <c r="AG39" i="20"/>
  <c r="AJ39" i="20" s="1"/>
  <c r="AM39" i="20" s="1"/>
  <c r="AP39" i="20" s="1"/>
  <c r="U144" i="18"/>
  <c r="X144" i="18" s="1"/>
  <c r="AA144" i="18" s="1"/>
  <c r="AD144" i="18" s="1"/>
  <c r="AG144" i="18" s="1"/>
  <c r="AJ144" i="18" s="1"/>
  <c r="AM144" i="18" s="1"/>
  <c r="AP144" i="18" s="1"/>
  <c r="F35" i="16"/>
  <c r="F47" i="18"/>
  <c r="H47" i="18" s="1"/>
  <c r="E204" i="16"/>
  <c r="E99" i="18"/>
  <c r="E69" i="20"/>
  <c r="AM54" i="22"/>
  <c r="AP54" i="22" s="1"/>
  <c r="F60" i="22"/>
  <c r="H60" i="22" s="1"/>
  <c r="F62" i="22"/>
  <c r="H62" i="22" s="1"/>
  <c r="AR217" i="22"/>
  <c r="R114" i="20"/>
  <c r="U114" i="20" s="1"/>
  <c r="X114" i="20" s="1"/>
  <c r="AA114" i="20" s="1"/>
  <c r="AD114" i="20" s="1"/>
  <c r="AG114" i="20" s="1"/>
  <c r="AJ114" i="20" s="1"/>
  <c r="AM114" i="20" s="1"/>
  <c r="AP114" i="20" s="1"/>
  <c r="L159" i="20"/>
  <c r="O159" i="20" s="1"/>
  <c r="R159" i="20" s="1"/>
  <c r="U159" i="20" s="1"/>
  <c r="X159" i="20" s="1"/>
  <c r="AA159" i="20" s="1"/>
  <c r="AD159" i="20" s="1"/>
  <c r="AG159" i="20" s="1"/>
  <c r="AJ159" i="20" s="1"/>
  <c r="AM159" i="20" s="1"/>
  <c r="AP159" i="20" s="1"/>
  <c r="L9" i="20"/>
  <c r="O9" i="20" s="1"/>
  <c r="R9" i="20" s="1"/>
  <c r="U9" i="20" s="1"/>
  <c r="X9" i="20" s="1"/>
  <c r="AA9" i="20" s="1"/>
  <c r="AD9" i="20" s="1"/>
  <c r="AG9" i="20" s="1"/>
  <c r="AJ9" i="20" s="1"/>
  <c r="AM9" i="20" s="1"/>
  <c r="AP9" i="20" s="1"/>
  <c r="L204" i="20"/>
  <c r="L219" i="20"/>
  <c r="O219" i="20" s="1"/>
  <c r="R219" i="20" s="1"/>
  <c r="U219" i="20" s="1"/>
  <c r="X219" i="20" s="1"/>
  <c r="AA219" i="20" s="1"/>
  <c r="AD219" i="20" s="1"/>
  <c r="AG219" i="20" s="1"/>
  <c r="AJ219" i="20" s="1"/>
  <c r="AM219" i="20" s="1"/>
  <c r="AP219" i="20" s="1"/>
  <c r="F242" i="22"/>
  <c r="H242" i="22" s="1"/>
  <c r="AM124" i="22"/>
  <c r="AO124" i="22" s="1"/>
  <c r="AG84" i="22"/>
  <c r="AJ84" i="22" s="1"/>
  <c r="AM84" i="22" s="1"/>
  <c r="AP84" i="22" s="1"/>
  <c r="AG99" i="22"/>
  <c r="AJ99" i="22" s="1"/>
  <c r="AM99" i="22" s="1"/>
  <c r="AP99" i="22" s="1"/>
  <c r="AG129" i="22"/>
  <c r="AJ129" i="22" s="1"/>
  <c r="AM129" i="22" s="1"/>
  <c r="AP129" i="22" s="1"/>
  <c r="AG144" i="22"/>
  <c r="AJ144" i="22" s="1"/>
  <c r="AM144" i="22" s="1"/>
  <c r="AP144" i="22" s="1"/>
  <c r="AG204" i="22"/>
  <c r="AJ204" i="22" s="1"/>
  <c r="AM204" i="22" s="1"/>
  <c r="AP204" i="22" s="1"/>
  <c r="AG234" i="22"/>
  <c r="AJ234" i="22" s="1"/>
  <c r="AM234" i="22" s="1"/>
  <c r="AP234" i="22" s="1"/>
  <c r="R9" i="22"/>
  <c r="U9" i="22" s="1"/>
  <c r="X9" i="22" s="1"/>
  <c r="AA9" i="22" s="1"/>
  <c r="AD9" i="22" s="1"/>
  <c r="AG9" i="22" s="1"/>
  <c r="AJ9" i="22" s="1"/>
  <c r="AM9" i="22" s="1"/>
  <c r="AP9" i="22" s="1"/>
  <c r="R24" i="22"/>
  <c r="U24" i="22" s="1"/>
  <c r="X24" i="22" s="1"/>
  <c r="AA24" i="22" s="1"/>
  <c r="AD24" i="22" s="1"/>
  <c r="AG24" i="22" s="1"/>
  <c r="AJ24" i="22" s="1"/>
  <c r="AM24" i="22" s="1"/>
  <c r="AP24" i="22" s="1"/>
  <c r="R39" i="22"/>
  <c r="U39" i="22" s="1"/>
  <c r="X39" i="22" s="1"/>
  <c r="AA39" i="22" s="1"/>
  <c r="AD39" i="22" s="1"/>
  <c r="AG39" i="22" s="1"/>
  <c r="AJ39" i="22" s="1"/>
  <c r="AM39" i="22" s="1"/>
  <c r="AP39" i="22" s="1"/>
  <c r="R174" i="22"/>
  <c r="U174" i="22" s="1"/>
  <c r="X174" i="22" s="1"/>
  <c r="AA174" i="22" s="1"/>
  <c r="AD174" i="22" s="1"/>
  <c r="AG174" i="22" s="1"/>
  <c r="AJ174" i="22" s="1"/>
  <c r="AM174" i="22" s="1"/>
  <c r="AP174" i="22" s="1"/>
  <c r="R189" i="22"/>
  <c r="U189" i="22" s="1"/>
  <c r="X189" i="22" s="1"/>
  <c r="AA189" i="22" s="1"/>
  <c r="AD189" i="22" s="1"/>
  <c r="AG189" i="22" s="1"/>
  <c r="AJ189" i="22" s="1"/>
  <c r="AM189" i="22" s="1"/>
  <c r="AP189" i="22" s="1"/>
  <c r="F107" i="20"/>
  <c r="H107" i="20" s="1"/>
  <c r="AJ54" i="20"/>
  <c r="AM54" i="20" s="1"/>
  <c r="AP54" i="20" s="1"/>
  <c r="AJ84" i="20"/>
  <c r="AM84" i="20" s="1"/>
  <c r="AP84" i="20" s="1"/>
  <c r="AJ99" i="20"/>
  <c r="AM99" i="20" s="1"/>
  <c r="AP99" i="20" s="1"/>
  <c r="AR172" i="20"/>
  <c r="AM54" i="18"/>
  <c r="AP54" i="18" s="1"/>
  <c r="L9" i="18"/>
  <c r="O9" i="18" s="1"/>
  <c r="R9" i="18" s="1"/>
  <c r="U9" i="18" s="1"/>
  <c r="X9" i="18" s="1"/>
  <c r="AA9" i="18" s="1"/>
  <c r="AD9" i="18" s="1"/>
  <c r="AG9" i="18" s="1"/>
  <c r="AJ9" i="18" s="1"/>
  <c r="AM9" i="18" s="1"/>
  <c r="AP9" i="18" s="1"/>
  <c r="F197" i="18"/>
  <c r="H197" i="18" s="1"/>
  <c r="F122" i="18"/>
  <c r="H122" i="18" s="1"/>
  <c r="L99" i="16"/>
  <c r="O99" i="16" s="1"/>
  <c r="R99" i="16" s="1"/>
  <c r="U99" i="16" s="1"/>
  <c r="X99" i="16" s="1"/>
  <c r="AA99" i="16" s="1"/>
  <c r="AD99" i="16" s="1"/>
  <c r="AG99" i="16" s="1"/>
  <c r="AJ99" i="16" s="1"/>
  <c r="AM99" i="16" s="1"/>
  <c r="AP99" i="16" s="1"/>
  <c r="O95" i="16"/>
  <c r="L95" i="16"/>
  <c r="AA95" i="16"/>
  <c r="U95" i="16"/>
  <c r="AD95" i="16"/>
  <c r="X95" i="16"/>
  <c r="AR232" i="16"/>
  <c r="F182" i="22"/>
  <c r="H182" i="22" s="1"/>
  <c r="AM184" i="22"/>
  <c r="AO184" i="22" s="1"/>
  <c r="F197" i="22"/>
  <c r="H197" i="22" s="1"/>
  <c r="AM199" i="22"/>
  <c r="AO199" i="22" s="1"/>
  <c r="F107" i="22"/>
  <c r="H107" i="22" s="1"/>
  <c r="AM109" i="22"/>
  <c r="AO109" i="22" s="1"/>
  <c r="F32" i="22"/>
  <c r="H32" i="22" s="1"/>
  <c r="AM34" i="22"/>
  <c r="AO34" i="22" s="1"/>
  <c r="F212" i="22"/>
  <c r="H212" i="22" s="1"/>
  <c r="F17" i="22"/>
  <c r="H17" i="22" s="1"/>
  <c r="F195" i="22"/>
  <c r="H195" i="22" s="1"/>
  <c r="AJ199" i="22"/>
  <c r="AL199" i="22" s="1"/>
  <c r="F210" i="22"/>
  <c r="H210" i="22" s="1"/>
  <c r="AJ214" i="22"/>
  <c r="AJ64" i="22"/>
  <c r="AM62" i="22" s="1"/>
  <c r="AO62" i="22" s="1"/>
  <c r="F208" i="22"/>
  <c r="H208" i="22" s="1"/>
  <c r="AG214" i="22"/>
  <c r="F118" i="22"/>
  <c r="H118" i="22" s="1"/>
  <c r="AG124" i="22"/>
  <c r="F193" i="22"/>
  <c r="H193" i="22" s="1"/>
  <c r="AG199" i="22"/>
  <c r="F43" i="22"/>
  <c r="H43" i="22" s="1"/>
  <c r="AG49" i="22"/>
  <c r="AI49" i="22" s="1"/>
  <c r="AR216" i="22"/>
  <c r="F152" i="20"/>
  <c r="H152" i="20" s="1"/>
  <c r="F182" i="20"/>
  <c r="H182" i="20" s="1"/>
  <c r="AM229" i="20"/>
  <c r="AO229" i="20" s="1"/>
  <c r="AM109" i="20"/>
  <c r="AO109" i="20" s="1"/>
  <c r="F30" i="20"/>
  <c r="H30" i="20" s="1"/>
  <c r="AJ34" i="20"/>
  <c r="AL34" i="20" s="1"/>
  <c r="F105" i="20"/>
  <c r="H105" i="20" s="1"/>
  <c r="AJ109" i="20"/>
  <c r="AL109" i="20" s="1"/>
  <c r="F180" i="20"/>
  <c r="H180" i="20" s="1"/>
  <c r="AJ184" i="20"/>
  <c r="AL184" i="20" s="1"/>
  <c r="F163" i="20"/>
  <c r="H163" i="20" s="1"/>
  <c r="F238" i="20"/>
  <c r="H238" i="20" s="1"/>
  <c r="F103" i="20"/>
  <c r="H103" i="20" s="1"/>
  <c r="AG109" i="20"/>
  <c r="F178" i="20"/>
  <c r="H178" i="20" s="1"/>
  <c r="AG184" i="20"/>
  <c r="AD77" i="20"/>
  <c r="AF77" i="20" s="1"/>
  <c r="X77" i="20"/>
  <c r="Z77" i="20" s="1"/>
  <c r="R77" i="20"/>
  <c r="T77" i="20" s="1"/>
  <c r="AR126" i="20"/>
  <c r="F32" i="18"/>
  <c r="H32" i="18" s="1"/>
  <c r="F107" i="18"/>
  <c r="H107" i="18" s="1"/>
  <c r="F182" i="18"/>
  <c r="H182" i="18" s="1"/>
  <c r="AM94" i="16"/>
  <c r="AO94" i="16" s="1"/>
  <c r="F73" i="18"/>
  <c r="H73" i="18" s="1"/>
  <c r="F223" i="18"/>
  <c r="H223" i="18" s="1"/>
  <c r="F148" i="18"/>
  <c r="H148" i="18" s="1"/>
  <c r="E24" i="16"/>
  <c r="E234" i="16"/>
  <c r="F17" i="18"/>
  <c r="H17" i="18" s="1"/>
  <c r="AM19" i="16"/>
  <c r="AO19" i="16" s="1"/>
  <c r="F28" i="18"/>
  <c r="H28" i="18" s="1"/>
  <c r="AG34" i="16"/>
  <c r="F103" i="18"/>
  <c r="H103" i="18" s="1"/>
  <c r="AG109" i="16"/>
  <c r="F58" i="18"/>
  <c r="H58" i="18" s="1"/>
  <c r="AG64" i="16"/>
  <c r="AI64" i="16" s="1"/>
  <c r="F133" i="18"/>
  <c r="H133" i="18" s="1"/>
  <c r="AG139" i="16"/>
  <c r="AI139" i="16" s="1"/>
  <c r="F208" i="18"/>
  <c r="H208" i="18" s="1"/>
  <c r="AG214" i="16"/>
  <c r="AI214" i="16" s="1"/>
  <c r="F62" i="18"/>
  <c r="H62" i="18" s="1"/>
  <c r="AM64" i="16"/>
  <c r="AO64" i="16" s="1"/>
  <c r="F137" i="18"/>
  <c r="H137" i="18" s="1"/>
  <c r="AM139" i="16"/>
  <c r="AO139" i="16" s="1"/>
  <c r="F212" i="18"/>
  <c r="H212" i="18" s="1"/>
  <c r="AM214" i="16"/>
  <c r="AO214" i="16" s="1"/>
  <c r="F88" i="18"/>
  <c r="H88" i="18" s="1"/>
  <c r="AG94" i="16"/>
  <c r="AI94" i="16" s="1"/>
  <c r="F163" i="18"/>
  <c r="H163" i="18" s="1"/>
  <c r="AG169" i="16"/>
  <c r="AI169" i="16" s="1"/>
  <c r="F90" i="18"/>
  <c r="H90" i="18" s="1"/>
  <c r="AJ94" i="16"/>
  <c r="AJ169" i="16"/>
  <c r="F165" i="18"/>
  <c r="H165" i="18" s="1"/>
  <c r="F240" i="18"/>
  <c r="H240" i="18" s="1"/>
  <c r="AJ244" i="16"/>
  <c r="F167" i="18"/>
  <c r="H167" i="18" s="1"/>
  <c r="F193" i="18"/>
  <c r="H193" i="18" s="1"/>
  <c r="F242" i="18"/>
  <c r="H242" i="18" s="1"/>
  <c r="AG79" i="16"/>
  <c r="AI79" i="16" s="1"/>
  <c r="AG229" i="16"/>
  <c r="AJ227" i="16" s="1"/>
  <c r="F15" i="18"/>
  <c r="H15" i="18" s="1"/>
  <c r="F43" i="18"/>
  <c r="H43" i="18" s="1"/>
  <c r="F118" i="18"/>
  <c r="H118" i="18" s="1"/>
  <c r="F45" i="18"/>
  <c r="H45" i="18" s="1"/>
  <c r="F120" i="18"/>
  <c r="H120" i="18" s="1"/>
  <c r="AJ199" i="16"/>
  <c r="AL199" i="16" s="1"/>
  <c r="F195" i="18"/>
  <c r="H195" i="18" s="1"/>
  <c r="L199" i="18"/>
  <c r="N199" i="18" s="1"/>
  <c r="AR186" i="18"/>
  <c r="F150" i="18"/>
  <c r="H150" i="18" s="1"/>
  <c r="AJ229" i="16"/>
  <c r="F225" i="18"/>
  <c r="H225" i="18" s="1"/>
  <c r="AJ79" i="16"/>
  <c r="AL79" i="16" s="1"/>
  <c r="F75" i="18"/>
  <c r="H75" i="18" s="1"/>
  <c r="AM49" i="16"/>
  <c r="AO49" i="16" s="1"/>
  <c r="AG124" i="16"/>
  <c r="AG154" i="16"/>
  <c r="AI154" i="16" s="1"/>
  <c r="F77" i="18"/>
  <c r="H77" i="18" s="1"/>
  <c r="F152" i="18"/>
  <c r="H152" i="18" s="1"/>
  <c r="F178" i="18"/>
  <c r="H178" i="18" s="1"/>
  <c r="F227" i="18"/>
  <c r="H227" i="18" s="1"/>
  <c r="AM124" i="16"/>
  <c r="AO124" i="16" s="1"/>
  <c r="F150" i="22"/>
  <c r="H150" i="22" s="1"/>
  <c r="F148" i="22"/>
  <c r="H148" i="22" s="1"/>
  <c r="F152" i="22"/>
  <c r="H152" i="22" s="1"/>
  <c r="F154" i="22"/>
  <c r="H154" i="22" s="1"/>
  <c r="AJ34" i="16"/>
  <c r="AL34" i="16" s="1"/>
  <c r="F30" i="18"/>
  <c r="H30" i="18" s="1"/>
  <c r="AJ109" i="16"/>
  <c r="AL109" i="16" s="1"/>
  <c r="F105" i="18"/>
  <c r="H105" i="18" s="1"/>
  <c r="AJ184" i="16"/>
  <c r="F180" i="18"/>
  <c r="H180" i="18" s="1"/>
  <c r="AM199" i="16"/>
  <c r="AO199" i="16" s="1"/>
  <c r="AR216" i="16"/>
  <c r="AJ64" i="16"/>
  <c r="F60" i="18"/>
  <c r="H60" i="18" s="1"/>
  <c r="F135" i="18"/>
  <c r="H135" i="18" s="1"/>
  <c r="F210" i="18"/>
  <c r="H210" i="18" s="1"/>
  <c r="U80" i="16"/>
  <c r="F238" i="18"/>
  <c r="H238" i="18" s="1"/>
  <c r="F28" i="20"/>
  <c r="H28" i="20" s="1"/>
  <c r="AG34" i="20"/>
  <c r="F150" i="20"/>
  <c r="H150" i="20" s="1"/>
  <c r="AJ154" i="20"/>
  <c r="AM152" i="20" s="1"/>
  <c r="AO152" i="20" s="1"/>
  <c r="F225" i="20"/>
  <c r="H225" i="20" s="1"/>
  <c r="AJ229" i="20"/>
  <c r="AM227" i="20" s="1"/>
  <c r="AO227" i="20" s="1"/>
  <c r="F13" i="18"/>
  <c r="H13" i="18" s="1"/>
  <c r="F210" i="20"/>
  <c r="H210" i="20" s="1"/>
  <c r="AJ214" i="20"/>
  <c r="AM212" i="20" s="1"/>
  <c r="AO212" i="20" s="1"/>
  <c r="F75" i="22"/>
  <c r="H75" i="22" s="1"/>
  <c r="F73" i="22"/>
  <c r="H73" i="22" s="1"/>
  <c r="F77" i="22"/>
  <c r="H77" i="22" s="1"/>
  <c r="AM154" i="20"/>
  <c r="AO154" i="20" s="1"/>
  <c r="F45" i="20"/>
  <c r="H45" i="20" s="1"/>
  <c r="F79" i="22"/>
  <c r="H79" i="22" s="1"/>
  <c r="F120" i="20"/>
  <c r="H120" i="20" s="1"/>
  <c r="F195" i="20"/>
  <c r="H195" i="20" s="1"/>
  <c r="F105" i="22"/>
  <c r="H105" i="22" s="1"/>
  <c r="F103" i="22"/>
  <c r="H103" i="22" s="1"/>
  <c r="AJ109" i="22"/>
  <c r="AM107" i="22" s="1"/>
  <c r="AO107" i="22" s="1"/>
  <c r="F15" i="22"/>
  <c r="H15" i="22" s="1"/>
  <c r="F13" i="22"/>
  <c r="H13" i="22" s="1"/>
  <c r="AJ19" i="22"/>
  <c r="AJ94" i="22"/>
  <c r="AM92" i="22" s="1"/>
  <c r="AO92" i="22" s="1"/>
  <c r="F90" i="22"/>
  <c r="H90" i="22" s="1"/>
  <c r="F88" i="22"/>
  <c r="H88" i="22" s="1"/>
  <c r="AJ169" i="22"/>
  <c r="AL169" i="22" s="1"/>
  <c r="F165" i="22"/>
  <c r="H165" i="22" s="1"/>
  <c r="F163" i="22"/>
  <c r="H163" i="22" s="1"/>
  <c r="AJ244" i="22"/>
  <c r="AL244" i="22" s="1"/>
  <c r="F240" i="22"/>
  <c r="H240" i="22" s="1"/>
  <c r="F238" i="22"/>
  <c r="H238" i="22" s="1"/>
  <c r="O204" i="20"/>
  <c r="R204" i="20" s="1"/>
  <c r="U204" i="20" s="1"/>
  <c r="X204" i="20" s="1"/>
  <c r="AA204" i="20" s="1"/>
  <c r="AD204" i="20" s="1"/>
  <c r="AG204" i="20" s="1"/>
  <c r="AJ204" i="20" s="1"/>
  <c r="AM204" i="20" s="1"/>
  <c r="AP204" i="20" s="1"/>
  <c r="F47" i="20"/>
  <c r="H47" i="20" s="1"/>
  <c r="F73" i="20"/>
  <c r="H73" i="20" s="1"/>
  <c r="F122" i="20"/>
  <c r="H122" i="20" s="1"/>
  <c r="F148" i="20"/>
  <c r="H148" i="20" s="1"/>
  <c r="F197" i="20"/>
  <c r="H197" i="20" s="1"/>
  <c r="F223" i="20"/>
  <c r="H223" i="20" s="1"/>
  <c r="F225" i="22"/>
  <c r="H225" i="22" s="1"/>
  <c r="F223" i="22"/>
  <c r="H223" i="22" s="1"/>
  <c r="F227" i="22"/>
  <c r="H227" i="22" s="1"/>
  <c r="F30" i="22"/>
  <c r="H30" i="22" s="1"/>
  <c r="F28" i="22"/>
  <c r="H28" i="22" s="1"/>
  <c r="AJ34" i="22"/>
  <c r="AL34" i="22" s="1"/>
  <c r="F58" i="20"/>
  <c r="H58" i="20" s="1"/>
  <c r="F133" i="20"/>
  <c r="H133" i="20" s="1"/>
  <c r="F208" i="20"/>
  <c r="H208" i="20" s="1"/>
  <c r="F60" i="20"/>
  <c r="H60" i="20" s="1"/>
  <c r="F135" i="20"/>
  <c r="H135" i="20" s="1"/>
  <c r="F180" i="22"/>
  <c r="H180" i="22" s="1"/>
  <c r="F178" i="22"/>
  <c r="H178" i="22" s="1"/>
  <c r="AJ184" i="22"/>
  <c r="F13" i="20"/>
  <c r="H13" i="20" s="1"/>
  <c r="F62" i="20"/>
  <c r="H62" i="20" s="1"/>
  <c r="F88" i="20"/>
  <c r="H88" i="20" s="1"/>
  <c r="F137" i="20"/>
  <c r="H137" i="20" s="1"/>
  <c r="F212" i="20"/>
  <c r="H212" i="20" s="1"/>
  <c r="F15" i="20"/>
  <c r="H15" i="20" s="1"/>
  <c r="F90" i="20"/>
  <c r="H90" i="20" s="1"/>
  <c r="F165" i="20"/>
  <c r="H165" i="20" s="1"/>
  <c r="F240" i="20"/>
  <c r="H240" i="20" s="1"/>
  <c r="F229" i="22"/>
  <c r="H229" i="22" s="1"/>
  <c r="F17" i="20"/>
  <c r="H17" i="20" s="1"/>
  <c r="F43" i="20"/>
  <c r="H43" i="20" s="1"/>
  <c r="F92" i="20"/>
  <c r="H92" i="20" s="1"/>
  <c r="F118" i="20"/>
  <c r="H118" i="20" s="1"/>
  <c r="F167" i="20"/>
  <c r="H167" i="20" s="1"/>
  <c r="F193" i="20"/>
  <c r="H193" i="20" s="1"/>
  <c r="F242" i="20"/>
  <c r="H242" i="20" s="1"/>
  <c r="F58" i="22"/>
  <c r="H58" i="22" s="1"/>
  <c r="AG65" i="22"/>
  <c r="N19" i="22"/>
  <c r="O17" i="22"/>
  <c r="T19" i="22"/>
  <c r="U17" i="22"/>
  <c r="Z19" i="22"/>
  <c r="AA17" i="22"/>
  <c r="AF19" i="22"/>
  <c r="AG17" i="22"/>
  <c r="AL19" i="22"/>
  <c r="AM17" i="22"/>
  <c r="AO17" i="22" s="1"/>
  <c r="N34" i="22"/>
  <c r="O32" i="22"/>
  <c r="T34" i="22"/>
  <c r="U32" i="22"/>
  <c r="Z34" i="22"/>
  <c r="AA32" i="22"/>
  <c r="AF34" i="22"/>
  <c r="AG32" i="22"/>
  <c r="O47" i="22"/>
  <c r="N49" i="22"/>
  <c r="U47" i="22"/>
  <c r="T49" i="22"/>
  <c r="AA47" i="22"/>
  <c r="Z49" i="22"/>
  <c r="AG47" i="22"/>
  <c r="AF49" i="22"/>
  <c r="AM47" i="22"/>
  <c r="AO47" i="22" s="1"/>
  <c r="AL49" i="22"/>
  <c r="L62" i="22"/>
  <c r="K64" i="22"/>
  <c r="R62" i="22"/>
  <c r="Q64" i="22"/>
  <c r="X62" i="22"/>
  <c r="W64" i="22"/>
  <c r="AD62" i="22"/>
  <c r="AC64" i="22"/>
  <c r="AJ62" i="22"/>
  <c r="AI64" i="22"/>
  <c r="K19" i="22"/>
  <c r="L17" i="22"/>
  <c r="Q19" i="22"/>
  <c r="R17" i="22"/>
  <c r="W19" i="22"/>
  <c r="X17" i="22"/>
  <c r="AC19" i="22"/>
  <c r="AD17" i="22"/>
  <c r="AI19" i="22"/>
  <c r="AJ17" i="22"/>
  <c r="K34" i="22"/>
  <c r="L32" i="22"/>
  <c r="Q34" i="22"/>
  <c r="R32" i="22"/>
  <c r="W34" i="22"/>
  <c r="X32" i="22"/>
  <c r="AC34" i="22"/>
  <c r="AD32" i="22"/>
  <c r="AI34" i="22"/>
  <c r="AJ32" i="22"/>
  <c r="L47" i="22"/>
  <c r="K49" i="22"/>
  <c r="R47" i="22"/>
  <c r="Q49" i="22"/>
  <c r="X47" i="22"/>
  <c r="W49" i="22"/>
  <c r="AD47" i="22"/>
  <c r="AC49" i="22"/>
  <c r="AJ47" i="22"/>
  <c r="O62" i="22"/>
  <c r="N64" i="22"/>
  <c r="U62" i="22"/>
  <c r="T64" i="22"/>
  <c r="AA62" i="22"/>
  <c r="Z64" i="22"/>
  <c r="AG62" i="22"/>
  <c r="AF64" i="22"/>
  <c r="AL64" i="22"/>
  <c r="E234" i="22"/>
  <c r="E219" i="22"/>
  <c r="E204" i="22"/>
  <c r="E189" i="22"/>
  <c r="E174" i="22"/>
  <c r="E159" i="22"/>
  <c r="E144" i="22"/>
  <c r="E129" i="22"/>
  <c r="E99" i="22"/>
  <c r="E84" i="22"/>
  <c r="E114" i="22"/>
  <c r="AR6" i="22"/>
  <c r="E9" i="22"/>
  <c r="I13" i="22"/>
  <c r="I17" i="22"/>
  <c r="I20" i="22"/>
  <c r="O20" i="22"/>
  <c r="U20" i="22"/>
  <c r="AA20" i="22"/>
  <c r="AG20" i="22"/>
  <c r="AM20" i="22"/>
  <c r="AR21" i="22"/>
  <c r="E24" i="22"/>
  <c r="I30" i="22"/>
  <c r="I32" i="22"/>
  <c r="L35" i="22"/>
  <c r="R35" i="22"/>
  <c r="X35" i="22"/>
  <c r="AD35" i="22"/>
  <c r="AJ35" i="22"/>
  <c r="AP35" i="22"/>
  <c r="AR37" i="22"/>
  <c r="L50" i="22"/>
  <c r="R50" i="22"/>
  <c r="X50" i="22"/>
  <c r="AD50" i="22"/>
  <c r="AJ50" i="22"/>
  <c r="AP50" i="22"/>
  <c r="AR52" i="22"/>
  <c r="L65" i="22"/>
  <c r="U65" i="22"/>
  <c r="AR66" i="22"/>
  <c r="E69" i="22"/>
  <c r="L92" i="22"/>
  <c r="K94" i="22"/>
  <c r="R92" i="22"/>
  <c r="Q94" i="22"/>
  <c r="X92" i="22"/>
  <c r="W94" i="22"/>
  <c r="AD92" i="22"/>
  <c r="AC94" i="22"/>
  <c r="AJ92" i="22"/>
  <c r="AI94" i="22"/>
  <c r="L95" i="22"/>
  <c r="O95" i="22"/>
  <c r="R95" i="22"/>
  <c r="U95" i="22"/>
  <c r="X95" i="22"/>
  <c r="AA95" i="22"/>
  <c r="AD95" i="22"/>
  <c r="O107" i="22"/>
  <c r="N109" i="22"/>
  <c r="U107" i="22"/>
  <c r="T109" i="22"/>
  <c r="AA107" i="22"/>
  <c r="Z109" i="22"/>
  <c r="AG107" i="22"/>
  <c r="AF109" i="22"/>
  <c r="AP245" i="22"/>
  <c r="AJ245" i="22"/>
  <c r="AD245" i="22"/>
  <c r="X245" i="22"/>
  <c r="R245" i="22"/>
  <c r="L245" i="22"/>
  <c r="AM245" i="22"/>
  <c r="AG245" i="22"/>
  <c r="AA245" i="22"/>
  <c r="U245" i="22"/>
  <c r="O245" i="22"/>
  <c r="I245" i="22"/>
  <c r="AP230" i="22"/>
  <c r="AJ230" i="22"/>
  <c r="AD230" i="22"/>
  <c r="X230" i="22"/>
  <c r="R230" i="22"/>
  <c r="L230" i="22"/>
  <c r="AM230" i="22"/>
  <c r="AG230" i="22"/>
  <c r="AA230" i="22"/>
  <c r="U230" i="22"/>
  <c r="O230" i="22"/>
  <c r="I230" i="22"/>
  <c r="AP215" i="22"/>
  <c r="AJ215" i="22"/>
  <c r="AD215" i="22"/>
  <c r="X215" i="22"/>
  <c r="R215" i="22"/>
  <c r="L215" i="22"/>
  <c r="AP200" i="22"/>
  <c r="AJ200" i="22"/>
  <c r="AD200" i="22"/>
  <c r="X200" i="22"/>
  <c r="R200" i="22"/>
  <c r="L200" i="22"/>
  <c r="AM215" i="22"/>
  <c r="AG215" i="22"/>
  <c r="AA215" i="22"/>
  <c r="U215" i="22"/>
  <c r="O215" i="22"/>
  <c r="I215" i="22"/>
  <c r="AM200" i="22"/>
  <c r="AG200" i="22"/>
  <c r="AA200" i="22"/>
  <c r="U200" i="22"/>
  <c r="O200" i="22"/>
  <c r="I200" i="22"/>
  <c r="AM185" i="22"/>
  <c r="AG185" i="22"/>
  <c r="AA185" i="22"/>
  <c r="U185" i="22"/>
  <c r="O185" i="22"/>
  <c r="I185" i="22"/>
  <c r="AM170" i="22"/>
  <c r="AG170" i="22"/>
  <c r="AA170" i="22"/>
  <c r="U170" i="22"/>
  <c r="O170" i="22"/>
  <c r="I170" i="22"/>
  <c r="AP185" i="22"/>
  <c r="AJ185" i="22"/>
  <c r="AD185" i="22"/>
  <c r="X185" i="22"/>
  <c r="R185" i="22"/>
  <c r="L185" i="22"/>
  <c r="AP170" i="22"/>
  <c r="AJ170" i="22"/>
  <c r="AD170" i="22"/>
  <c r="X170" i="22"/>
  <c r="R170" i="22"/>
  <c r="L170" i="22"/>
  <c r="AP155" i="22"/>
  <c r="AJ155" i="22"/>
  <c r="AD155" i="22"/>
  <c r="X155" i="22"/>
  <c r="R155" i="22"/>
  <c r="L155" i="22"/>
  <c r="AP140" i="22"/>
  <c r="AJ140" i="22"/>
  <c r="AD140" i="22"/>
  <c r="X140" i="22"/>
  <c r="R140" i="22"/>
  <c r="L140" i="22"/>
  <c r="AP125" i="22"/>
  <c r="AJ125" i="22"/>
  <c r="AD125" i="22"/>
  <c r="X125" i="22"/>
  <c r="R125" i="22"/>
  <c r="L125" i="22"/>
  <c r="AM155" i="22"/>
  <c r="AG155" i="22"/>
  <c r="AA155" i="22"/>
  <c r="U155" i="22"/>
  <c r="O155" i="22"/>
  <c r="I155" i="22"/>
  <c r="AM140" i="22"/>
  <c r="AG140" i="22"/>
  <c r="AA140" i="22"/>
  <c r="U140" i="22"/>
  <c r="O140" i="22"/>
  <c r="I140" i="22"/>
  <c r="AM125" i="22"/>
  <c r="AG125" i="22"/>
  <c r="AA125" i="22"/>
  <c r="U125" i="22"/>
  <c r="O125" i="22"/>
  <c r="I125" i="22"/>
  <c r="AM110" i="22"/>
  <c r="AG110" i="22"/>
  <c r="AA110" i="22"/>
  <c r="U110" i="22"/>
  <c r="O110" i="22"/>
  <c r="I110" i="22"/>
  <c r="AM95" i="22"/>
  <c r="AG95" i="22"/>
  <c r="I95" i="22"/>
  <c r="AM80" i="22"/>
  <c r="AG80" i="22"/>
  <c r="AA80" i="22"/>
  <c r="U80" i="22"/>
  <c r="O80" i="22"/>
  <c r="I80" i="22"/>
  <c r="AP110" i="22"/>
  <c r="AJ110" i="22"/>
  <c r="AD110" i="22"/>
  <c r="X110" i="22"/>
  <c r="R110" i="22"/>
  <c r="L110" i="22"/>
  <c r="AP95" i="22"/>
  <c r="AJ95" i="22"/>
  <c r="AP80" i="22"/>
  <c r="AJ80" i="22"/>
  <c r="AD80" i="22"/>
  <c r="X80" i="22"/>
  <c r="R80" i="22"/>
  <c r="L80" i="22"/>
  <c r="AP65" i="22"/>
  <c r="AJ65" i="22"/>
  <c r="AD65" i="22"/>
  <c r="X65" i="22"/>
  <c r="R65" i="22"/>
  <c r="AR7" i="22"/>
  <c r="L20" i="22"/>
  <c r="R20" i="22"/>
  <c r="X20" i="22"/>
  <c r="AD20" i="22"/>
  <c r="AJ20" i="22"/>
  <c r="AP20" i="22"/>
  <c r="AR22" i="22"/>
  <c r="I35" i="22"/>
  <c r="O35" i="22"/>
  <c r="U35" i="22"/>
  <c r="AA35" i="22"/>
  <c r="AG35" i="22"/>
  <c r="AM35" i="22"/>
  <c r="AR36" i="22"/>
  <c r="E39" i="22"/>
  <c r="I43" i="22"/>
  <c r="I45" i="22"/>
  <c r="I47" i="22"/>
  <c r="I50" i="22"/>
  <c r="O50" i="22"/>
  <c r="U50" i="22"/>
  <c r="AA50" i="22"/>
  <c r="AG50" i="22"/>
  <c r="AM50" i="22"/>
  <c r="AR51" i="22"/>
  <c r="E54" i="22"/>
  <c r="I65" i="22"/>
  <c r="O65" i="22"/>
  <c r="AA65" i="22"/>
  <c r="AM65" i="22"/>
  <c r="L77" i="22"/>
  <c r="K79" i="22"/>
  <c r="O77" i="22"/>
  <c r="N79" i="22"/>
  <c r="R77" i="22"/>
  <c r="Q79" i="22"/>
  <c r="U77" i="22"/>
  <c r="T79" i="22"/>
  <c r="X77" i="22"/>
  <c r="W79" i="22"/>
  <c r="AA77" i="22"/>
  <c r="Z79" i="22"/>
  <c r="AD77" i="22"/>
  <c r="AC79" i="22"/>
  <c r="AG77" i="22"/>
  <c r="AF79" i="22"/>
  <c r="AJ77" i="22"/>
  <c r="AI79" i="22"/>
  <c r="AM77" i="22"/>
  <c r="AO77" i="22" s="1"/>
  <c r="AL79" i="22"/>
  <c r="L69" i="22"/>
  <c r="O69" i="22" s="1"/>
  <c r="R69" i="22" s="1"/>
  <c r="U69" i="22" s="1"/>
  <c r="X69" i="22" s="1"/>
  <c r="AA69" i="22" s="1"/>
  <c r="AD69" i="22" s="1"/>
  <c r="AG69" i="22" s="1"/>
  <c r="AJ69" i="22" s="1"/>
  <c r="AM69" i="22" s="1"/>
  <c r="AP69" i="22" s="1"/>
  <c r="AR67" i="22"/>
  <c r="O92" i="22"/>
  <c r="N94" i="22"/>
  <c r="U92" i="22"/>
  <c r="T94" i="22"/>
  <c r="AA92" i="22"/>
  <c r="Z94" i="22"/>
  <c r="AG92" i="22"/>
  <c r="AF94" i="22"/>
  <c r="L107" i="22"/>
  <c r="K109" i="22"/>
  <c r="R107" i="22"/>
  <c r="Q109" i="22"/>
  <c r="X107" i="22"/>
  <c r="W109" i="22"/>
  <c r="AD107" i="22"/>
  <c r="AC109" i="22"/>
  <c r="AJ107" i="22"/>
  <c r="AI109" i="22"/>
  <c r="AR82" i="22"/>
  <c r="AR97" i="22"/>
  <c r="I124" i="22"/>
  <c r="Q124" i="22"/>
  <c r="R122" i="22"/>
  <c r="W124" i="22"/>
  <c r="X122" i="22"/>
  <c r="AC124" i="22"/>
  <c r="AD122" i="22"/>
  <c r="AI124" i="22"/>
  <c r="AJ122" i="22"/>
  <c r="N139" i="22"/>
  <c r="O137" i="22"/>
  <c r="T139" i="22"/>
  <c r="U137" i="22"/>
  <c r="Z139" i="22"/>
  <c r="AA137" i="22"/>
  <c r="AF139" i="22"/>
  <c r="AG137" i="22"/>
  <c r="AL139" i="22"/>
  <c r="AM137" i="22"/>
  <c r="AO137" i="22" s="1"/>
  <c r="K154" i="22"/>
  <c r="L152" i="22"/>
  <c r="Q154" i="22"/>
  <c r="R152" i="22"/>
  <c r="W154" i="22"/>
  <c r="X152" i="22"/>
  <c r="AC154" i="22"/>
  <c r="AD152" i="22"/>
  <c r="AI154" i="22"/>
  <c r="AJ152" i="22"/>
  <c r="K169" i="22"/>
  <c r="L167" i="22"/>
  <c r="Q169" i="22"/>
  <c r="R167" i="22"/>
  <c r="W169" i="22"/>
  <c r="X167" i="22"/>
  <c r="AC169" i="22"/>
  <c r="AD167" i="22"/>
  <c r="AI169" i="22"/>
  <c r="AJ167" i="22"/>
  <c r="AR81" i="22"/>
  <c r="AR96" i="22"/>
  <c r="N124" i="22"/>
  <c r="O122" i="22"/>
  <c r="T124" i="22"/>
  <c r="U122" i="22"/>
  <c r="Z124" i="22"/>
  <c r="AA122" i="22"/>
  <c r="AF124" i="22"/>
  <c r="AG122" i="22"/>
  <c r="AL124" i="22"/>
  <c r="AM122" i="22"/>
  <c r="AO122" i="22" s="1"/>
  <c r="AR111" i="22"/>
  <c r="L114" i="22"/>
  <c r="O114" i="22" s="1"/>
  <c r="R114" i="22" s="1"/>
  <c r="U114" i="22" s="1"/>
  <c r="X114" i="22" s="1"/>
  <c r="AA114" i="22" s="1"/>
  <c r="AD114" i="22" s="1"/>
  <c r="AG114" i="22" s="1"/>
  <c r="AJ114" i="22" s="1"/>
  <c r="AM114" i="22" s="1"/>
  <c r="AP114" i="22" s="1"/>
  <c r="AR112" i="22"/>
  <c r="K139" i="22"/>
  <c r="L137" i="22"/>
  <c r="Q139" i="22"/>
  <c r="R137" i="22"/>
  <c r="W139" i="22"/>
  <c r="X137" i="22"/>
  <c r="AC139" i="22"/>
  <c r="AD137" i="22"/>
  <c r="AI139" i="22"/>
  <c r="AJ137" i="22"/>
  <c r="N154" i="22"/>
  <c r="O152" i="22"/>
  <c r="T154" i="22"/>
  <c r="U152" i="22"/>
  <c r="Z154" i="22"/>
  <c r="AA152" i="22"/>
  <c r="AF154" i="22"/>
  <c r="AG152" i="22"/>
  <c r="AL154" i="22"/>
  <c r="AM152" i="22"/>
  <c r="AO152" i="22" s="1"/>
  <c r="N169" i="22"/>
  <c r="O167" i="22"/>
  <c r="T169" i="22"/>
  <c r="U167" i="22"/>
  <c r="Z169" i="22"/>
  <c r="AA167" i="22"/>
  <c r="AF169" i="22"/>
  <c r="AG167" i="22"/>
  <c r="AR126" i="22"/>
  <c r="AR141" i="22"/>
  <c r="AR156" i="22"/>
  <c r="L159" i="22"/>
  <c r="O159" i="22" s="1"/>
  <c r="R159" i="22" s="1"/>
  <c r="U159" i="22" s="1"/>
  <c r="X159" i="22" s="1"/>
  <c r="AA159" i="22" s="1"/>
  <c r="AD159" i="22" s="1"/>
  <c r="AG159" i="22" s="1"/>
  <c r="AJ159" i="22" s="1"/>
  <c r="AM159" i="22" s="1"/>
  <c r="AP159" i="22" s="1"/>
  <c r="O182" i="22"/>
  <c r="N184" i="22"/>
  <c r="U182" i="22"/>
  <c r="T184" i="22"/>
  <c r="AA182" i="22"/>
  <c r="Z184" i="22"/>
  <c r="AG182" i="22"/>
  <c r="AF184" i="22"/>
  <c r="AM182" i="22"/>
  <c r="AO182" i="22" s="1"/>
  <c r="AL184" i="22"/>
  <c r="AR127" i="22"/>
  <c r="AR142" i="22"/>
  <c r="AR157" i="22"/>
  <c r="L182" i="22"/>
  <c r="K184" i="22"/>
  <c r="R182" i="22"/>
  <c r="Q184" i="22"/>
  <c r="X182" i="22"/>
  <c r="W184" i="22"/>
  <c r="AD182" i="22"/>
  <c r="AC184" i="22"/>
  <c r="AJ182" i="22"/>
  <c r="AI184" i="22"/>
  <c r="AR172" i="22"/>
  <c r="I199" i="22"/>
  <c r="Q199" i="22"/>
  <c r="R197" i="22"/>
  <c r="W199" i="22"/>
  <c r="X197" i="22"/>
  <c r="AC199" i="22"/>
  <c r="AD197" i="22"/>
  <c r="AI199" i="22"/>
  <c r="AJ197" i="22"/>
  <c r="AR187" i="22"/>
  <c r="K214" i="22"/>
  <c r="L212" i="22"/>
  <c r="Q214" i="22"/>
  <c r="R212" i="22"/>
  <c r="W214" i="22"/>
  <c r="X212" i="22"/>
  <c r="AC214" i="22"/>
  <c r="AD212" i="22"/>
  <c r="AI214" i="22"/>
  <c r="AJ212" i="22"/>
  <c r="AR171" i="22"/>
  <c r="N199" i="22"/>
  <c r="O197" i="22"/>
  <c r="T199" i="22"/>
  <c r="U197" i="22"/>
  <c r="Z199" i="22"/>
  <c r="AA197" i="22"/>
  <c r="AF199" i="22"/>
  <c r="AG197" i="22"/>
  <c r="AM197" i="22"/>
  <c r="AO197" i="22" s="1"/>
  <c r="AR186" i="22"/>
  <c r="N214" i="22"/>
  <c r="O212" i="22"/>
  <c r="T214" i="22"/>
  <c r="U212" i="22"/>
  <c r="Z214" i="22"/>
  <c r="AA212" i="22"/>
  <c r="AF214" i="22"/>
  <c r="AG212" i="22"/>
  <c r="AL214" i="22"/>
  <c r="AM212" i="22"/>
  <c r="AO212" i="22" s="1"/>
  <c r="AR201" i="22"/>
  <c r="N229" i="22"/>
  <c r="O227" i="22"/>
  <c r="T229" i="22"/>
  <c r="U227" i="22"/>
  <c r="Z229" i="22"/>
  <c r="AA227" i="22"/>
  <c r="AF229" i="22"/>
  <c r="AG227" i="22"/>
  <c r="AL229" i="22"/>
  <c r="AM227" i="22"/>
  <c r="AO227" i="22" s="1"/>
  <c r="AR202" i="22"/>
  <c r="I229" i="22"/>
  <c r="Q229" i="22"/>
  <c r="R227" i="22"/>
  <c r="W229" i="22"/>
  <c r="X227" i="22"/>
  <c r="AC229" i="22"/>
  <c r="AD227" i="22"/>
  <c r="AI229" i="22"/>
  <c r="AJ227" i="22"/>
  <c r="N244" i="22"/>
  <c r="O242" i="22"/>
  <c r="T244" i="22"/>
  <c r="U242" i="22"/>
  <c r="Z244" i="22"/>
  <c r="AA242" i="22"/>
  <c r="AF244" i="22"/>
  <c r="AG242" i="22"/>
  <c r="I244" i="22"/>
  <c r="AR231" i="22"/>
  <c r="Q244" i="22"/>
  <c r="R242" i="22"/>
  <c r="W244" i="22"/>
  <c r="X242" i="22"/>
  <c r="AC244" i="22"/>
  <c r="AD242" i="22"/>
  <c r="AI244" i="22"/>
  <c r="AJ242" i="22"/>
  <c r="AR232" i="22"/>
  <c r="I11" i="20"/>
  <c r="K11" i="20" s="1"/>
  <c r="L17" i="20"/>
  <c r="K19" i="20"/>
  <c r="R17" i="20"/>
  <c r="Q19" i="20"/>
  <c r="X17" i="20"/>
  <c r="W19" i="20"/>
  <c r="AD17" i="20"/>
  <c r="AC19" i="20"/>
  <c r="AJ17" i="20"/>
  <c r="AI19" i="20"/>
  <c r="L32" i="20"/>
  <c r="K34" i="20"/>
  <c r="R32" i="20"/>
  <c r="Q34" i="20"/>
  <c r="X32" i="20"/>
  <c r="W34" i="20"/>
  <c r="AD32" i="20"/>
  <c r="AC34" i="20"/>
  <c r="AJ32" i="20"/>
  <c r="AI34" i="20"/>
  <c r="N49" i="20"/>
  <c r="O47" i="20"/>
  <c r="T49" i="20"/>
  <c r="U47" i="20"/>
  <c r="Z49" i="20"/>
  <c r="AA47" i="20"/>
  <c r="AF49" i="20"/>
  <c r="AG47" i="20"/>
  <c r="AL49" i="20"/>
  <c r="AM47" i="20"/>
  <c r="AO47" i="20" s="1"/>
  <c r="N64" i="20"/>
  <c r="O62" i="20"/>
  <c r="T64" i="20"/>
  <c r="U62" i="20"/>
  <c r="Z64" i="20"/>
  <c r="AA62" i="20"/>
  <c r="AF64" i="20"/>
  <c r="AG62" i="20"/>
  <c r="AL64" i="20"/>
  <c r="AM62" i="20"/>
  <c r="AO62" i="20" s="1"/>
  <c r="O17" i="20"/>
  <c r="N19" i="20"/>
  <c r="U17" i="20"/>
  <c r="T19" i="20"/>
  <c r="AA17" i="20"/>
  <c r="Z19" i="20"/>
  <c r="AG17" i="20"/>
  <c r="AF19" i="20"/>
  <c r="AM17" i="20"/>
  <c r="AO17" i="20" s="1"/>
  <c r="AL19" i="20"/>
  <c r="O32" i="20"/>
  <c r="N34" i="20"/>
  <c r="U32" i="20"/>
  <c r="T34" i="20"/>
  <c r="AA32" i="20"/>
  <c r="Z34" i="20"/>
  <c r="AG32" i="20"/>
  <c r="AF34" i="20"/>
  <c r="AM32" i="20"/>
  <c r="AO32" i="20" s="1"/>
  <c r="K49" i="20"/>
  <c r="L47" i="20"/>
  <c r="Q49" i="20"/>
  <c r="R47" i="20"/>
  <c r="W49" i="20"/>
  <c r="X47" i="20"/>
  <c r="AC49" i="20"/>
  <c r="AD47" i="20"/>
  <c r="AI49" i="20"/>
  <c r="AJ47" i="20"/>
  <c r="K64" i="20"/>
  <c r="L62" i="20"/>
  <c r="Q64" i="20"/>
  <c r="R62" i="20"/>
  <c r="W64" i="20"/>
  <c r="X62" i="20"/>
  <c r="AC64" i="20"/>
  <c r="AD62" i="20"/>
  <c r="AI64" i="20"/>
  <c r="AJ62" i="20"/>
  <c r="AP245" i="20"/>
  <c r="AJ245" i="20"/>
  <c r="AD245" i="20"/>
  <c r="X245" i="20"/>
  <c r="R245" i="20"/>
  <c r="L245" i="20"/>
  <c r="AM245" i="20"/>
  <c r="AG245" i="20"/>
  <c r="AA245" i="20"/>
  <c r="U245" i="20"/>
  <c r="O245" i="20"/>
  <c r="I245" i="20"/>
  <c r="AM230" i="20"/>
  <c r="AG230" i="20"/>
  <c r="AA230" i="20"/>
  <c r="U230" i="20"/>
  <c r="O230" i="20"/>
  <c r="I230" i="20"/>
  <c r="AP230" i="20"/>
  <c r="AJ230" i="20"/>
  <c r="AD230" i="20"/>
  <c r="X230" i="20"/>
  <c r="R230" i="20"/>
  <c r="L230" i="20"/>
  <c r="AP215" i="20"/>
  <c r="AJ215" i="20"/>
  <c r="AD215" i="20"/>
  <c r="X215" i="20"/>
  <c r="R215" i="20"/>
  <c r="L215" i="20"/>
  <c r="AM215" i="20"/>
  <c r="AG215" i="20"/>
  <c r="AA215" i="20"/>
  <c r="U215" i="20"/>
  <c r="O215" i="20"/>
  <c r="I215" i="20"/>
  <c r="AM200" i="20"/>
  <c r="AG200" i="20"/>
  <c r="AA200" i="20"/>
  <c r="U200" i="20"/>
  <c r="O200" i="20"/>
  <c r="I200" i="20"/>
  <c r="AJ200" i="20"/>
  <c r="X200" i="20"/>
  <c r="L200" i="20"/>
  <c r="AP185" i="20"/>
  <c r="AJ185" i="20"/>
  <c r="AD185" i="20"/>
  <c r="X185" i="20"/>
  <c r="R185" i="20"/>
  <c r="L185" i="20"/>
  <c r="AP200" i="20"/>
  <c r="AD200" i="20"/>
  <c r="R200" i="20"/>
  <c r="AM185" i="20"/>
  <c r="AG185" i="20"/>
  <c r="AA185" i="20"/>
  <c r="U185" i="20"/>
  <c r="O185" i="20"/>
  <c r="I185" i="20"/>
  <c r="AM170" i="20"/>
  <c r="AG170" i="20"/>
  <c r="AA170" i="20"/>
  <c r="U170" i="20"/>
  <c r="O170" i="20"/>
  <c r="I170" i="20"/>
  <c r="AM155" i="20"/>
  <c r="AG155" i="20"/>
  <c r="AA155" i="20"/>
  <c r="U155" i="20"/>
  <c r="O155" i="20"/>
  <c r="I155" i="20"/>
  <c r="AM140" i="20"/>
  <c r="AG140" i="20"/>
  <c r="AA140" i="20"/>
  <c r="U140" i="20"/>
  <c r="O140" i="20"/>
  <c r="I140" i="20"/>
  <c r="AP170" i="20"/>
  <c r="AJ170" i="20"/>
  <c r="AD170" i="20"/>
  <c r="X170" i="20"/>
  <c r="R170" i="20"/>
  <c r="L170" i="20"/>
  <c r="AP155" i="20"/>
  <c r="AJ155" i="20"/>
  <c r="AD155" i="20"/>
  <c r="X155" i="20"/>
  <c r="R155" i="20"/>
  <c r="L155" i="20"/>
  <c r="AP140" i="20"/>
  <c r="AJ140" i="20"/>
  <c r="AD140" i="20"/>
  <c r="X140" i="20"/>
  <c r="R140" i="20"/>
  <c r="L140" i="20"/>
  <c r="AP125" i="20"/>
  <c r="AJ125" i="20"/>
  <c r="AD125" i="20"/>
  <c r="X125" i="20"/>
  <c r="R125" i="20"/>
  <c r="L125" i="20"/>
  <c r="AG125" i="20"/>
  <c r="U125" i="20"/>
  <c r="I125" i="20"/>
  <c r="AP110" i="20"/>
  <c r="AJ110" i="20"/>
  <c r="AD110" i="20"/>
  <c r="X110" i="20"/>
  <c r="R110" i="20"/>
  <c r="L110" i="20"/>
  <c r="AP95" i="20"/>
  <c r="AJ95" i="20"/>
  <c r="AP80" i="20"/>
  <c r="AJ80" i="20"/>
  <c r="AD80" i="20"/>
  <c r="X80" i="20"/>
  <c r="R80" i="20"/>
  <c r="L80" i="20"/>
  <c r="AM125" i="20"/>
  <c r="AA125" i="20"/>
  <c r="O125" i="20"/>
  <c r="AM110" i="20"/>
  <c r="AG110" i="20"/>
  <c r="AA110" i="20"/>
  <c r="U110" i="20"/>
  <c r="O110" i="20"/>
  <c r="I110" i="20"/>
  <c r="AM95" i="20"/>
  <c r="AG95" i="20"/>
  <c r="I95" i="20"/>
  <c r="AM80" i="20"/>
  <c r="AG80" i="20"/>
  <c r="AA80" i="20"/>
  <c r="U80" i="20"/>
  <c r="O80" i="20"/>
  <c r="I80" i="20"/>
  <c r="AR7" i="20"/>
  <c r="L20" i="20"/>
  <c r="R20" i="20"/>
  <c r="X20" i="20"/>
  <c r="AD20" i="20"/>
  <c r="AJ20" i="20"/>
  <c r="AP20" i="20"/>
  <c r="AR22" i="20"/>
  <c r="I35" i="20"/>
  <c r="O35" i="20"/>
  <c r="U35" i="20"/>
  <c r="AA35" i="20"/>
  <c r="AG35" i="20"/>
  <c r="AM35" i="20"/>
  <c r="AR36" i="20"/>
  <c r="E39" i="20"/>
  <c r="I41" i="20"/>
  <c r="K41" i="20" s="1"/>
  <c r="I43" i="20"/>
  <c r="I45" i="20"/>
  <c r="I47" i="20"/>
  <c r="I50" i="20"/>
  <c r="O50" i="20"/>
  <c r="U50" i="20"/>
  <c r="AA50" i="20"/>
  <c r="AG50" i="20"/>
  <c r="AM50" i="20"/>
  <c r="AR51" i="20"/>
  <c r="E54" i="20"/>
  <c r="I65" i="20"/>
  <c r="O65" i="20"/>
  <c r="U65" i="20"/>
  <c r="AA65" i="20"/>
  <c r="AG65" i="20"/>
  <c r="AM65" i="20"/>
  <c r="O77" i="20"/>
  <c r="U77" i="20"/>
  <c r="AA77" i="20"/>
  <c r="AG77" i="20"/>
  <c r="AL79" i="20"/>
  <c r="AM77" i="20"/>
  <c r="AO77" i="20" s="1"/>
  <c r="AR66" i="20"/>
  <c r="AG75" i="20"/>
  <c r="N79" i="20"/>
  <c r="T79" i="20"/>
  <c r="Z79" i="20"/>
  <c r="AF79" i="20"/>
  <c r="N94" i="20"/>
  <c r="O92" i="20"/>
  <c r="T94" i="20"/>
  <c r="U92" i="20"/>
  <c r="Z94" i="20"/>
  <c r="AA92" i="20"/>
  <c r="AF94" i="20"/>
  <c r="AG92" i="20"/>
  <c r="AL94" i="20"/>
  <c r="AM92" i="20"/>
  <c r="AO92" i="20" s="1"/>
  <c r="N109" i="20"/>
  <c r="O107" i="20"/>
  <c r="T109" i="20"/>
  <c r="U107" i="20"/>
  <c r="Z109" i="20"/>
  <c r="AA107" i="20"/>
  <c r="AF109" i="20"/>
  <c r="AG107" i="20"/>
  <c r="N124" i="20"/>
  <c r="O122" i="20"/>
  <c r="T124" i="20"/>
  <c r="U122" i="20"/>
  <c r="Z124" i="20"/>
  <c r="AA122" i="20"/>
  <c r="AF124" i="20"/>
  <c r="AG122" i="20"/>
  <c r="AL124" i="20"/>
  <c r="AM122" i="20"/>
  <c r="AO122" i="20" s="1"/>
  <c r="N139" i="20"/>
  <c r="O137" i="20"/>
  <c r="T139" i="20"/>
  <c r="U137" i="20"/>
  <c r="E234" i="20"/>
  <c r="E219" i="20"/>
  <c r="E204" i="20"/>
  <c r="E189" i="20"/>
  <c r="E174" i="20"/>
  <c r="E159" i="20"/>
  <c r="E144" i="20"/>
  <c r="E129" i="20"/>
  <c r="E114" i="20"/>
  <c r="E99" i="20"/>
  <c r="E84" i="20"/>
  <c r="AR6" i="20"/>
  <c r="E9" i="20"/>
  <c r="I13" i="20"/>
  <c r="I15" i="20"/>
  <c r="I17" i="20"/>
  <c r="I20" i="20"/>
  <c r="O20" i="20"/>
  <c r="U20" i="20"/>
  <c r="AA20" i="20"/>
  <c r="AG20" i="20"/>
  <c r="AM20" i="20"/>
  <c r="AR21" i="20"/>
  <c r="E24" i="20"/>
  <c r="I26" i="20"/>
  <c r="K26" i="20" s="1"/>
  <c r="I28" i="20"/>
  <c r="I30" i="20"/>
  <c r="I32" i="20"/>
  <c r="L35" i="20"/>
  <c r="R35" i="20"/>
  <c r="X35" i="20"/>
  <c r="AD35" i="20"/>
  <c r="AJ35" i="20"/>
  <c r="AP35" i="20"/>
  <c r="AR37" i="20"/>
  <c r="L50" i="20"/>
  <c r="R50" i="20"/>
  <c r="X50" i="20"/>
  <c r="AD50" i="20"/>
  <c r="AJ50" i="20"/>
  <c r="AP50" i="20"/>
  <c r="AR52" i="20"/>
  <c r="L65" i="20"/>
  <c r="R65" i="20"/>
  <c r="X65" i="20"/>
  <c r="AD65" i="20"/>
  <c r="AJ65" i="20"/>
  <c r="AP65" i="20"/>
  <c r="I79" i="20"/>
  <c r="AI79" i="20"/>
  <c r="AJ77" i="20"/>
  <c r="AR67" i="20"/>
  <c r="Q79" i="20"/>
  <c r="W79" i="20"/>
  <c r="AC79" i="20"/>
  <c r="K94" i="20"/>
  <c r="L92" i="20"/>
  <c r="Q94" i="20"/>
  <c r="R92" i="20"/>
  <c r="W94" i="20"/>
  <c r="X92" i="20"/>
  <c r="AC94" i="20"/>
  <c r="AD92" i="20"/>
  <c r="AI94" i="20"/>
  <c r="AJ92" i="20"/>
  <c r="L95" i="20"/>
  <c r="O95" i="20"/>
  <c r="R95" i="20"/>
  <c r="U95" i="20"/>
  <c r="X95" i="20"/>
  <c r="AA95" i="20"/>
  <c r="AD95" i="20"/>
  <c r="K109" i="20"/>
  <c r="L107" i="20"/>
  <c r="Q109" i="20"/>
  <c r="R107" i="20"/>
  <c r="W109" i="20"/>
  <c r="X107" i="20"/>
  <c r="AC109" i="20"/>
  <c r="AD107" i="20"/>
  <c r="AI109" i="20"/>
  <c r="AJ107" i="20"/>
  <c r="K124" i="20"/>
  <c r="L122" i="20"/>
  <c r="Q124" i="20"/>
  <c r="R122" i="20"/>
  <c r="W124" i="20"/>
  <c r="X122" i="20"/>
  <c r="AC124" i="20"/>
  <c r="AD122" i="20"/>
  <c r="AI124" i="20"/>
  <c r="AJ122" i="20"/>
  <c r="AR81" i="20"/>
  <c r="AR96" i="20"/>
  <c r="AR111" i="20"/>
  <c r="L129" i="20"/>
  <c r="O129" i="20" s="1"/>
  <c r="R129" i="20" s="1"/>
  <c r="U129" i="20" s="1"/>
  <c r="X129" i="20" s="1"/>
  <c r="AA129" i="20" s="1"/>
  <c r="AD129" i="20" s="1"/>
  <c r="AG129" i="20" s="1"/>
  <c r="AJ129" i="20" s="1"/>
  <c r="AM129" i="20" s="1"/>
  <c r="AP129" i="20" s="1"/>
  <c r="AR127" i="20"/>
  <c r="AA137" i="20"/>
  <c r="AG137" i="20"/>
  <c r="AM137" i="20"/>
  <c r="AO137" i="20" s="1"/>
  <c r="L152" i="20"/>
  <c r="K154" i="20"/>
  <c r="R152" i="20"/>
  <c r="Q154" i="20"/>
  <c r="O167" i="20"/>
  <c r="N169" i="20"/>
  <c r="U167" i="20"/>
  <c r="T169" i="20"/>
  <c r="AA167" i="20"/>
  <c r="Z169" i="20"/>
  <c r="AG167" i="20"/>
  <c r="AF169" i="20"/>
  <c r="AM167" i="20"/>
  <c r="AO167" i="20" s="1"/>
  <c r="AL169" i="20"/>
  <c r="AR82" i="20"/>
  <c r="AR97" i="20"/>
  <c r="AR112" i="20"/>
  <c r="L137" i="20"/>
  <c r="R137" i="20"/>
  <c r="X137" i="20"/>
  <c r="AD137" i="20"/>
  <c r="AJ137" i="20"/>
  <c r="O152" i="20"/>
  <c r="N154" i="20"/>
  <c r="U152" i="20"/>
  <c r="T154" i="20"/>
  <c r="AA152" i="20"/>
  <c r="Z154" i="20"/>
  <c r="AG152" i="20"/>
  <c r="AF154" i="20"/>
  <c r="AL154" i="20"/>
  <c r="L167" i="20"/>
  <c r="K169" i="20"/>
  <c r="R167" i="20"/>
  <c r="Q169" i="20"/>
  <c r="X167" i="20"/>
  <c r="W169" i="20"/>
  <c r="AD167" i="20"/>
  <c r="AC169" i="20"/>
  <c r="AJ167" i="20"/>
  <c r="AI169" i="20"/>
  <c r="AR142" i="20"/>
  <c r="AR157" i="20"/>
  <c r="I184" i="20"/>
  <c r="AR171" i="20"/>
  <c r="R174" i="20"/>
  <c r="U174" i="20" s="1"/>
  <c r="X174" i="20" s="1"/>
  <c r="AA174" i="20" s="1"/>
  <c r="AD174" i="20" s="1"/>
  <c r="AG174" i="20" s="1"/>
  <c r="AJ174" i="20" s="1"/>
  <c r="AM174" i="20" s="1"/>
  <c r="AP174" i="20" s="1"/>
  <c r="N199" i="20"/>
  <c r="O197" i="20"/>
  <c r="T199" i="20"/>
  <c r="U197" i="20"/>
  <c r="AR141" i="20"/>
  <c r="X152" i="20"/>
  <c r="AD152" i="20"/>
  <c r="AJ152" i="20"/>
  <c r="AR156" i="20"/>
  <c r="N184" i="20"/>
  <c r="O182" i="20"/>
  <c r="Q184" i="20"/>
  <c r="R182" i="20"/>
  <c r="T184" i="20"/>
  <c r="U182" i="20"/>
  <c r="W184" i="20"/>
  <c r="X182" i="20"/>
  <c r="Z184" i="20"/>
  <c r="AA182" i="20"/>
  <c r="AC184" i="20"/>
  <c r="AD182" i="20"/>
  <c r="AF184" i="20"/>
  <c r="AG182" i="20"/>
  <c r="AI184" i="20"/>
  <c r="AJ182" i="20"/>
  <c r="AM182" i="20"/>
  <c r="AO182" i="20" s="1"/>
  <c r="K199" i="20"/>
  <c r="L197" i="20"/>
  <c r="Q199" i="20"/>
  <c r="R197" i="20"/>
  <c r="AR186" i="20"/>
  <c r="X197" i="20"/>
  <c r="AA197" i="20"/>
  <c r="AD197" i="20"/>
  <c r="AG197" i="20"/>
  <c r="AJ197" i="20"/>
  <c r="AM197" i="20"/>
  <c r="AO197" i="20" s="1"/>
  <c r="AL214" i="20"/>
  <c r="AR187" i="20"/>
  <c r="I214" i="20"/>
  <c r="AR201" i="20"/>
  <c r="N214" i="20"/>
  <c r="O212" i="20"/>
  <c r="Q214" i="20"/>
  <c r="R212" i="20"/>
  <c r="T214" i="20"/>
  <c r="U212" i="20"/>
  <c r="W214" i="20"/>
  <c r="X212" i="20"/>
  <c r="Z214" i="20"/>
  <c r="AA212" i="20"/>
  <c r="AC214" i="20"/>
  <c r="AD212" i="20"/>
  <c r="AF214" i="20"/>
  <c r="AG212" i="20"/>
  <c r="AI214" i="20"/>
  <c r="AJ212" i="20"/>
  <c r="AG227" i="20"/>
  <c r="AF229" i="20"/>
  <c r="AR216" i="20"/>
  <c r="O227" i="20"/>
  <c r="U227" i="20"/>
  <c r="AA227" i="20"/>
  <c r="AJ227" i="20"/>
  <c r="AI229" i="20"/>
  <c r="AR217" i="20"/>
  <c r="L227" i="20"/>
  <c r="R227" i="20"/>
  <c r="X227" i="20"/>
  <c r="AD227" i="20"/>
  <c r="I244" i="20"/>
  <c r="Q244" i="20"/>
  <c r="R242" i="20"/>
  <c r="W244" i="20"/>
  <c r="X242" i="20"/>
  <c r="AC244" i="20"/>
  <c r="AD242" i="20"/>
  <c r="AI244" i="20"/>
  <c r="AJ242" i="20"/>
  <c r="N244" i="20"/>
  <c r="O242" i="20"/>
  <c r="T244" i="20"/>
  <c r="U242" i="20"/>
  <c r="Z244" i="20"/>
  <c r="AA242" i="20"/>
  <c r="AF244" i="20"/>
  <c r="AG242" i="20"/>
  <c r="AL244" i="20"/>
  <c r="AM242" i="20"/>
  <c r="AO242" i="20" s="1"/>
  <c r="AR231" i="20"/>
  <c r="L234" i="20"/>
  <c r="O234" i="20" s="1"/>
  <c r="R234" i="20" s="1"/>
  <c r="U234" i="20" s="1"/>
  <c r="X234" i="20" s="1"/>
  <c r="AA234" i="20" s="1"/>
  <c r="AD234" i="20" s="1"/>
  <c r="AG234" i="20" s="1"/>
  <c r="AJ234" i="20" s="1"/>
  <c r="AM234" i="20" s="1"/>
  <c r="AP234" i="20" s="1"/>
  <c r="AR232" i="20"/>
  <c r="L17" i="18"/>
  <c r="K19" i="18"/>
  <c r="R17" i="18"/>
  <c r="Q19" i="18"/>
  <c r="X17" i="18"/>
  <c r="W19" i="18"/>
  <c r="AD17" i="18"/>
  <c r="AC19" i="18"/>
  <c r="AJ17" i="18"/>
  <c r="AI19" i="18"/>
  <c r="L32" i="18"/>
  <c r="K34" i="18"/>
  <c r="R32" i="18"/>
  <c r="Q34" i="18"/>
  <c r="X32" i="18"/>
  <c r="W34" i="18"/>
  <c r="AD32" i="18"/>
  <c r="AC34" i="18"/>
  <c r="AJ32" i="18"/>
  <c r="AI34" i="18"/>
  <c r="K49" i="18"/>
  <c r="L47" i="18"/>
  <c r="Q49" i="18"/>
  <c r="R47" i="18"/>
  <c r="W49" i="18"/>
  <c r="X47" i="18"/>
  <c r="AC49" i="18"/>
  <c r="AD47" i="18"/>
  <c r="AI49" i="18"/>
  <c r="AJ47" i="18"/>
  <c r="N64" i="18"/>
  <c r="O62" i="18"/>
  <c r="T64" i="18"/>
  <c r="U62" i="18"/>
  <c r="Z64" i="18"/>
  <c r="AA62" i="18"/>
  <c r="AF64" i="18"/>
  <c r="AG62" i="18"/>
  <c r="AL64" i="18"/>
  <c r="AM62" i="18"/>
  <c r="AO62" i="18" s="1"/>
  <c r="K79" i="18"/>
  <c r="L77" i="18"/>
  <c r="Q79" i="18"/>
  <c r="R77" i="18"/>
  <c r="W79" i="18"/>
  <c r="X77" i="18"/>
  <c r="AC79" i="18"/>
  <c r="AD77" i="18"/>
  <c r="AI79" i="18"/>
  <c r="AJ77" i="18"/>
  <c r="N94" i="18"/>
  <c r="O92" i="18"/>
  <c r="T94" i="18"/>
  <c r="U92" i="18"/>
  <c r="Z94" i="18"/>
  <c r="AA92" i="18"/>
  <c r="AF94" i="18"/>
  <c r="AG92" i="18"/>
  <c r="AL94" i="18"/>
  <c r="AM92" i="18"/>
  <c r="AO92" i="18" s="1"/>
  <c r="O17" i="18"/>
  <c r="N19" i="18"/>
  <c r="U17" i="18"/>
  <c r="T19" i="18"/>
  <c r="AA17" i="18"/>
  <c r="Z19" i="18"/>
  <c r="AG17" i="18"/>
  <c r="AF19" i="18"/>
  <c r="AM17" i="18"/>
  <c r="AO17" i="18" s="1"/>
  <c r="AL19" i="18"/>
  <c r="O32" i="18"/>
  <c r="N34" i="18"/>
  <c r="U32" i="18"/>
  <c r="T34" i="18"/>
  <c r="AA32" i="18"/>
  <c r="Z34" i="18"/>
  <c r="AG32" i="18"/>
  <c r="AF34" i="18"/>
  <c r="AM32" i="18"/>
  <c r="AO32" i="18" s="1"/>
  <c r="AL34" i="18"/>
  <c r="N49" i="18"/>
  <c r="O47" i="18"/>
  <c r="T49" i="18"/>
  <c r="U47" i="18"/>
  <c r="Z49" i="18"/>
  <c r="AA47" i="18"/>
  <c r="AF49" i="18"/>
  <c r="AG47" i="18"/>
  <c r="AL49" i="18"/>
  <c r="AM47" i="18"/>
  <c r="AO47" i="18" s="1"/>
  <c r="K64" i="18"/>
  <c r="L62" i="18"/>
  <c r="Q64" i="18"/>
  <c r="R62" i="18"/>
  <c r="W64" i="18"/>
  <c r="X62" i="18"/>
  <c r="AC64" i="18"/>
  <c r="AD62" i="18"/>
  <c r="AI64" i="18"/>
  <c r="AJ62" i="18"/>
  <c r="N79" i="18"/>
  <c r="O77" i="18"/>
  <c r="T79" i="18"/>
  <c r="U77" i="18"/>
  <c r="Z79" i="18"/>
  <c r="AA77" i="18"/>
  <c r="AF79" i="18"/>
  <c r="AG77" i="18"/>
  <c r="AL79" i="18"/>
  <c r="AM77" i="18"/>
  <c r="AO77" i="18" s="1"/>
  <c r="K94" i="18"/>
  <c r="L92" i="18"/>
  <c r="Q94" i="18"/>
  <c r="R92" i="18"/>
  <c r="W94" i="18"/>
  <c r="X92" i="18"/>
  <c r="AC94" i="18"/>
  <c r="AD92" i="18"/>
  <c r="AI94" i="18"/>
  <c r="AJ92" i="18"/>
  <c r="AP245" i="18"/>
  <c r="AJ245" i="18"/>
  <c r="AD245" i="18"/>
  <c r="X245" i="18"/>
  <c r="R245" i="18"/>
  <c r="L245" i="18"/>
  <c r="AM245" i="18"/>
  <c r="AG245" i="18"/>
  <c r="AA245" i="18"/>
  <c r="U245" i="18"/>
  <c r="O245" i="18"/>
  <c r="I245" i="18"/>
  <c r="AP230" i="18"/>
  <c r="AJ230" i="18"/>
  <c r="AD230" i="18"/>
  <c r="X230" i="18"/>
  <c r="R230" i="18"/>
  <c r="L230" i="18"/>
  <c r="AG230" i="18"/>
  <c r="U230" i="18"/>
  <c r="I230" i="18"/>
  <c r="AP215" i="18"/>
  <c r="AJ215" i="18"/>
  <c r="AD215" i="18"/>
  <c r="X215" i="18"/>
  <c r="R215" i="18"/>
  <c r="L215" i="18"/>
  <c r="AA230" i="18"/>
  <c r="AG215" i="18"/>
  <c r="U215" i="18"/>
  <c r="I215" i="18"/>
  <c r="AP200" i="18"/>
  <c r="AJ200" i="18"/>
  <c r="AD200" i="18"/>
  <c r="X200" i="18"/>
  <c r="R200" i="18"/>
  <c r="L200" i="18"/>
  <c r="AM230" i="18"/>
  <c r="O230" i="18"/>
  <c r="AM215" i="18"/>
  <c r="AA215" i="18"/>
  <c r="O215" i="18"/>
  <c r="AM200" i="18"/>
  <c r="AG200" i="18"/>
  <c r="AA200" i="18"/>
  <c r="U200" i="18"/>
  <c r="O200" i="18"/>
  <c r="I200" i="18"/>
  <c r="AP185" i="18"/>
  <c r="AJ185" i="18"/>
  <c r="AD185" i="18"/>
  <c r="X185" i="18"/>
  <c r="R185" i="18"/>
  <c r="L185" i="18"/>
  <c r="AP170" i="18"/>
  <c r="AJ170" i="18"/>
  <c r="AD170" i="18"/>
  <c r="X170" i="18"/>
  <c r="R170" i="18"/>
  <c r="L170" i="18"/>
  <c r="AP155" i="18"/>
  <c r="AJ155" i="18"/>
  <c r="AD155" i="18"/>
  <c r="X155" i="18"/>
  <c r="R155" i="18"/>
  <c r="L155" i="18"/>
  <c r="AP140" i="18"/>
  <c r="AJ140" i="18"/>
  <c r="AD140" i="18"/>
  <c r="X140" i="18"/>
  <c r="R140" i="18"/>
  <c r="L140" i="18"/>
  <c r="AM185" i="18"/>
  <c r="AG185" i="18"/>
  <c r="AA185" i="18"/>
  <c r="U185" i="18"/>
  <c r="O185" i="18"/>
  <c r="I185" i="18"/>
  <c r="AM170" i="18"/>
  <c r="AG170" i="18"/>
  <c r="AA170" i="18"/>
  <c r="U170" i="18"/>
  <c r="O170" i="18"/>
  <c r="I170" i="18"/>
  <c r="AM155" i="18"/>
  <c r="AG155" i="18"/>
  <c r="AA155" i="18"/>
  <c r="U155" i="18"/>
  <c r="O155" i="18"/>
  <c r="I155" i="18"/>
  <c r="AG140" i="18"/>
  <c r="U140" i="18"/>
  <c r="I140" i="18"/>
  <c r="AM125" i="18"/>
  <c r="AG125" i="18"/>
  <c r="AA125" i="18"/>
  <c r="U125" i="18"/>
  <c r="O125" i="18"/>
  <c r="I125" i="18"/>
  <c r="AM110" i="18"/>
  <c r="AG110" i="18"/>
  <c r="AA110" i="18"/>
  <c r="U110" i="18"/>
  <c r="O110" i="18"/>
  <c r="I110" i="18"/>
  <c r="AM140" i="18"/>
  <c r="AA140" i="18"/>
  <c r="O140" i="18"/>
  <c r="AP125" i="18"/>
  <c r="AJ125" i="18"/>
  <c r="AD125" i="18"/>
  <c r="X125" i="18"/>
  <c r="R125" i="18"/>
  <c r="L125" i="18"/>
  <c r="AP110" i="18"/>
  <c r="AJ110" i="18"/>
  <c r="AD110" i="18"/>
  <c r="X110" i="18"/>
  <c r="R110" i="18"/>
  <c r="L110" i="18"/>
  <c r="AP95" i="18"/>
  <c r="AJ95" i="18"/>
  <c r="L20" i="18"/>
  <c r="R20" i="18"/>
  <c r="X20" i="18"/>
  <c r="AD20" i="18"/>
  <c r="AJ20" i="18"/>
  <c r="AP20" i="18"/>
  <c r="AR22" i="18"/>
  <c r="I35" i="18"/>
  <c r="O35" i="18"/>
  <c r="U35" i="18"/>
  <c r="AA35" i="18"/>
  <c r="AG35" i="18"/>
  <c r="AM35" i="18"/>
  <c r="AR36" i="18"/>
  <c r="E39" i="18"/>
  <c r="I45" i="18"/>
  <c r="I47" i="18"/>
  <c r="I50" i="18"/>
  <c r="O50" i="18"/>
  <c r="U50" i="18"/>
  <c r="AA50" i="18"/>
  <c r="AG50" i="18"/>
  <c r="AM50" i="18"/>
  <c r="AR51" i="18"/>
  <c r="E54" i="18"/>
  <c r="I65" i="18"/>
  <c r="O65" i="18"/>
  <c r="U65" i="18"/>
  <c r="AA65" i="18"/>
  <c r="AG65" i="18"/>
  <c r="AM65" i="18"/>
  <c r="AR66" i="18"/>
  <c r="E69" i="18"/>
  <c r="I80" i="18"/>
  <c r="O80" i="18"/>
  <c r="U80" i="18"/>
  <c r="AA80" i="18"/>
  <c r="AG80" i="18"/>
  <c r="AM80" i="18"/>
  <c r="AR81" i="18"/>
  <c r="E84" i="18"/>
  <c r="I95" i="18"/>
  <c r="AG95" i="18"/>
  <c r="AR96" i="18"/>
  <c r="O122" i="18"/>
  <c r="N124" i="18"/>
  <c r="U122" i="18"/>
  <c r="T124" i="18"/>
  <c r="AA122" i="18"/>
  <c r="Z124" i="18"/>
  <c r="AG122" i="18"/>
  <c r="AF124" i="18"/>
  <c r="AM122" i="18"/>
  <c r="AO122" i="18" s="1"/>
  <c r="AL124" i="18"/>
  <c r="L137" i="18"/>
  <c r="K139" i="18"/>
  <c r="Q139" i="18"/>
  <c r="R137" i="18"/>
  <c r="W139" i="18"/>
  <c r="X137" i="18"/>
  <c r="AC139" i="18"/>
  <c r="AD137" i="18"/>
  <c r="AI139" i="18"/>
  <c r="AJ137" i="18"/>
  <c r="E234" i="18"/>
  <c r="E219" i="18"/>
  <c r="E204" i="18"/>
  <c r="E189" i="18"/>
  <c r="E174" i="18"/>
  <c r="E159" i="18"/>
  <c r="E144" i="18"/>
  <c r="E129" i="18"/>
  <c r="E114" i="18"/>
  <c r="AR6" i="18"/>
  <c r="E9" i="18"/>
  <c r="I13" i="18"/>
  <c r="I17" i="18"/>
  <c r="I20" i="18"/>
  <c r="O20" i="18"/>
  <c r="U20" i="18"/>
  <c r="AA20" i="18"/>
  <c r="AG20" i="18"/>
  <c r="AM20" i="18"/>
  <c r="AR21" i="18"/>
  <c r="E24" i="18"/>
  <c r="I32" i="18"/>
  <c r="L35" i="18"/>
  <c r="R35" i="18"/>
  <c r="X35" i="18"/>
  <c r="AD35" i="18"/>
  <c r="AJ35" i="18"/>
  <c r="AP35" i="18"/>
  <c r="AR37" i="18"/>
  <c r="L50" i="18"/>
  <c r="R50" i="18"/>
  <c r="X50" i="18"/>
  <c r="AD50" i="18"/>
  <c r="AJ50" i="18"/>
  <c r="AP50" i="18"/>
  <c r="AR52" i="18"/>
  <c r="L65" i="18"/>
  <c r="R65" i="18"/>
  <c r="X65" i="18"/>
  <c r="AD65" i="18"/>
  <c r="AJ65" i="18"/>
  <c r="AP65" i="18"/>
  <c r="AR67" i="18"/>
  <c r="L80" i="18"/>
  <c r="R80" i="18"/>
  <c r="X80" i="18"/>
  <c r="AD80" i="18"/>
  <c r="AJ80" i="18"/>
  <c r="AP80" i="18"/>
  <c r="L95" i="18"/>
  <c r="R95" i="18"/>
  <c r="X95" i="18"/>
  <c r="AD95" i="18"/>
  <c r="AR82" i="18"/>
  <c r="AM95" i="18"/>
  <c r="L107" i="18"/>
  <c r="K109" i="18"/>
  <c r="L109" i="18"/>
  <c r="R107" i="18"/>
  <c r="Q109" i="18"/>
  <c r="U107" i="18"/>
  <c r="T109" i="18"/>
  <c r="X109" i="18"/>
  <c r="X107" i="18"/>
  <c r="AD109" i="18"/>
  <c r="AD107" i="18"/>
  <c r="AJ109" i="18"/>
  <c r="AJ107" i="18"/>
  <c r="L99" i="18"/>
  <c r="O99" i="18" s="1"/>
  <c r="R99" i="18" s="1"/>
  <c r="U99" i="18" s="1"/>
  <c r="X99" i="18" s="1"/>
  <c r="AA99" i="18" s="1"/>
  <c r="AD99" i="18" s="1"/>
  <c r="AG99" i="18" s="1"/>
  <c r="AJ99" i="18" s="1"/>
  <c r="AM99" i="18" s="1"/>
  <c r="AP99" i="18" s="1"/>
  <c r="AR97" i="18"/>
  <c r="L122" i="18"/>
  <c r="K124" i="18"/>
  <c r="R122" i="18"/>
  <c r="Q124" i="18"/>
  <c r="X122" i="18"/>
  <c r="W124" i="18"/>
  <c r="AD122" i="18"/>
  <c r="AC124" i="18"/>
  <c r="AJ122" i="18"/>
  <c r="AI124" i="18"/>
  <c r="N139" i="18"/>
  <c r="O137" i="18"/>
  <c r="T139" i="18"/>
  <c r="U137" i="18"/>
  <c r="Z139" i="18"/>
  <c r="AA137" i="18"/>
  <c r="AF139" i="18"/>
  <c r="AG137" i="18"/>
  <c r="AL139" i="18"/>
  <c r="AM137" i="18"/>
  <c r="AO137" i="18" s="1"/>
  <c r="AR112" i="18"/>
  <c r="AR127" i="18"/>
  <c r="K154" i="18"/>
  <c r="L152" i="18"/>
  <c r="L154" i="18"/>
  <c r="AR141" i="18"/>
  <c r="Q154" i="18"/>
  <c r="R152" i="18"/>
  <c r="T154" i="18"/>
  <c r="U152" i="18"/>
  <c r="W154" i="18"/>
  <c r="X152" i="18"/>
  <c r="Z154" i="18"/>
  <c r="AA152" i="18"/>
  <c r="AC154" i="18"/>
  <c r="AD152" i="18"/>
  <c r="AF154" i="18"/>
  <c r="AG152" i="18"/>
  <c r="AL154" i="18"/>
  <c r="AM152" i="18"/>
  <c r="AO152" i="18" s="1"/>
  <c r="K169" i="18"/>
  <c r="L167" i="18"/>
  <c r="Q169" i="18"/>
  <c r="R167" i="18"/>
  <c r="W169" i="18"/>
  <c r="X167" i="18"/>
  <c r="AC169" i="18"/>
  <c r="AD167" i="18"/>
  <c r="AI169" i="18"/>
  <c r="AJ167" i="18"/>
  <c r="N184" i="18"/>
  <c r="O182" i="18"/>
  <c r="T184" i="18"/>
  <c r="U182" i="18"/>
  <c r="Z184" i="18"/>
  <c r="AA182" i="18"/>
  <c r="AF184" i="18"/>
  <c r="AG182" i="18"/>
  <c r="AL184" i="18"/>
  <c r="AM182" i="18"/>
  <c r="AO182" i="18" s="1"/>
  <c r="AR111" i="18"/>
  <c r="AR126" i="18"/>
  <c r="AI154" i="18"/>
  <c r="AJ152" i="18"/>
  <c r="N169" i="18"/>
  <c r="O167" i="18"/>
  <c r="T169" i="18"/>
  <c r="U167" i="18"/>
  <c r="Z169" i="18"/>
  <c r="AA167" i="18"/>
  <c r="AF169" i="18"/>
  <c r="AG167" i="18"/>
  <c r="AL169" i="18"/>
  <c r="AM167" i="18"/>
  <c r="AO167" i="18" s="1"/>
  <c r="K184" i="18"/>
  <c r="L182" i="18"/>
  <c r="Q184" i="18"/>
  <c r="R182" i="18"/>
  <c r="W184" i="18"/>
  <c r="X182" i="18"/>
  <c r="AC184" i="18"/>
  <c r="AD182" i="18"/>
  <c r="AI184" i="18"/>
  <c r="AJ182" i="18"/>
  <c r="AR156" i="18"/>
  <c r="AR171" i="18"/>
  <c r="T199" i="18"/>
  <c r="U197" i="18"/>
  <c r="Z199" i="18"/>
  <c r="AA197" i="18"/>
  <c r="AF199" i="18"/>
  <c r="AG197" i="18"/>
  <c r="AL199" i="18"/>
  <c r="AM197" i="18"/>
  <c r="AO197" i="18" s="1"/>
  <c r="L189" i="18"/>
  <c r="O189" i="18" s="1"/>
  <c r="R189" i="18" s="1"/>
  <c r="U189" i="18" s="1"/>
  <c r="X189" i="18" s="1"/>
  <c r="AA189" i="18" s="1"/>
  <c r="AD189" i="18" s="1"/>
  <c r="AG189" i="18" s="1"/>
  <c r="AJ189" i="18" s="1"/>
  <c r="AM189" i="18" s="1"/>
  <c r="AP189" i="18" s="1"/>
  <c r="AR187" i="18"/>
  <c r="N214" i="18"/>
  <c r="O212" i="18"/>
  <c r="T214" i="18"/>
  <c r="U212" i="18"/>
  <c r="Z214" i="18"/>
  <c r="AA212" i="18"/>
  <c r="AF214" i="18"/>
  <c r="AG212" i="18"/>
  <c r="AL214" i="18"/>
  <c r="AM212" i="18"/>
  <c r="AO212" i="18" s="1"/>
  <c r="AR142" i="18"/>
  <c r="AR157" i="18"/>
  <c r="AR172" i="18"/>
  <c r="I199" i="18"/>
  <c r="Q199" i="18"/>
  <c r="R197" i="18"/>
  <c r="W199" i="18"/>
  <c r="X197" i="18"/>
  <c r="AC199" i="18"/>
  <c r="AD197" i="18"/>
  <c r="AI199" i="18"/>
  <c r="AJ197" i="18"/>
  <c r="K214" i="18"/>
  <c r="L212" i="18"/>
  <c r="Q214" i="18"/>
  <c r="R212" i="18"/>
  <c r="W214" i="18"/>
  <c r="X212" i="18"/>
  <c r="AC214" i="18"/>
  <c r="AD212" i="18"/>
  <c r="AI214" i="18"/>
  <c r="AJ212" i="18"/>
  <c r="AR201" i="18"/>
  <c r="L204" i="18"/>
  <c r="O204" i="18" s="1"/>
  <c r="R204" i="18" s="1"/>
  <c r="U204" i="18" s="1"/>
  <c r="X204" i="18" s="1"/>
  <c r="AA204" i="18" s="1"/>
  <c r="AD204" i="18" s="1"/>
  <c r="AG204" i="18" s="1"/>
  <c r="AJ204" i="18" s="1"/>
  <c r="AM204" i="18" s="1"/>
  <c r="AP204" i="18" s="1"/>
  <c r="L219" i="18"/>
  <c r="O219" i="18" s="1"/>
  <c r="R219" i="18" s="1"/>
  <c r="U219" i="18" s="1"/>
  <c r="X219" i="18" s="1"/>
  <c r="AA219" i="18" s="1"/>
  <c r="AD219" i="18" s="1"/>
  <c r="AG219" i="18" s="1"/>
  <c r="AJ219" i="18" s="1"/>
  <c r="AM219" i="18" s="1"/>
  <c r="AP219" i="18" s="1"/>
  <c r="AR217" i="18"/>
  <c r="O227" i="18"/>
  <c r="AA227" i="18"/>
  <c r="AM227" i="18"/>
  <c r="AO227" i="18" s="1"/>
  <c r="K229" i="18"/>
  <c r="L227" i="18"/>
  <c r="W229" i="18"/>
  <c r="X227" i="18"/>
  <c r="AI229" i="18"/>
  <c r="AJ227" i="18"/>
  <c r="L244" i="18"/>
  <c r="AR231" i="18"/>
  <c r="AR216" i="18"/>
  <c r="U227" i="18"/>
  <c r="AG227" i="18"/>
  <c r="Q229" i="18"/>
  <c r="R227" i="18"/>
  <c r="AC229" i="18"/>
  <c r="AD227" i="18"/>
  <c r="T244" i="18"/>
  <c r="U242" i="18"/>
  <c r="Z244" i="18"/>
  <c r="AA242" i="18"/>
  <c r="AF244" i="18"/>
  <c r="AG242" i="18"/>
  <c r="AL244" i="18"/>
  <c r="AM242" i="18"/>
  <c r="AO242" i="18" s="1"/>
  <c r="L234" i="18"/>
  <c r="O234" i="18" s="1"/>
  <c r="R234" i="18" s="1"/>
  <c r="U234" i="18" s="1"/>
  <c r="X234" i="18" s="1"/>
  <c r="AA234" i="18" s="1"/>
  <c r="AD234" i="18" s="1"/>
  <c r="AG234" i="18" s="1"/>
  <c r="AJ234" i="18" s="1"/>
  <c r="AM234" i="18" s="1"/>
  <c r="AP234" i="18" s="1"/>
  <c r="AR232" i="18"/>
  <c r="I244" i="18"/>
  <c r="Q244" i="18"/>
  <c r="R242" i="18"/>
  <c r="W244" i="18"/>
  <c r="X242" i="18"/>
  <c r="AC244" i="18"/>
  <c r="AD242" i="18"/>
  <c r="AI244" i="18"/>
  <c r="AJ242" i="18"/>
  <c r="L20" i="16"/>
  <c r="R20" i="16"/>
  <c r="X20" i="16"/>
  <c r="AD20" i="16"/>
  <c r="AJ20" i="16"/>
  <c r="AP20" i="16"/>
  <c r="I35" i="16"/>
  <c r="O35" i="16"/>
  <c r="U35" i="16"/>
  <c r="AA35" i="16"/>
  <c r="AG35" i="16"/>
  <c r="AM35" i="16"/>
  <c r="L50" i="16"/>
  <c r="R50" i="16"/>
  <c r="X50" i="16"/>
  <c r="AD50" i="16"/>
  <c r="AJ50" i="16"/>
  <c r="AP50" i="16"/>
  <c r="I65" i="16"/>
  <c r="U65" i="16"/>
  <c r="AG65" i="16"/>
  <c r="I80" i="16"/>
  <c r="J66" i="16" s="1"/>
  <c r="H19" i="15" s="1"/>
  <c r="AM245" i="16"/>
  <c r="AG245" i="16"/>
  <c r="AA245" i="16"/>
  <c r="U245" i="16"/>
  <c r="O245" i="16"/>
  <c r="AP245" i="16"/>
  <c r="AD245" i="16"/>
  <c r="R245" i="16"/>
  <c r="AM230" i="16"/>
  <c r="AG230" i="16"/>
  <c r="AA230" i="16"/>
  <c r="U230" i="16"/>
  <c r="O230" i="16"/>
  <c r="AM215" i="16"/>
  <c r="AG215" i="16"/>
  <c r="AA215" i="16"/>
  <c r="U215" i="16"/>
  <c r="O215" i="16"/>
  <c r="I215" i="16"/>
  <c r="X200" i="16"/>
  <c r="AM200" i="16"/>
  <c r="AD200" i="16"/>
  <c r="U200" i="16"/>
  <c r="O200" i="16"/>
  <c r="AM185" i="16"/>
  <c r="AG185" i="16"/>
  <c r="AA185" i="16"/>
  <c r="U185" i="16"/>
  <c r="O185" i="16"/>
  <c r="I185" i="16"/>
  <c r="AM170" i="16"/>
  <c r="AG170" i="16"/>
  <c r="AA170" i="16"/>
  <c r="U170" i="16"/>
  <c r="O170" i="16"/>
  <c r="AP155" i="16"/>
  <c r="AJ155" i="16"/>
  <c r="AD155" i="16"/>
  <c r="X155" i="16"/>
  <c r="R155" i="16"/>
  <c r="L155" i="16"/>
  <c r="AP140" i="16"/>
  <c r="AJ140" i="16"/>
  <c r="AD140" i="16"/>
  <c r="X140" i="16"/>
  <c r="R140" i="16"/>
  <c r="L140" i="16"/>
  <c r="AP125" i="16"/>
  <c r="AJ125" i="16"/>
  <c r="AD125" i="16"/>
  <c r="X125" i="16"/>
  <c r="R125" i="16"/>
  <c r="L125" i="16"/>
  <c r="AP110" i="16"/>
  <c r="AJ110" i="16"/>
  <c r="AD110" i="16"/>
  <c r="X110" i="16"/>
  <c r="R110" i="16"/>
  <c r="L110" i="16"/>
  <c r="AP95" i="16"/>
  <c r="AJ95" i="16"/>
  <c r="AM80" i="16"/>
  <c r="AG80" i="16"/>
  <c r="AA80" i="16"/>
  <c r="AJ245" i="16"/>
  <c r="X245" i="16"/>
  <c r="L245" i="16"/>
  <c r="AP230" i="16"/>
  <c r="AJ230" i="16"/>
  <c r="AD230" i="16"/>
  <c r="X230" i="16"/>
  <c r="R230" i="16"/>
  <c r="L230" i="16"/>
  <c r="AP215" i="16"/>
  <c r="AJ215" i="16"/>
  <c r="AD215" i="16"/>
  <c r="X215" i="16"/>
  <c r="R215" i="16"/>
  <c r="L215" i="16"/>
  <c r="AJ200" i="16"/>
  <c r="L200" i="16"/>
  <c r="AP200" i="16"/>
  <c r="AG200" i="16"/>
  <c r="AA200" i="16"/>
  <c r="R200" i="16"/>
  <c r="I200" i="16"/>
  <c r="AP185" i="16"/>
  <c r="AJ185" i="16"/>
  <c r="AD185" i="16"/>
  <c r="X185" i="16"/>
  <c r="R185" i="16"/>
  <c r="L185" i="16"/>
  <c r="AP170" i="16"/>
  <c r="AJ170" i="16"/>
  <c r="AD170" i="16"/>
  <c r="X170" i="16"/>
  <c r="R170" i="16"/>
  <c r="L170" i="16"/>
  <c r="AM155" i="16"/>
  <c r="AG155" i="16"/>
  <c r="AA155" i="16"/>
  <c r="U155" i="16"/>
  <c r="O155" i="16"/>
  <c r="I155" i="16"/>
  <c r="J141" i="16" s="1"/>
  <c r="H34" i="15" s="1"/>
  <c r="AM140" i="16"/>
  <c r="AG140" i="16"/>
  <c r="AA140" i="16"/>
  <c r="U140" i="16"/>
  <c r="O140" i="16"/>
  <c r="I140" i="16"/>
  <c r="AM125" i="16"/>
  <c r="AG125" i="16"/>
  <c r="AA125" i="16"/>
  <c r="U125" i="16"/>
  <c r="O125" i="16"/>
  <c r="I125" i="16"/>
  <c r="AM110" i="16"/>
  <c r="AG110" i="16"/>
  <c r="AA110" i="16"/>
  <c r="U110" i="16"/>
  <c r="O110" i="16"/>
  <c r="AM95" i="16"/>
  <c r="AG95" i="16"/>
  <c r="I95" i="16"/>
  <c r="Y81" i="16" s="1"/>
  <c r="AP80" i="16"/>
  <c r="AJ80" i="16"/>
  <c r="AD80" i="16"/>
  <c r="X80" i="16"/>
  <c r="R80" i="16"/>
  <c r="L80" i="16"/>
  <c r="AP65" i="16"/>
  <c r="AJ65" i="16"/>
  <c r="AD65" i="16"/>
  <c r="X65" i="16"/>
  <c r="R65" i="16"/>
  <c r="L65" i="16"/>
  <c r="I20" i="16"/>
  <c r="J6" i="16" s="1"/>
  <c r="H7" i="15" s="1"/>
  <c r="O20" i="16"/>
  <c r="U20" i="16"/>
  <c r="AA20" i="16"/>
  <c r="AG20" i="16"/>
  <c r="AM20" i="16"/>
  <c r="L35" i="16"/>
  <c r="M21" i="16" s="1"/>
  <c r="R35" i="16"/>
  <c r="X35" i="16"/>
  <c r="AD35" i="16"/>
  <c r="AJ35" i="16"/>
  <c r="AP35" i="16"/>
  <c r="I50" i="16"/>
  <c r="J36" i="16" s="1"/>
  <c r="H13" i="15" s="1"/>
  <c r="O50" i="16"/>
  <c r="U50" i="16"/>
  <c r="AA50" i="16"/>
  <c r="AG50" i="16"/>
  <c r="AM50" i="16"/>
  <c r="O65" i="16"/>
  <c r="AA65" i="16"/>
  <c r="AM65" i="16"/>
  <c r="O80" i="16"/>
  <c r="AF19" i="16"/>
  <c r="AG17" i="16"/>
  <c r="N34" i="16"/>
  <c r="O32" i="16"/>
  <c r="Z34" i="16"/>
  <c r="AA32" i="16"/>
  <c r="J21" i="16"/>
  <c r="H10" i="15" s="1"/>
  <c r="T49" i="16"/>
  <c r="U47" i="16"/>
  <c r="AL49" i="16"/>
  <c r="AM47" i="16"/>
  <c r="AO47" i="16" s="1"/>
  <c r="N19" i="16"/>
  <c r="O17" i="16"/>
  <c r="T19" i="16"/>
  <c r="U17" i="16"/>
  <c r="Z19" i="16"/>
  <c r="AA17" i="16"/>
  <c r="AL19" i="16"/>
  <c r="AM17" i="16"/>
  <c r="AO17" i="16" s="1"/>
  <c r="T34" i="16"/>
  <c r="U32" i="16"/>
  <c r="AF34" i="16"/>
  <c r="AG32" i="16"/>
  <c r="N49" i="16"/>
  <c r="O47" i="16"/>
  <c r="Z49" i="16"/>
  <c r="AA47" i="16"/>
  <c r="AF49" i="16"/>
  <c r="AG47" i="16"/>
  <c r="K19" i="16"/>
  <c r="L17" i="16"/>
  <c r="Q19" i="16"/>
  <c r="R17" i="16"/>
  <c r="W19" i="16"/>
  <c r="X17" i="16"/>
  <c r="AC19" i="16"/>
  <c r="AD17" i="16"/>
  <c r="AI19" i="16"/>
  <c r="AJ17" i="16"/>
  <c r="K34" i="16"/>
  <c r="L32" i="16"/>
  <c r="Q34" i="16"/>
  <c r="R32" i="16"/>
  <c r="W34" i="16"/>
  <c r="X32" i="16"/>
  <c r="AC34" i="16"/>
  <c r="AD32" i="16"/>
  <c r="AI34" i="16"/>
  <c r="AJ32" i="16"/>
  <c r="K49" i="16"/>
  <c r="L47" i="16"/>
  <c r="Q49" i="16"/>
  <c r="R47" i="16"/>
  <c r="W49" i="16"/>
  <c r="X47" i="16"/>
  <c r="AC49" i="16"/>
  <c r="AD47" i="16"/>
  <c r="AI49" i="16"/>
  <c r="AJ47" i="16"/>
  <c r="AR7" i="16"/>
  <c r="AR22" i="16"/>
  <c r="AR37" i="16"/>
  <c r="I64" i="16"/>
  <c r="Q64" i="16"/>
  <c r="R62" i="16"/>
  <c r="W64" i="16"/>
  <c r="X62" i="16"/>
  <c r="AC64" i="16"/>
  <c r="AD62" i="16"/>
  <c r="AJ62" i="16"/>
  <c r="AR52" i="16"/>
  <c r="N79" i="16"/>
  <c r="O77" i="16"/>
  <c r="T79" i="16"/>
  <c r="U77" i="16"/>
  <c r="Z79" i="16"/>
  <c r="AA77" i="16"/>
  <c r="AF79" i="16"/>
  <c r="AG77" i="16"/>
  <c r="N94" i="16"/>
  <c r="O92" i="16"/>
  <c r="T94" i="16"/>
  <c r="U92" i="16"/>
  <c r="Z94" i="16"/>
  <c r="AA92" i="16"/>
  <c r="AF94" i="16"/>
  <c r="AG92" i="16"/>
  <c r="AL94" i="16"/>
  <c r="AM92" i="16"/>
  <c r="AO92" i="16" s="1"/>
  <c r="N109" i="16"/>
  <c r="O107" i="16"/>
  <c r="T109" i="16"/>
  <c r="U107" i="16"/>
  <c r="Z109" i="16"/>
  <c r="AA107" i="16"/>
  <c r="AF109" i="16"/>
  <c r="AG107" i="16"/>
  <c r="AM107" i="16"/>
  <c r="AO107" i="16" s="1"/>
  <c r="AR6" i="16"/>
  <c r="L9" i="16"/>
  <c r="O9" i="16" s="1"/>
  <c r="R9" i="16" s="1"/>
  <c r="U9" i="16" s="1"/>
  <c r="X9" i="16" s="1"/>
  <c r="AA9" i="16" s="1"/>
  <c r="AD9" i="16" s="1"/>
  <c r="AG9" i="16" s="1"/>
  <c r="AJ9" i="16" s="1"/>
  <c r="AM9" i="16" s="1"/>
  <c r="AP9" i="16" s="1"/>
  <c r="AR21" i="16"/>
  <c r="L24" i="16"/>
  <c r="O24" i="16" s="1"/>
  <c r="R24" i="16" s="1"/>
  <c r="U24" i="16" s="1"/>
  <c r="X24" i="16" s="1"/>
  <c r="AA24" i="16" s="1"/>
  <c r="AD24" i="16" s="1"/>
  <c r="AG24" i="16" s="1"/>
  <c r="AJ24" i="16" s="1"/>
  <c r="AM24" i="16" s="1"/>
  <c r="AP24" i="16" s="1"/>
  <c r="AR36" i="16"/>
  <c r="L39" i="16"/>
  <c r="O39" i="16" s="1"/>
  <c r="R39" i="16" s="1"/>
  <c r="U39" i="16" s="1"/>
  <c r="X39" i="16" s="1"/>
  <c r="AA39" i="16" s="1"/>
  <c r="AD39" i="16" s="1"/>
  <c r="AG39" i="16" s="1"/>
  <c r="AJ39" i="16" s="1"/>
  <c r="AM39" i="16" s="1"/>
  <c r="AP39" i="16" s="1"/>
  <c r="N64" i="16"/>
  <c r="O62" i="16"/>
  <c r="T64" i="16"/>
  <c r="U62" i="16"/>
  <c r="Z64" i="16"/>
  <c r="AA62" i="16"/>
  <c r="AF64" i="16"/>
  <c r="AG62" i="16"/>
  <c r="AL64" i="16"/>
  <c r="AM62" i="16"/>
  <c r="AO62" i="16" s="1"/>
  <c r="AR51" i="16"/>
  <c r="L54" i="16"/>
  <c r="O54" i="16" s="1"/>
  <c r="R54" i="16" s="1"/>
  <c r="U54" i="16" s="1"/>
  <c r="X54" i="16" s="1"/>
  <c r="AA54" i="16" s="1"/>
  <c r="AD54" i="16" s="1"/>
  <c r="AG54" i="16" s="1"/>
  <c r="AJ54" i="16" s="1"/>
  <c r="AM54" i="16" s="1"/>
  <c r="AP54" i="16" s="1"/>
  <c r="K79" i="16"/>
  <c r="L77" i="16"/>
  <c r="Q79" i="16"/>
  <c r="R77" i="16"/>
  <c r="W79" i="16"/>
  <c r="X77" i="16"/>
  <c r="AC79" i="16"/>
  <c r="AD77" i="16"/>
  <c r="K94" i="16"/>
  <c r="L92" i="16"/>
  <c r="Q94" i="16"/>
  <c r="R92" i="16"/>
  <c r="W94" i="16"/>
  <c r="X92" i="16"/>
  <c r="AC94" i="16"/>
  <c r="AD92" i="16"/>
  <c r="K109" i="16"/>
  <c r="L107" i="16"/>
  <c r="Q109" i="16"/>
  <c r="R107" i="16"/>
  <c r="W109" i="16"/>
  <c r="X107" i="16"/>
  <c r="AC109" i="16"/>
  <c r="AD107" i="16"/>
  <c r="AI109" i="16"/>
  <c r="AJ107" i="16"/>
  <c r="AR67" i="16"/>
  <c r="AR82" i="16"/>
  <c r="AR97" i="16"/>
  <c r="I110" i="16"/>
  <c r="AC124" i="16"/>
  <c r="AD122" i="16"/>
  <c r="AI124" i="16"/>
  <c r="AJ122" i="16"/>
  <c r="N139" i="16"/>
  <c r="O137" i="16"/>
  <c r="T139" i="16"/>
  <c r="U137" i="16"/>
  <c r="Z139" i="16"/>
  <c r="AA137" i="16"/>
  <c r="AF139" i="16"/>
  <c r="AG137" i="16"/>
  <c r="AL139" i="16"/>
  <c r="AM137" i="16"/>
  <c r="AO137" i="16" s="1"/>
  <c r="K154" i="16"/>
  <c r="L152" i="16"/>
  <c r="Q154" i="16"/>
  <c r="R152" i="16"/>
  <c r="W154" i="16"/>
  <c r="X152" i="16"/>
  <c r="AC154" i="16"/>
  <c r="AD152" i="16"/>
  <c r="AR66" i="16"/>
  <c r="L69" i="16"/>
  <c r="O69" i="16" s="1"/>
  <c r="R69" i="16" s="1"/>
  <c r="U69" i="16" s="1"/>
  <c r="X69" i="16" s="1"/>
  <c r="AA69" i="16" s="1"/>
  <c r="AD69" i="16" s="1"/>
  <c r="AG69" i="16" s="1"/>
  <c r="AJ69" i="16" s="1"/>
  <c r="AM69" i="16" s="1"/>
  <c r="AP69" i="16" s="1"/>
  <c r="AR81" i="16"/>
  <c r="L84" i="16"/>
  <c r="O84" i="16" s="1"/>
  <c r="R84" i="16" s="1"/>
  <c r="U84" i="16" s="1"/>
  <c r="X84" i="16" s="1"/>
  <c r="AA84" i="16" s="1"/>
  <c r="AD84" i="16" s="1"/>
  <c r="AG84" i="16" s="1"/>
  <c r="AJ84" i="16" s="1"/>
  <c r="AM84" i="16" s="1"/>
  <c r="AP84" i="16" s="1"/>
  <c r="AR96" i="16"/>
  <c r="K124" i="16"/>
  <c r="L122" i="16"/>
  <c r="L124" i="16"/>
  <c r="AR111" i="16"/>
  <c r="Q124" i="16"/>
  <c r="R122" i="16"/>
  <c r="T124" i="16"/>
  <c r="U122" i="16"/>
  <c r="W124" i="16"/>
  <c r="X122" i="16"/>
  <c r="Z124" i="16"/>
  <c r="AA122" i="16"/>
  <c r="AF124" i="16"/>
  <c r="AG122" i="16"/>
  <c r="AL124" i="16"/>
  <c r="AM122" i="16"/>
  <c r="AO122" i="16" s="1"/>
  <c r="K139" i="16"/>
  <c r="L137" i="16"/>
  <c r="Q139" i="16"/>
  <c r="R137" i="16"/>
  <c r="W139" i="16"/>
  <c r="X137" i="16"/>
  <c r="AC139" i="16"/>
  <c r="AD137" i="16"/>
  <c r="N154" i="16"/>
  <c r="O152" i="16"/>
  <c r="T154" i="16"/>
  <c r="U152" i="16"/>
  <c r="Z154" i="16"/>
  <c r="AA152" i="16"/>
  <c r="AF154" i="16"/>
  <c r="AG152" i="16"/>
  <c r="AL154" i="16"/>
  <c r="AM152" i="16"/>
  <c r="AO152" i="16" s="1"/>
  <c r="AR112" i="16"/>
  <c r="AR127" i="16"/>
  <c r="AR142" i="16"/>
  <c r="AR156" i="16"/>
  <c r="L114" i="16"/>
  <c r="O114" i="16" s="1"/>
  <c r="R114" i="16" s="1"/>
  <c r="U114" i="16" s="1"/>
  <c r="X114" i="16" s="1"/>
  <c r="AA114" i="16" s="1"/>
  <c r="AD114" i="16" s="1"/>
  <c r="AG114" i="16" s="1"/>
  <c r="AJ114" i="16" s="1"/>
  <c r="AM114" i="16" s="1"/>
  <c r="AP114" i="16" s="1"/>
  <c r="AR126" i="16"/>
  <c r="L129" i="16"/>
  <c r="O129" i="16" s="1"/>
  <c r="R129" i="16" s="1"/>
  <c r="U129" i="16" s="1"/>
  <c r="X129" i="16" s="1"/>
  <c r="AA129" i="16" s="1"/>
  <c r="AD129" i="16" s="1"/>
  <c r="AG129" i="16" s="1"/>
  <c r="AJ129" i="16" s="1"/>
  <c r="AM129" i="16" s="1"/>
  <c r="AP129" i="16" s="1"/>
  <c r="AR141" i="16"/>
  <c r="L144" i="16"/>
  <c r="O144" i="16" s="1"/>
  <c r="R144" i="16" s="1"/>
  <c r="U144" i="16" s="1"/>
  <c r="X144" i="16" s="1"/>
  <c r="AA144" i="16" s="1"/>
  <c r="AD144" i="16" s="1"/>
  <c r="AG144" i="16" s="1"/>
  <c r="AJ144" i="16" s="1"/>
  <c r="AM144" i="16" s="1"/>
  <c r="AP144" i="16" s="1"/>
  <c r="K169" i="16"/>
  <c r="L167" i="16"/>
  <c r="N169" i="16"/>
  <c r="O167" i="16"/>
  <c r="Q169" i="16"/>
  <c r="R167" i="16"/>
  <c r="T169" i="16"/>
  <c r="U167" i="16"/>
  <c r="Z169" i="16"/>
  <c r="AA167" i="16"/>
  <c r="AF169" i="16"/>
  <c r="AG167" i="16"/>
  <c r="AL169" i="16"/>
  <c r="AM167" i="16"/>
  <c r="AO167" i="16" s="1"/>
  <c r="I170" i="16"/>
  <c r="AR157" i="16"/>
  <c r="L159" i="16"/>
  <c r="O159" i="16" s="1"/>
  <c r="R159" i="16" s="1"/>
  <c r="U159" i="16" s="1"/>
  <c r="X159" i="16" s="1"/>
  <c r="AA159" i="16" s="1"/>
  <c r="AD159" i="16" s="1"/>
  <c r="AG159" i="16" s="1"/>
  <c r="AJ159" i="16" s="1"/>
  <c r="AM159" i="16" s="1"/>
  <c r="AP159" i="16" s="1"/>
  <c r="N184" i="16"/>
  <c r="O182" i="16"/>
  <c r="T184" i="16"/>
  <c r="U182" i="16"/>
  <c r="Z184" i="16"/>
  <c r="AA182" i="16"/>
  <c r="AF184" i="16"/>
  <c r="AG182" i="16"/>
  <c r="AL184" i="16"/>
  <c r="AM182" i="16"/>
  <c r="AO182" i="16" s="1"/>
  <c r="X167" i="16"/>
  <c r="AD167" i="16"/>
  <c r="AR172" i="16"/>
  <c r="L182" i="16"/>
  <c r="R182" i="16"/>
  <c r="X182" i="16"/>
  <c r="AD182" i="16"/>
  <c r="AJ182" i="16"/>
  <c r="I199" i="16"/>
  <c r="AR187" i="16"/>
  <c r="O197" i="16"/>
  <c r="U197" i="16"/>
  <c r="AA197" i="16"/>
  <c r="AG197" i="16"/>
  <c r="AM197" i="16"/>
  <c r="AO197" i="16" s="1"/>
  <c r="AL214" i="16"/>
  <c r="AM212" i="16"/>
  <c r="AO212" i="16" s="1"/>
  <c r="AR171" i="16"/>
  <c r="L174" i="16"/>
  <c r="O174" i="16" s="1"/>
  <c r="R174" i="16" s="1"/>
  <c r="U174" i="16" s="1"/>
  <c r="X174" i="16" s="1"/>
  <c r="AA174" i="16" s="1"/>
  <c r="AD174" i="16" s="1"/>
  <c r="AG174" i="16" s="1"/>
  <c r="AJ174" i="16" s="1"/>
  <c r="AM174" i="16" s="1"/>
  <c r="AP174" i="16" s="1"/>
  <c r="AR186" i="16"/>
  <c r="L189" i="16"/>
  <c r="O189" i="16" s="1"/>
  <c r="R189" i="16" s="1"/>
  <c r="U189" i="16" s="1"/>
  <c r="X189" i="16" s="1"/>
  <c r="AA189" i="16" s="1"/>
  <c r="AD189" i="16" s="1"/>
  <c r="AG189" i="16" s="1"/>
  <c r="AJ189" i="16" s="1"/>
  <c r="AM189" i="16" s="1"/>
  <c r="AP189" i="16" s="1"/>
  <c r="R197" i="16"/>
  <c r="X197" i="16"/>
  <c r="AD197" i="16"/>
  <c r="AJ197" i="16"/>
  <c r="I214" i="16"/>
  <c r="AR201" i="16"/>
  <c r="N214" i="16"/>
  <c r="O212" i="16"/>
  <c r="Q214" i="16"/>
  <c r="R212" i="16"/>
  <c r="T214" i="16"/>
  <c r="U212" i="16"/>
  <c r="W214" i="16"/>
  <c r="X212" i="16"/>
  <c r="Z214" i="16"/>
  <c r="AA212" i="16"/>
  <c r="AC214" i="16"/>
  <c r="AD212" i="16"/>
  <c r="AF214" i="16"/>
  <c r="AG212" i="16"/>
  <c r="L204" i="16"/>
  <c r="O204" i="16" s="1"/>
  <c r="R204" i="16" s="1"/>
  <c r="U204" i="16" s="1"/>
  <c r="X204" i="16" s="1"/>
  <c r="AA204" i="16" s="1"/>
  <c r="AD204" i="16" s="1"/>
  <c r="AG204" i="16" s="1"/>
  <c r="AJ204" i="16" s="1"/>
  <c r="AM204" i="16" s="1"/>
  <c r="AP204" i="16" s="1"/>
  <c r="N229" i="16"/>
  <c r="O227" i="16"/>
  <c r="T229" i="16"/>
  <c r="U227" i="16"/>
  <c r="Z229" i="16"/>
  <c r="AA227" i="16"/>
  <c r="AF229" i="16"/>
  <c r="AG227" i="16"/>
  <c r="AL229" i="16"/>
  <c r="AM227" i="16"/>
  <c r="AO227" i="16" s="1"/>
  <c r="I230" i="16"/>
  <c r="L219" i="16"/>
  <c r="O219" i="16" s="1"/>
  <c r="R219" i="16" s="1"/>
  <c r="U219" i="16" s="1"/>
  <c r="X219" i="16" s="1"/>
  <c r="AA219" i="16" s="1"/>
  <c r="AD219" i="16" s="1"/>
  <c r="AG219" i="16" s="1"/>
  <c r="AJ219" i="16" s="1"/>
  <c r="AM219" i="16" s="1"/>
  <c r="AP219" i="16" s="1"/>
  <c r="AR202" i="16"/>
  <c r="I229" i="16"/>
  <c r="Q229" i="16"/>
  <c r="R227" i="16"/>
  <c r="W229" i="16"/>
  <c r="X227" i="16"/>
  <c r="AC229" i="16"/>
  <c r="AD227" i="16"/>
  <c r="AI229" i="16"/>
  <c r="AR217" i="16"/>
  <c r="N244" i="16"/>
  <c r="O242" i="16"/>
  <c r="T244" i="16"/>
  <c r="U242" i="16"/>
  <c r="Z244" i="16"/>
  <c r="AA242" i="16"/>
  <c r="AF244" i="16"/>
  <c r="AG242" i="16"/>
  <c r="AL244" i="16"/>
  <c r="AM242" i="16"/>
  <c r="AO242" i="16" s="1"/>
  <c r="I244" i="16"/>
  <c r="AR231" i="16"/>
  <c r="Q244" i="16"/>
  <c r="R242" i="16"/>
  <c r="W244" i="16"/>
  <c r="X242" i="16"/>
  <c r="AC244" i="16"/>
  <c r="AD242" i="16"/>
  <c r="AI244" i="16"/>
  <c r="AJ242" i="16"/>
  <c r="L234" i="16"/>
  <c r="O234" i="16" s="1"/>
  <c r="R234" i="16" s="1"/>
  <c r="U234" i="16" s="1"/>
  <c r="X234" i="16" s="1"/>
  <c r="AA234" i="16" s="1"/>
  <c r="AD234" i="16" s="1"/>
  <c r="AG234" i="16" s="1"/>
  <c r="AJ234" i="16" s="1"/>
  <c r="AM234" i="16" s="1"/>
  <c r="AP234" i="16" s="1"/>
  <c r="I245" i="16"/>
  <c r="E39" i="16"/>
  <c r="E54" i="16"/>
  <c r="E69" i="16"/>
  <c r="E84" i="16"/>
  <c r="E99" i="16"/>
  <c r="E114" i="16"/>
  <c r="E129" i="16"/>
  <c r="E144" i="16"/>
  <c r="E159" i="16"/>
  <c r="E174" i="16"/>
  <c r="E189" i="16"/>
  <c r="E219" i="16"/>
  <c r="E9" i="16"/>
  <c r="AE2" i="6"/>
  <c r="F5" i="7"/>
  <c r="AA52" i="21"/>
  <c r="AA49" i="21"/>
  <c r="AA46" i="21"/>
  <c r="AA43" i="21"/>
  <c r="AA40" i="21"/>
  <c r="AA37" i="21"/>
  <c r="AA34" i="21"/>
  <c r="AA31" i="21"/>
  <c r="AA28" i="21"/>
  <c r="AA25" i="21"/>
  <c r="AA22" i="21"/>
  <c r="AA19" i="21"/>
  <c r="AA16" i="21"/>
  <c r="AA13" i="21"/>
  <c r="AA10" i="21"/>
  <c r="AA7" i="21"/>
  <c r="I30" i="18" l="1"/>
  <c r="L28" i="18" s="1"/>
  <c r="I41" i="18"/>
  <c r="K41" i="18" s="1"/>
  <c r="AL109" i="22"/>
  <c r="AJ212" i="16"/>
  <c r="AA75" i="20"/>
  <c r="AM242" i="22"/>
  <c r="AO242" i="22" s="1"/>
  <c r="I41" i="22"/>
  <c r="K41" i="22" s="1"/>
  <c r="AJ167" i="16"/>
  <c r="AL167" i="16" s="1"/>
  <c r="M66" i="16"/>
  <c r="I26" i="18"/>
  <c r="K26" i="18" s="1"/>
  <c r="AJ77" i="16"/>
  <c r="AM75" i="16" s="1"/>
  <c r="AO75" i="16" s="1"/>
  <c r="AL229" i="20"/>
  <c r="M111" i="16"/>
  <c r="AM107" i="20"/>
  <c r="AO107" i="20" s="1"/>
  <c r="M81" i="16"/>
  <c r="I43" i="18"/>
  <c r="I15" i="18"/>
  <c r="AH81" i="16"/>
  <c r="P126" i="16"/>
  <c r="U75" i="20"/>
  <c r="X73" i="20" s="1"/>
  <c r="AK81" i="16"/>
  <c r="AL83" i="16" s="1"/>
  <c r="V36" i="16"/>
  <c r="S186" i="16"/>
  <c r="AB111" i="16"/>
  <c r="V66" i="16"/>
  <c r="AK141" i="16"/>
  <c r="AK201" i="16"/>
  <c r="M6" i="16"/>
  <c r="I11" i="22"/>
  <c r="K11" i="22" s="1"/>
  <c r="I15" i="22"/>
  <c r="K15" i="22" s="1"/>
  <c r="K9" i="22" s="1"/>
  <c r="AL94" i="22"/>
  <c r="O197" i="18"/>
  <c r="Q197" i="18" s="1"/>
  <c r="I28" i="18"/>
  <c r="AM77" i="16"/>
  <c r="AO77" i="16" s="1"/>
  <c r="AE171" i="16"/>
  <c r="V201" i="16"/>
  <c r="P171" i="16"/>
  <c r="M201" i="16"/>
  <c r="N203" i="16" s="1"/>
  <c r="Y6" i="16"/>
  <c r="AQ171" i="16"/>
  <c r="Y141" i="16"/>
  <c r="Z143" i="16" s="1"/>
  <c r="AH201" i="16"/>
  <c r="AI203" i="16" s="1"/>
  <c r="AH66" i="16"/>
  <c r="S126" i="16"/>
  <c r="AQ126" i="16"/>
  <c r="Y66" i="16"/>
  <c r="AB126" i="16"/>
  <c r="AN126" i="16"/>
  <c r="AO128" i="16" s="1"/>
  <c r="AH21" i="16"/>
  <c r="AK111" i="16"/>
  <c r="Y201" i="16"/>
  <c r="Z203" i="16" s="1"/>
  <c r="J201" i="16"/>
  <c r="H46" i="15" s="1"/>
  <c r="AB171" i="16"/>
  <c r="AJ137" i="16"/>
  <c r="AM135" i="16" s="1"/>
  <c r="AO135" i="16" s="1"/>
  <c r="AK6" i="16"/>
  <c r="AH126" i="16"/>
  <c r="AN171" i="16"/>
  <c r="V141" i="16"/>
  <c r="I11" i="18"/>
  <c r="K11" i="18" s="1"/>
  <c r="AH141" i="16"/>
  <c r="AJ92" i="16"/>
  <c r="AL92" i="16" s="1"/>
  <c r="AK66" i="16"/>
  <c r="V6" i="16"/>
  <c r="AJ152" i="16"/>
  <c r="AL152" i="16" s="1"/>
  <c r="AH6" i="16"/>
  <c r="AK21" i="16"/>
  <c r="AM167" i="22"/>
  <c r="AO167" i="22" s="1"/>
  <c r="AB186" i="16"/>
  <c r="Y111" i="16"/>
  <c r="M36" i="16"/>
  <c r="N38" i="16" s="1"/>
  <c r="AM32" i="16"/>
  <c r="AO32" i="16" s="1"/>
  <c r="AH111" i="16"/>
  <c r="AQ186" i="16"/>
  <c r="AM32" i="22"/>
  <c r="AO32" i="22" s="1"/>
  <c r="AN186" i="16"/>
  <c r="AE126" i="16"/>
  <c r="AK36" i="16"/>
  <c r="V21" i="16"/>
  <c r="S171" i="16"/>
  <c r="AN81" i="16"/>
  <c r="AN141" i="16"/>
  <c r="AE186" i="16"/>
  <c r="AF188" i="16" s="1"/>
  <c r="M141" i="16"/>
  <c r="AN111" i="16"/>
  <c r="J81" i="16"/>
  <c r="H22" i="15" s="1"/>
  <c r="I28" i="22"/>
  <c r="K28" i="22" s="1"/>
  <c r="V81" i="16"/>
  <c r="I26" i="22"/>
  <c r="K26" i="22" s="1"/>
  <c r="K244" i="22"/>
  <c r="L242" i="22"/>
  <c r="AI212" i="22"/>
  <c r="AJ210" i="22"/>
  <c r="AC212" i="22"/>
  <c r="AD210" i="22"/>
  <c r="W212" i="22"/>
  <c r="X210" i="22"/>
  <c r="Q212" i="22"/>
  <c r="R210" i="22"/>
  <c r="AL212" i="22"/>
  <c r="AM210" i="22"/>
  <c r="AO210" i="22" s="1"/>
  <c r="AF212" i="22"/>
  <c r="AG210" i="22"/>
  <c r="Z212" i="22"/>
  <c r="AA210" i="22"/>
  <c r="T212" i="22"/>
  <c r="U210" i="22"/>
  <c r="N212" i="22"/>
  <c r="O210" i="22"/>
  <c r="AJ180" i="22"/>
  <c r="AI182" i="22"/>
  <c r="AD180" i="22"/>
  <c r="AC182" i="22"/>
  <c r="X180" i="22"/>
  <c r="W182" i="22"/>
  <c r="R180" i="22"/>
  <c r="Q182" i="22"/>
  <c r="AI167" i="22"/>
  <c r="AJ165" i="22"/>
  <c r="AC167" i="22"/>
  <c r="AD165" i="22"/>
  <c r="W167" i="22"/>
  <c r="X165" i="22"/>
  <c r="Q167" i="22"/>
  <c r="R165" i="22"/>
  <c r="AI152" i="22"/>
  <c r="AJ150" i="22"/>
  <c r="AC152" i="22"/>
  <c r="AD150" i="22"/>
  <c r="W152" i="22"/>
  <c r="X150" i="22"/>
  <c r="Q152" i="22"/>
  <c r="R150" i="22"/>
  <c r="AI122" i="22"/>
  <c r="AJ120" i="22"/>
  <c r="AC122" i="22"/>
  <c r="AD120" i="22"/>
  <c r="W122" i="22"/>
  <c r="X120" i="22"/>
  <c r="Q122" i="22"/>
  <c r="R120" i="22"/>
  <c r="AL167" i="22"/>
  <c r="AM165" i="22"/>
  <c r="AO165" i="22" s="1"/>
  <c r="AF167" i="22"/>
  <c r="AG165" i="22"/>
  <c r="Z167" i="22"/>
  <c r="AA165" i="22"/>
  <c r="T167" i="22"/>
  <c r="U165" i="22"/>
  <c r="N167" i="22"/>
  <c r="O165" i="22"/>
  <c r="AL152" i="22"/>
  <c r="AM150" i="22"/>
  <c r="AO150" i="22" s="1"/>
  <c r="AF152" i="22"/>
  <c r="AG150" i="22"/>
  <c r="Z152" i="22"/>
  <c r="AA150" i="22"/>
  <c r="T152" i="22"/>
  <c r="U150" i="22"/>
  <c r="N152" i="22"/>
  <c r="O150" i="22"/>
  <c r="AI137" i="22"/>
  <c r="AJ135" i="22"/>
  <c r="AC137" i="22"/>
  <c r="AD135" i="22"/>
  <c r="W137" i="22"/>
  <c r="X135" i="22"/>
  <c r="Q137" i="22"/>
  <c r="R135" i="22"/>
  <c r="AM105" i="22"/>
  <c r="AO105" i="22" s="1"/>
  <c r="AL107" i="22"/>
  <c r="AG105" i="22"/>
  <c r="AF107" i="22"/>
  <c r="AA105" i="22"/>
  <c r="Z107" i="22"/>
  <c r="U105" i="22"/>
  <c r="T107" i="22"/>
  <c r="O105" i="22"/>
  <c r="N107" i="22"/>
  <c r="AJ90" i="22"/>
  <c r="AI92" i="22"/>
  <c r="AD90" i="22"/>
  <c r="AC92" i="22"/>
  <c r="X90" i="22"/>
  <c r="W92" i="22"/>
  <c r="R90" i="22"/>
  <c r="Q92" i="22"/>
  <c r="L45" i="22"/>
  <c r="K47" i="22"/>
  <c r="L41" i="22"/>
  <c r="N41" i="22" s="1"/>
  <c r="K43" i="22"/>
  <c r="AN96" i="22"/>
  <c r="AH96" i="22"/>
  <c r="AB96" i="22"/>
  <c r="V96" i="22"/>
  <c r="P96" i="22"/>
  <c r="J96" i="22"/>
  <c r="AQ96" i="22"/>
  <c r="AK96" i="22"/>
  <c r="AE96" i="22"/>
  <c r="Y96" i="22"/>
  <c r="S96" i="22"/>
  <c r="M96" i="22"/>
  <c r="AN111" i="22"/>
  <c r="AH111" i="22"/>
  <c r="AB111" i="22"/>
  <c r="V111" i="22"/>
  <c r="P111" i="22"/>
  <c r="J111" i="22"/>
  <c r="AQ111" i="22"/>
  <c r="AK111" i="22"/>
  <c r="AE111" i="22"/>
  <c r="Y111" i="22"/>
  <c r="S111" i="22"/>
  <c r="M111" i="22"/>
  <c r="AQ126" i="22"/>
  <c r="AK126" i="22"/>
  <c r="AE126" i="22"/>
  <c r="Y126" i="22"/>
  <c r="S126" i="22"/>
  <c r="M126" i="22"/>
  <c r="AN126" i="22"/>
  <c r="AH126" i="22"/>
  <c r="AB126" i="22"/>
  <c r="V126" i="22"/>
  <c r="P126" i="22"/>
  <c r="J126" i="22"/>
  <c r="AQ141" i="22"/>
  <c r="AK141" i="22"/>
  <c r="AE141" i="22"/>
  <c r="Y141" i="22"/>
  <c r="S141" i="22"/>
  <c r="M141" i="22"/>
  <c r="AN141" i="22"/>
  <c r="AH141" i="22"/>
  <c r="AB141" i="22"/>
  <c r="V141" i="22"/>
  <c r="P141" i="22"/>
  <c r="J141" i="22"/>
  <c r="AQ156" i="22"/>
  <c r="AK156" i="22"/>
  <c r="AE156" i="22"/>
  <c r="Y156" i="22"/>
  <c r="S156" i="22"/>
  <c r="M156" i="22"/>
  <c r="AN156" i="22"/>
  <c r="AH156" i="22"/>
  <c r="AB156" i="22"/>
  <c r="V156" i="22"/>
  <c r="P156" i="22"/>
  <c r="J156" i="22"/>
  <c r="AN171" i="22"/>
  <c r="AH171" i="22"/>
  <c r="AB171" i="22"/>
  <c r="V171" i="22"/>
  <c r="P171" i="22"/>
  <c r="J171" i="22"/>
  <c r="AQ171" i="22"/>
  <c r="AK171" i="22"/>
  <c r="AE171" i="22"/>
  <c r="Y171" i="22"/>
  <c r="S171" i="22"/>
  <c r="M171" i="22"/>
  <c r="AN186" i="22"/>
  <c r="AH186" i="22"/>
  <c r="AB186" i="22"/>
  <c r="V186" i="22"/>
  <c r="P186" i="22"/>
  <c r="J186" i="22"/>
  <c r="AQ186" i="22"/>
  <c r="AK186" i="22"/>
  <c r="AE186" i="22"/>
  <c r="Y186" i="22"/>
  <c r="S186" i="22"/>
  <c r="M186" i="22"/>
  <c r="AQ201" i="22"/>
  <c r="AK201" i="22"/>
  <c r="AE201" i="22"/>
  <c r="Y201" i="22"/>
  <c r="S201" i="22"/>
  <c r="M201" i="22"/>
  <c r="AN201" i="22"/>
  <c r="AH201" i="22"/>
  <c r="AB201" i="22"/>
  <c r="V201" i="22"/>
  <c r="P201" i="22"/>
  <c r="J201" i="22"/>
  <c r="AQ216" i="22"/>
  <c r="AK216" i="22"/>
  <c r="AE216" i="22"/>
  <c r="Y216" i="22"/>
  <c r="S216" i="22"/>
  <c r="M216" i="22"/>
  <c r="AN216" i="22"/>
  <c r="AH216" i="22"/>
  <c r="AB216" i="22"/>
  <c r="V216" i="22"/>
  <c r="P216" i="22"/>
  <c r="J216" i="22"/>
  <c r="AQ231" i="22"/>
  <c r="AK231" i="22"/>
  <c r="AE231" i="22"/>
  <c r="Y231" i="22"/>
  <c r="S231" i="22"/>
  <c r="M231" i="22"/>
  <c r="AN231" i="22"/>
  <c r="AH231" i="22"/>
  <c r="AB231" i="22"/>
  <c r="V231" i="22"/>
  <c r="P231" i="22"/>
  <c r="J231" i="22"/>
  <c r="K32" i="22"/>
  <c r="L30" i="22"/>
  <c r="K17" i="22"/>
  <c r="L15" i="22"/>
  <c r="K13" i="22"/>
  <c r="L11" i="22"/>
  <c r="N11" i="22" s="1"/>
  <c r="AJ60" i="22"/>
  <c r="AI62" i="22"/>
  <c r="AD60" i="22"/>
  <c r="AC62" i="22"/>
  <c r="X60" i="22"/>
  <c r="W62" i="22"/>
  <c r="R60" i="22"/>
  <c r="Q62" i="22"/>
  <c r="AM45" i="22"/>
  <c r="AO45" i="22" s="1"/>
  <c r="AL47" i="22"/>
  <c r="AG45" i="22"/>
  <c r="AF47" i="22"/>
  <c r="AA45" i="22"/>
  <c r="Z47" i="22"/>
  <c r="U45" i="22"/>
  <c r="T47" i="22"/>
  <c r="O45" i="22"/>
  <c r="N47" i="22"/>
  <c r="AI32" i="22"/>
  <c r="AJ30" i="22"/>
  <c r="AC32" i="22"/>
  <c r="AD30" i="22"/>
  <c r="W32" i="22"/>
  <c r="X30" i="22"/>
  <c r="Q32" i="22"/>
  <c r="R30" i="22"/>
  <c r="AI17" i="22"/>
  <c r="AJ15" i="22"/>
  <c r="AC17" i="22"/>
  <c r="AD15" i="22"/>
  <c r="W17" i="22"/>
  <c r="X15" i="22"/>
  <c r="Q17" i="22"/>
  <c r="R15" i="22"/>
  <c r="AL242" i="22"/>
  <c r="AM240" i="22"/>
  <c r="AO240" i="22" s="1"/>
  <c r="AF242" i="22"/>
  <c r="AG240" i="22"/>
  <c r="Z242" i="22"/>
  <c r="AA240" i="22"/>
  <c r="T242" i="22"/>
  <c r="U240" i="22"/>
  <c r="AI242" i="22"/>
  <c r="AJ240" i="22"/>
  <c r="AC242" i="22"/>
  <c r="AD240" i="22"/>
  <c r="W242" i="22"/>
  <c r="X240" i="22"/>
  <c r="Q242" i="22"/>
  <c r="R240" i="22"/>
  <c r="AL227" i="22"/>
  <c r="AM225" i="22"/>
  <c r="AO225" i="22" s="1"/>
  <c r="AF227" i="22"/>
  <c r="AG225" i="22"/>
  <c r="Z227" i="22"/>
  <c r="AA225" i="22"/>
  <c r="T227" i="22"/>
  <c r="U225" i="22"/>
  <c r="K229" i="22"/>
  <c r="L227" i="22"/>
  <c r="AI227" i="22"/>
  <c r="AJ225" i="22"/>
  <c r="AC227" i="22"/>
  <c r="AD225" i="22"/>
  <c r="W227" i="22"/>
  <c r="X225" i="22"/>
  <c r="Q227" i="22"/>
  <c r="R225" i="22"/>
  <c r="AI197" i="22"/>
  <c r="AJ195" i="22"/>
  <c r="AC197" i="22"/>
  <c r="AD195" i="22"/>
  <c r="W197" i="22"/>
  <c r="X195" i="22"/>
  <c r="Q197" i="22"/>
  <c r="R195" i="22"/>
  <c r="AL197" i="22"/>
  <c r="AM195" i="22"/>
  <c r="AO195" i="22" s="1"/>
  <c r="AF197" i="22"/>
  <c r="AG195" i="22"/>
  <c r="Z197" i="22"/>
  <c r="AA195" i="22"/>
  <c r="T197" i="22"/>
  <c r="U195" i="22"/>
  <c r="K199" i="22"/>
  <c r="L197" i="22"/>
  <c r="AM180" i="22"/>
  <c r="AO180" i="22" s="1"/>
  <c r="AL182" i="22"/>
  <c r="AG180" i="22"/>
  <c r="AF182" i="22"/>
  <c r="AA180" i="22"/>
  <c r="Z182" i="22"/>
  <c r="U180" i="22"/>
  <c r="T182" i="22"/>
  <c r="O180" i="22"/>
  <c r="N182" i="22"/>
  <c r="AL137" i="22"/>
  <c r="AM135" i="22"/>
  <c r="AO135" i="22" s="1"/>
  <c r="AF137" i="22"/>
  <c r="AG135" i="22"/>
  <c r="Z137" i="22"/>
  <c r="AA135" i="22"/>
  <c r="T137" i="22"/>
  <c r="U135" i="22"/>
  <c r="N137" i="22"/>
  <c r="O135" i="22"/>
  <c r="AL122" i="22"/>
  <c r="AM120" i="22"/>
  <c r="AO120" i="22" s="1"/>
  <c r="AF122" i="22"/>
  <c r="AG120" i="22"/>
  <c r="Z122" i="22"/>
  <c r="AA120" i="22"/>
  <c r="T122" i="22"/>
  <c r="U120" i="22"/>
  <c r="K124" i="22"/>
  <c r="L122" i="22"/>
  <c r="AM75" i="22"/>
  <c r="AO75" i="22" s="1"/>
  <c r="AL77" i="22"/>
  <c r="AJ75" i="22"/>
  <c r="AI77" i="22"/>
  <c r="AG75" i="22"/>
  <c r="AF77" i="22"/>
  <c r="AD75" i="22"/>
  <c r="AC77" i="22"/>
  <c r="AA75" i="22"/>
  <c r="Z77" i="22"/>
  <c r="X75" i="22"/>
  <c r="W77" i="22"/>
  <c r="U75" i="22"/>
  <c r="T77" i="22"/>
  <c r="R75" i="22"/>
  <c r="Q77" i="22"/>
  <c r="O75" i="22"/>
  <c r="N77" i="22"/>
  <c r="AN51" i="22"/>
  <c r="AH51" i="22"/>
  <c r="AB51" i="22"/>
  <c r="V51" i="22"/>
  <c r="P51" i="22"/>
  <c r="J51" i="22"/>
  <c r="AQ51" i="22"/>
  <c r="AK51" i="22"/>
  <c r="AE51" i="22"/>
  <c r="Y51" i="22"/>
  <c r="S51" i="22"/>
  <c r="M51" i="22"/>
  <c r="AN36" i="22"/>
  <c r="AH36" i="22"/>
  <c r="AB36" i="22"/>
  <c r="V36" i="22"/>
  <c r="P36" i="22"/>
  <c r="J36" i="22"/>
  <c r="AQ36" i="22"/>
  <c r="AK36" i="22"/>
  <c r="AE36" i="22"/>
  <c r="Y36" i="22"/>
  <c r="S36" i="22"/>
  <c r="M36" i="22"/>
  <c r="L43" i="22"/>
  <c r="K45" i="22"/>
  <c r="AQ21" i="22"/>
  <c r="AK21" i="22"/>
  <c r="AE21" i="22"/>
  <c r="Y21" i="22"/>
  <c r="S21" i="22"/>
  <c r="M21" i="22"/>
  <c r="AN21" i="22"/>
  <c r="AH21" i="22"/>
  <c r="AB21" i="22"/>
  <c r="V21" i="22"/>
  <c r="P21" i="22"/>
  <c r="J21" i="22"/>
  <c r="AQ66" i="22"/>
  <c r="AK66" i="22"/>
  <c r="AE66" i="22"/>
  <c r="Y66" i="22"/>
  <c r="S66" i="22"/>
  <c r="M66" i="22"/>
  <c r="AN66" i="22"/>
  <c r="AH66" i="22"/>
  <c r="AB66" i="22"/>
  <c r="V66" i="22"/>
  <c r="P66" i="22"/>
  <c r="J66" i="22"/>
  <c r="AN81" i="22"/>
  <c r="AH81" i="22"/>
  <c r="AB81" i="22"/>
  <c r="V81" i="22"/>
  <c r="P81" i="22"/>
  <c r="J81" i="22"/>
  <c r="AQ81" i="22"/>
  <c r="AK81" i="22"/>
  <c r="AE81" i="22"/>
  <c r="Y81" i="22"/>
  <c r="S81" i="22"/>
  <c r="M81" i="22"/>
  <c r="AJ105" i="22"/>
  <c r="AI107" i="22"/>
  <c r="AD105" i="22"/>
  <c r="AC107" i="22"/>
  <c r="X105" i="22"/>
  <c r="W107" i="22"/>
  <c r="R105" i="22"/>
  <c r="Q107" i="22"/>
  <c r="AM90" i="22"/>
  <c r="AO90" i="22" s="1"/>
  <c r="AL92" i="22"/>
  <c r="AG90" i="22"/>
  <c r="AF92" i="22"/>
  <c r="AA90" i="22"/>
  <c r="Z92" i="22"/>
  <c r="U90" i="22"/>
  <c r="T92" i="22"/>
  <c r="O90" i="22"/>
  <c r="N92" i="22"/>
  <c r="K30" i="22"/>
  <c r="L28" i="22"/>
  <c r="AQ6" i="22"/>
  <c r="AK6" i="22"/>
  <c r="AE6" i="22"/>
  <c r="Y6" i="22"/>
  <c r="S6" i="22"/>
  <c r="M6" i="22"/>
  <c r="AN6" i="22"/>
  <c r="AH6" i="22"/>
  <c r="AB6" i="22"/>
  <c r="V6" i="22"/>
  <c r="P6" i="22"/>
  <c r="J6" i="22"/>
  <c r="AL32" i="22"/>
  <c r="AM30" i="22"/>
  <c r="AO30" i="22" s="1"/>
  <c r="AF32" i="22"/>
  <c r="AG30" i="22"/>
  <c r="Z32" i="22"/>
  <c r="AA30" i="22"/>
  <c r="T32" i="22"/>
  <c r="U30" i="22"/>
  <c r="N32" i="22"/>
  <c r="O30" i="22"/>
  <c r="AL17" i="22"/>
  <c r="AM15" i="22"/>
  <c r="AO15" i="22" s="1"/>
  <c r="AF17" i="22"/>
  <c r="AG15" i="22"/>
  <c r="Z17" i="22"/>
  <c r="AA15" i="22"/>
  <c r="T17" i="22"/>
  <c r="U15" i="22"/>
  <c r="N17" i="22"/>
  <c r="O15" i="22"/>
  <c r="AM60" i="22"/>
  <c r="AO60" i="22" s="1"/>
  <c r="AL62" i="22"/>
  <c r="AG60" i="22"/>
  <c r="AF62" i="22"/>
  <c r="AA60" i="22"/>
  <c r="Z62" i="22"/>
  <c r="U60" i="22"/>
  <c r="T62" i="22"/>
  <c r="O60" i="22"/>
  <c r="N62" i="22"/>
  <c r="AJ45" i="22"/>
  <c r="AI47" i="22"/>
  <c r="AD45" i="22"/>
  <c r="AC47" i="22"/>
  <c r="X45" i="22"/>
  <c r="W47" i="22"/>
  <c r="R45" i="22"/>
  <c r="Q47" i="22"/>
  <c r="AF227" i="20"/>
  <c r="AG225" i="20"/>
  <c r="T227" i="20"/>
  <c r="U225" i="20"/>
  <c r="AL227" i="20"/>
  <c r="AM225" i="20"/>
  <c r="AO225" i="20" s="1"/>
  <c r="W227" i="20"/>
  <c r="X225" i="20"/>
  <c r="AI227" i="20"/>
  <c r="AJ225" i="20"/>
  <c r="K214" i="20"/>
  <c r="L212" i="20"/>
  <c r="AI197" i="20"/>
  <c r="AJ195" i="20"/>
  <c r="AC197" i="20"/>
  <c r="AD195" i="20"/>
  <c r="AG150" i="20"/>
  <c r="AF152" i="20"/>
  <c r="W197" i="20"/>
  <c r="X195" i="20"/>
  <c r="Q197" i="20"/>
  <c r="R195" i="20"/>
  <c r="K184" i="20"/>
  <c r="L182" i="20"/>
  <c r="AJ150" i="20"/>
  <c r="AI152" i="20"/>
  <c r="AD150" i="20"/>
  <c r="AC152" i="20"/>
  <c r="X150" i="20"/>
  <c r="W152" i="20"/>
  <c r="R150" i="20"/>
  <c r="Q152" i="20"/>
  <c r="AF137" i="20"/>
  <c r="AG135" i="20"/>
  <c r="T137" i="20"/>
  <c r="U135" i="20"/>
  <c r="AJ165" i="20"/>
  <c r="AI167" i="20"/>
  <c r="AD165" i="20"/>
  <c r="AC167" i="20"/>
  <c r="X165" i="20"/>
  <c r="W167" i="20"/>
  <c r="R165" i="20"/>
  <c r="Q167" i="20"/>
  <c r="AC137" i="20"/>
  <c r="AD135" i="20"/>
  <c r="AL122" i="20"/>
  <c r="AM120" i="20"/>
  <c r="AO120" i="20" s="1"/>
  <c r="AF122" i="20"/>
  <c r="AG120" i="20"/>
  <c r="Z122" i="20"/>
  <c r="AA120" i="20"/>
  <c r="T122" i="20"/>
  <c r="U120" i="20"/>
  <c r="N122" i="20"/>
  <c r="O120" i="20"/>
  <c r="AL107" i="20"/>
  <c r="AM105" i="20"/>
  <c r="AO105" i="20" s="1"/>
  <c r="AF107" i="20"/>
  <c r="AG105" i="20"/>
  <c r="Z107" i="20"/>
  <c r="AA105" i="20"/>
  <c r="T107" i="20"/>
  <c r="U105" i="20"/>
  <c r="N107" i="20"/>
  <c r="O105" i="20"/>
  <c r="AL77" i="20"/>
  <c r="AM75" i="20"/>
  <c r="AO75" i="20" s="1"/>
  <c r="L30" i="20"/>
  <c r="K32" i="20"/>
  <c r="L26" i="20"/>
  <c r="N26" i="20" s="1"/>
  <c r="K28" i="20"/>
  <c r="L15" i="20"/>
  <c r="K17" i="20"/>
  <c r="L11" i="20"/>
  <c r="N11" i="20" s="1"/>
  <c r="K13" i="20"/>
  <c r="W137" i="20"/>
  <c r="X135" i="20"/>
  <c r="Q137" i="20"/>
  <c r="R135" i="20"/>
  <c r="AI122" i="20"/>
  <c r="AJ120" i="20"/>
  <c r="AC122" i="20"/>
  <c r="AD120" i="20"/>
  <c r="W122" i="20"/>
  <c r="X120" i="20"/>
  <c r="Q122" i="20"/>
  <c r="R120" i="20"/>
  <c r="AI107" i="20"/>
  <c r="AJ105" i="20"/>
  <c r="AC107" i="20"/>
  <c r="AD105" i="20"/>
  <c r="W107" i="20"/>
  <c r="X105" i="20"/>
  <c r="Q107" i="20"/>
  <c r="R105" i="20"/>
  <c r="AI92" i="20"/>
  <c r="AJ90" i="20"/>
  <c r="AC92" i="20"/>
  <c r="AD90" i="20"/>
  <c r="W92" i="20"/>
  <c r="X90" i="20"/>
  <c r="Q92" i="20"/>
  <c r="R90" i="20"/>
  <c r="AI75" i="20"/>
  <c r="AJ73" i="20"/>
  <c r="W75" i="20"/>
  <c r="AI77" i="20"/>
  <c r="AJ75" i="20"/>
  <c r="W77" i="20"/>
  <c r="X75" i="20"/>
  <c r="K47" i="20"/>
  <c r="L45" i="20"/>
  <c r="K43" i="20"/>
  <c r="L41" i="20"/>
  <c r="N41" i="20" s="1"/>
  <c r="AQ66" i="20"/>
  <c r="AK66" i="20"/>
  <c r="AE66" i="20"/>
  <c r="Y66" i="20"/>
  <c r="S66" i="20"/>
  <c r="M66" i="20"/>
  <c r="AN66" i="20"/>
  <c r="AH66" i="20"/>
  <c r="AB66" i="20"/>
  <c r="V66" i="20"/>
  <c r="P66" i="20"/>
  <c r="J66" i="20"/>
  <c r="H19" i="19" s="1"/>
  <c r="AQ81" i="20"/>
  <c r="AK81" i="20"/>
  <c r="AE81" i="20"/>
  <c r="Y81" i="20"/>
  <c r="S81" i="20"/>
  <c r="M81" i="20"/>
  <c r="AN81" i="20"/>
  <c r="AH81" i="20"/>
  <c r="AB81" i="20"/>
  <c r="V81" i="20"/>
  <c r="P81" i="20"/>
  <c r="J81" i="20"/>
  <c r="H22" i="19" s="1"/>
  <c r="AQ111" i="20"/>
  <c r="AK111" i="20"/>
  <c r="AE111" i="20"/>
  <c r="Y111" i="20"/>
  <c r="S111" i="20"/>
  <c r="M111" i="20"/>
  <c r="AN111" i="20"/>
  <c r="AH111" i="20"/>
  <c r="AB111" i="20"/>
  <c r="V111" i="20"/>
  <c r="P111" i="20"/>
  <c r="J111" i="20"/>
  <c r="H28" i="19" s="1"/>
  <c r="AJ30" i="20"/>
  <c r="AI32" i="20"/>
  <c r="AD30" i="20"/>
  <c r="AC32" i="20"/>
  <c r="X30" i="20"/>
  <c r="W32" i="20"/>
  <c r="R30" i="20"/>
  <c r="Q32" i="20"/>
  <c r="AI62" i="20"/>
  <c r="AJ60" i="20"/>
  <c r="AC62" i="20"/>
  <c r="AD60" i="20"/>
  <c r="W62" i="20"/>
  <c r="X60" i="20"/>
  <c r="Q62" i="20"/>
  <c r="R60" i="20"/>
  <c r="AI47" i="20"/>
  <c r="AJ45" i="20"/>
  <c r="AC47" i="20"/>
  <c r="AD45" i="20"/>
  <c r="W47" i="20"/>
  <c r="X45" i="20"/>
  <c r="Q47" i="20"/>
  <c r="R45" i="20"/>
  <c r="AM30" i="20"/>
  <c r="AO30" i="20" s="1"/>
  <c r="AL32" i="20"/>
  <c r="AG30" i="20"/>
  <c r="AF32" i="20"/>
  <c r="AA30" i="20"/>
  <c r="Z32" i="20"/>
  <c r="U30" i="20"/>
  <c r="T32" i="20"/>
  <c r="O30" i="20"/>
  <c r="N32" i="20"/>
  <c r="AI242" i="20"/>
  <c r="AJ240" i="20"/>
  <c r="AC242" i="20"/>
  <c r="AD240" i="20"/>
  <c r="W242" i="20"/>
  <c r="X240" i="20"/>
  <c r="Q242" i="20"/>
  <c r="R240" i="20"/>
  <c r="AL242" i="20"/>
  <c r="AM240" i="20"/>
  <c r="AO240" i="20" s="1"/>
  <c r="AF242" i="20"/>
  <c r="AG240" i="20"/>
  <c r="Z242" i="20"/>
  <c r="AA240" i="20"/>
  <c r="T242" i="20"/>
  <c r="U240" i="20"/>
  <c r="K244" i="20"/>
  <c r="L242" i="20"/>
  <c r="Z227" i="20"/>
  <c r="AA225" i="20"/>
  <c r="N227" i="20"/>
  <c r="O225" i="20"/>
  <c r="AC227" i="20"/>
  <c r="AD225" i="20"/>
  <c r="Q227" i="20"/>
  <c r="R225" i="20"/>
  <c r="AL212" i="20"/>
  <c r="AM210" i="20"/>
  <c r="AO210" i="20" s="1"/>
  <c r="AI212" i="20"/>
  <c r="AJ210" i="20"/>
  <c r="AF212" i="20"/>
  <c r="AG210" i="20"/>
  <c r="AC212" i="20"/>
  <c r="AD210" i="20"/>
  <c r="Z212" i="20"/>
  <c r="AA210" i="20"/>
  <c r="W212" i="20"/>
  <c r="X210" i="20"/>
  <c r="T212" i="20"/>
  <c r="U210" i="20"/>
  <c r="Q212" i="20"/>
  <c r="R210" i="20"/>
  <c r="AL197" i="20"/>
  <c r="AM195" i="20"/>
  <c r="AO195" i="20" s="1"/>
  <c r="AF197" i="20"/>
  <c r="AG195" i="20"/>
  <c r="Z197" i="20"/>
  <c r="AA195" i="20"/>
  <c r="T197" i="20"/>
  <c r="U195" i="20"/>
  <c r="N197" i="20"/>
  <c r="O195" i="20"/>
  <c r="AL182" i="20"/>
  <c r="AM180" i="20"/>
  <c r="AO180" i="20" s="1"/>
  <c r="AI182" i="20"/>
  <c r="AJ180" i="20"/>
  <c r="AF182" i="20"/>
  <c r="AG180" i="20"/>
  <c r="AC182" i="20"/>
  <c r="AD180" i="20"/>
  <c r="Z182" i="20"/>
  <c r="AA180" i="20"/>
  <c r="W182" i="20"/>
  <c r="X180" i="20"/>
  <c r="T182" i="20"/>
  <c r="U180" i="20"/>
  <c r="Q182" i="20"/>
  <c r="R180" i="20"/>
  <c r="AM150" i="20"/>
  <c r="AO150" i="20" s="1"/>
  <c r="AL152" i="20"/>
  <c r="AA150" i="20"/>
  <c r="Z152" i="20"/>
  <c r="AM165" i="20"/>
  <c r="AO165" i="20" s="1"/>
  <c r="AL167" i="20"/>
  <c r="AG165" i="20"/>
  <c r="AF167" i="20"/>
  <c r="AA165" i="20"/>
  <c r="Z167" i="20"/>
  <c r="U165" i="20"/>
  <c r="T167" i="20"/>
  <c r="O165" i="20"/>
  <c r="N167" i="20"/>
  <c r="AL137" i="20"/>
  <c r="AM135" i="20"/>
  <c r="AO135" i="20" s="1"/>
  <c r="Z137" i="20"/>
  <c r="AA135" i="20"/>
  <c r="N137" i="20"/>
  <c r="O135" i="20"/>
  <c r="U150" i="20"/>
  <c r="T152" i="20"/>
  <c r="O150" i="20"/>
  <c r="N152" i="20"/>
  <c r="AI137" i="20"/>
  <c r="AJ135" i="20"/>
  <c r="AL92" i="20"/>
  <c r="AM90" i="20"/>
  <c r="AO90" i="20" s="1"/>
  <c r="AF92" i="20"/>
  <c r="AG90" i="20"/>
  <c r="Z92" i="20"/>
  <c r="AA90" i="20"/>
  <c r="T92" i="20"/>
  <c r="U90" i="20"/>
  <c r="N92" i="20"/>
  <c r="O90" i="20"/>
  <c r="L77" i="20"/>
  <c r="K79" i="20"/>
  <c r="L28" i="20"/>
  <c r="K30" i="20"/>
  <c r="AN6" i="20"/>
  <c r="AH6" i="20"/>
  <c r="AB6" i="20"/>
  <c r="V6" i="20"/>
  <c r="P6" i="20"/>
  <c r="J6" i="20"/>
  <c r="H7" i="19" s="1"/>
  <c r="AQ6" i="20"/>
  <c r="AK6" i="20"/>
  <c r="AE6" i="20"/>
  <c r="Y6" i="20"/>
  <c r="S6" i="20"/>
  <c r="M6" i="20"/>
  <c r="L13" i="20"/>
  <c r="K15" i="20"/>
  <c r="AC75" i="20"/>
  <c r="AD73" i="20"/>
  <c r="AC77" i="20"/>
  <c r="AD75" i="20"/>
  <c r="Q77" i="20"/>
  <c r="R75" i="20"/>
  <c r="AQ51" i="20"/>
  <c r="AK51" i="20"/>
  <c r="AE51" i="20"/>
  <c r="Y51" i="20"/>
  <c r="S51" i="20"/>
  <c r="M51" i="20"/>
  <c r="AN51" i="20"/>
  <c r="AH51" i="20"/>
  <c r="AB51" i="20"/>
  <c r="V51" i="20"/>
  <c r="P51" i="20"/>
  <c r="J51" i="20"/>
  <c r="H16" i="19" s="1"/>
  <c r="AQ36" i="20"/>
  <c r="AK36" i="20"/>
  <c r="AE36" i="20"/>
  <c r="Y36" i="20"/>
  <c r="S36" i="20"/>
  <c r="M36" i="20"/>
  <c r="AN36" i="20"/>
  <c r="AH36" i="20"/>
  <c r="AB36" i="20"/>
  <c r="V36" i="20"/>
  <c r="P36" i="20"/>
  <c r="J36" i="20"/>
  <c r="H13" i="19" s="1"/>
  <c r="K45" i="20"/>
  <c r="L43" i="20"/>
  <c r="K39" i="20"/>
  <c r="AN21" i="20"/>
  <c r="AH21" i="20"/>
  <c r="AB21" i="20"/>
  <c r="V21" i="20"/>
  <c r="P21" i="20"/>
  <c r="J21" i="20"/>
  <c r="H10" i="19" s="1"/>
  <c r="AQ21" i="20"/>
  <c r="AK21" i="20"/>
  <c r="AE21" i="20"/>
  <c r="Y21" i="20"/>
  <c r="S21" i="20"/>
  <c r="M21" i="20"/>
  <c r="AQ96" i="20"/>
  <c r="AK96" i="20"/>
  <c r="AE96" i="20"/>
  <c r="Y96" i="20"/>
  <c r="S96" i="20"/>
  <c r="M96" i="20"/>
  <c r="AN96" i="20"/>
  <c r="AH96" i="20"/>
  <c r="AB96" i="20"/>
  <c r="V96" i="20"/>
  <c r="P96" i="20"/>
  <c r="J96" i="20"/>
  <c r="H25" i="19" s="1"/>
  <c r="AQ126" i="20"/>
  <c r="AK126" i="20"/>
  <c r="AE126" i="20"/>
  <c r="Y126" i="20"/>
  <c r="S126" i="20"/>
  <c r="M126" i="20"/>
  <c r="AN126" i="20"/>
  <c r="AH126" i="20"/>
  <c r="AB126" i="20"/>
  <c r="V126" i="20"/>
  <c r="P126" i="20"/>
  <c r="J126" i="20"/>
  <c r="H31" i="19" s="1"/>
  <c r="AN141" i="20"/>
  <c r="AH141" i="20"/>
  <c r="AB141" i="20"/>
  <c r="V141" i="20"/>
  <c r="P141" i="20"/>
  <c r="J141" i="20"/>
  <c r="H34" i="19" s="1"/>
  <c r="AQ141" i="20"/>
  <c r="AK141" i="20"/>
  <c r="AE141" i="20"/>
  <c r="Y141" i="20"/>
  <c r="S141" i="20"/>
  <c r="M141" i="20"/>
  <c r="AN156" i="20"/>
  <c r="AH156" i="20"/>
  <c r="AB156" i="20"/>
  <c r="V156" i="20"/>
  <c r="P156" i="20"/>
  <c r="J156" i="20"/>
  <c r="H37" i="19" s="1"/>
  <c r="AQ156" i="20"/>
  <c r="AK156" i="20"/>
  <c r="AE156" i="20"/>
  <c r="Y156" i="20"/>
  <c r="S156" i="20"/>
  <c r="M156" i="20"/>
  <c r="AN171" i="20"/>
  <c r="AH171" i="20"/>
  <c r="AB171" i="20"/>
  <c r="V171" i="20"/>
  <c r="P171" i="20"/>
  <c r="J171" i="20"/>
  <c r="H40" i="19" s="1"/>
  <c r="AQ171" i="20"/>
  <c r="AK171" i="20"/>
  <c r="AE171" i="20"/>
  <c r="Y171" i="20"/>
  <c r="S171" i="20"/>
  <c r="M171" i="20"/>
  <c r="AQ186" i="20"/>
  <c r="AK186" i="20"/>
  <c r="AE186" i="20"/>
  <c r="Y186" i="20"/>
  <c r="S186" i="20"/>
  <c r="M186" i="20"/>
  <c r="AN186" i="20"/>
  <c r="AH186" i="20"/>
  <c r="AB186" i="20"/>
  <c r="V186" i="20"/>
  <c r="P186" i="20"/>
  <c r="J186" i="20"/>
  <c r="H43" i="19" s="1"/>
  <c r="AQ201" i="20"/>
  <c r="AK201" i="20"/>
  <c r="AN201" i="20"/>
  <c r="AH201" i="20"/>
  <c r="AB201" i="20"/>
  <c r="V201" i="20"/>
  <c r="P201" i="20"/>
  <c r="J201" i="20"/>
  <c r="H46" i="19" s="1"/>
  <c r="AE201" i="20"/>
  <c r="Y201" i="20"/>
  <c r="S201" i="20"/>
  <c r="M201" i="20"/>
  <c r="AQ216" i="20"/>
  <c r="AK216" i="20"/>
  <c r="AE216" i="20"/>
  <c r="Y216" i="20"/>
  <c r="S216" i="20"/>
  <c r="M216" i="20"/>
  <c r="AN216" i="20"/>
  <c r="AH216" i="20"/>
  <c r="AB216" i="20"/>
  <c r="V216" i="20"/>
  <c r="P216" i="20"/>
  <c r="J216" i="20"/>
  <c r="H49" i="19" s="1"/>
  <c r="AN231" i="20"/>
  <c r="AH231" i="20"/>
  <c r="AB231" i="20"/>
  <c r="V231" i="20"/>
  <c r="P231" i="20"/>
  <c r="J231" i="20"/>
  <c r="H52" i="19" s="1"/>
  <c r="AQ231" i="20"/>
  <c r="AK231" i="20"/>
  <c r="AE231" i="20"/>
  <c r="Y231" i="20"/>
  <c r="S231" i="20"/>
  <c r="M231" i="20"/>
  <c r="AL62" i="20"/>
  <c r="AM60" i="20"/>
  <c r="AO60" i="20" s="1"/>
  <c r="AF62" i="20"/>
  <c r="AG60" i="20"/>
  <c r="Z62" i="20"/>
  <c r="AA60" i="20"/>
  <c r="T62" i="20"/>
  <c r="U60" i="20"/>
  <c r="N62" i="20"/>
  <c r="O60" i="20"/>
  <c r="AL47" i="20"/>
  <c r="AM45" i="20"/>
  <c r="AO45" i="20" s="1"/>
  <c r="AF47" i="20"/>
  <c r="AG45" i="20"/>
  <c r="Z47" i="20"/>
  <c r="AA45" i="20"/>
  <c r="T47" i="20"/>
  <c r="U45" i="20"/>
  <c r="N47" i="20"/>
  <c r="O45" i="20"/>
  <c r="AJ15" i="20"/>
  <c r="AI17" i="20"/>
  <c r="AD15" i="20"/>
  <c r="AC17" i="20"/>
  <c r="X15" i="20"/>
  <c r="W17" i="20"/>
  <c r="R15" i="20"/>
  <c r="Q17" i="20"/>
  <c r="AM15" i="20"/>
  <c r="AO15" i="20" s="1"/>
  <c r="AL17" i="20"/>
  <c r="AG15" i="20"/>
  <c r="AF17" i="20"/>
  <c r="AA15" i="20"/>
  <c r="Z17" i="20"/>
  <c r="U15" i="20"/>
  <c r="T17" i="20"/>
  <c r="O15" i="20"/>
  <c r="N17" i="20"/>
  <c r="AL242" i="18"/>
  <c r="AM240" i="18"/>
  <c r="AO240" i="18" s="1"/>
  <c r="AF242" i="18"/>
  <c r="AG240" i="18"/>
  <c r="Z242" i="18"/>
  <c r="AA240" i="18"/>
  <c r="T242" i="18"/>
  <c r="U240" i="18"/>
  <c r="K244" i="18"/>
  <c r="L242" i="18"/>
  <c r="AI242" i="18"/>
  <c r="AJ240" i="18"/>
  <c r="AC242" i="18"/>
  <c r="AD240" i="18"/>
  <c r="W242" i="18"/>
  <c r="X240" i="18"/>
  <c r="AF227" i="18"/>
  <c r="AG225" i="18"/>
  <c r="T227" i="18"/>
  <c r="U225" i="18"/>
  <c r="AI227" i="18"/>
  <c r="AJ225" i="18"/>
  <c r="AL227" i="18"/>
  <c r="AM225" i="18"/>
  <c r="AO225" i="18" s="1"/>
  <c r="Z227" i="18"/>
  <c r="AA225" i="18"/>
  <c r="N227" i="18"/>
  <c r="O225" i="18"/>
  <c r="Q227" i="18"/>
  <c r="R225" i="18"/>
  <c r="AL152" i="18"/>
  <c r="AM150" i="18"/>
  <c r="AO150" i="18" s="1"/>
  <c r="AL167" i="18"/>
  <c r="AM165" i="18"/>
  <c r="AO165" i="18" s="1"/>
  <c r="AF167" i="18"/>
  <c r="AG165" i="18"/>
  <c r="Z167" i="18"/>
  <c r="AA165" i="18"/>
  <c r="T167" i="18"/>
  <c r="U165" i="18"/>
  <c r="N167" i="18"/>
  <c r="O165" i="18"/>
  <c r="AI152" i="18"/>
  <c r="AJ150" i="18"/>
  <c r="AF152" i="18"/>
  <c r="AG150" i="18"/>
  <c r="AC152" i="18"/>
  <c r="AD150" i="18"/>
  <c r="Z152" i="18"/>
  <c r="AA150" i="18"/>
  <c r="W152" i="18"/>
  <c r="X150" i="18"/>
  <c r="T152" i="18"/>
  <c r="U150" i="18"/>
  <c r="N152" i="18"/>
  <c r="O150" i="18"/>
  <c r="AJ135" i="18"/>
  <c r="AI137" i="18"/>
  <c r="AD135" i="18"/>
  <c r="AC137" i="18"/>
  <c r="X135" i="18"/>
  <c r="W137" i="18"/>
  <c r="R135" i="18"/>
  <c r="Q137" i="18"/>
  <c r="AM120" i="18"/>
  <c r="AO120" i="18" s="1"/>
  <c r="AL122" i="18"/>
  <c r="AG120" i="18"/>
  <c r="AF122" i="18"/>
  <c r="AA120" i="18"/>
  <c r="Z122" i="18"/>
  <c r="U120" i="18"/>
  <c r="T122" i="18"/>
  <c r="O120" i="18"/>
  <c r="N122" i="18"/>
  <c r="AM107" i="18"/>
  <c r="AO107" i="18" s="1"/>
  <c r="AL109" i="18"/>
  <c r="AG107" i="18"/>
  <c r="AF109" i="18"/>
  <c r="AA107" i="18"/>
  <c r="Z109" i="18"/>
  <c r="X105" i="18"/>
  <c r="W107" i="18"/>
  <c r="U105" i="18"/>
  <c r="T107" i="18"/>
  <c r="L30" i="18"/>
  <c r="K32" i="18"/>
  <c r="L26" i="18"/>
  <c r="N26" i="18" s="1"/>
  <c r="K28" i="18"/>
  <c r="L15" i="18"/>
  <c r="K17" i="18"/>
  <c r="L11" i="18"/>
  <c r="N11" i="18" s="1"/>
  <c r="K13" i="18"/>
  <c r="O135" i="18"/>
  <c r="N137" i="18"/>
  <c r="AQ66" i="18"/>
  <c r="AK66" i="18"/>
  <c r="AE66" i="18"/>
  <c r="Y66" i="18"/>
  <c r="S66" i="18"/>
  <c r="M66" i="18"/>
  <c r="AN66" i="18"/>
  <c r="AH66" i="18"/>
  <c r="AB66" i="18"/>
  <c r="V66" i="18"/>
  <c r="P66" i="18"/>
  <c r="J66" i="18"/>
  <c r="H19" i="17" s="1"/>
  <c r="AQ51" i="18"/>
  <c r="AK51" i="18"/>
  <c r="AE51" i="18"/>
  <c r="Y51" i="18"/>
  <c r="S51" i="18"/>
  <c r="M51" i="18"/>
  <c r="AN51" i="18"/>
  <c r="AH51" i="18"/>
  <c r="AB51" i="18"/>
  <c r="V51" i="18"/>
  <c r="P51" i="18"/>
  <c r="J51" i="18"/>
  <c r="H16" i="17" s="1"/>
  <c r="AQ36" i="18"/>
  <c r="AK36" i="18"/>
  <c r="AE36" i="18"/>
  <c r="Y36" i="18"/>
  <c r="S36" i="18"/>
  <c r="M36" i="18"/>
  <c r="AN36" i="18"/>
  <c r="AH36" i="18"/>
  <c r="AB36" i="18"/>
  <c r="V36" i="18"/>
  <c r="P36" i="18"/>
  <c r="J36" i="18"/>
  <c r="H13" i="17" s="1"/>
  <c r="K45" i="18"/>
  <c r="L43" i="18"/>
  <c r="AN21" i="18"/>
  <c r="AH21" i="18"/>
  <c r="AB21" i="18"/>
  <c r="V21" i="18"/>
  <c r="P21" i="18"/>
  <c r="J21" i="18"/>
  <c r="H10" i="17" s="1"/>
  <c r="AQ21" i="18"/>
  <c r="AK21" i="18"/>
  <c r="AE21" i="18"/>
  <c r="Y21" i="18"/>
  <c r="S21" i="18"/>
  <c r="M21" i="18"/>
  <c r="AQ96" i="18"/>
  <c r="AK96" i="18"/>
  <c r="AE96" i="18"/>
  <c r="Y96" i="18"/>
  <c r="S96" i="18"/>
  <c r="M96" i="18"/>
  <c r="AN96" i="18"/>
  <c r="AH96" i="18"/>
  <c r="AB96" i="18"/>
  <c r="V96" i="18"/>
  <c r="P96" i="18"/>
  <c r="J96" i="18"/>
  <c r="H25" i="17" s="1"/>
  <c r="AN111" i="18"/>
  <c r="AH111" i="18"/>
  <c r="AB111" i="18"/>
  <c r="V111" i="18"/>
  <c r="P111" i="18"/>
  <c r="J111" i="18"/>
  <c r="H28" i="17" s="1"/>
  <c r="AQ111" i="18"/>
  <c r="AK111" i="18"/>
  <c r="AE111" i="18"/>
  <c r="Y111" i="18"/>
  <c r="S111" i="18"/>
  <c r="M111" i="18"/>
  <c r="AN126" i="18"/>
  <c r="AH126" i="18"/>
  <c r="AB126" i="18"/>
  <c r="V126" i="18"/>
  <c r="P126" i="18"/>
  <c r="J126" i="18"/>
  <c r="H31" i="17" s="1"/>
  <c r="AQ126" i="18"/>
  <c r="AK126" i="18"/>
  <c r="AE126" i="18"/>
  <c r="Y126" i="18"/>
  <c r="S126" i="18"/>
  <c r="M126" i="18"/>
  <c r="AQ201" i="18"/>
  <c r="AK201" i="18"/>
  <c r="AE201" i="18"/>
  <c r="Y201" i="18"/>
  <c r="S201" i="18"/>
  <c r="M201" i="18"/>
  <c r="AN201" i="18"/>
  <c r="AH201" i="18"/>
  <c r="AB201" i="18"/>
  <c r="V201" i="18"/>
  <c r="P201" i="18"/>
  <c r="J201" i="18"/>
  <c r="H46" i="17" s="1"/>
  <c r="AQ216" i="18"/>
  <c r="AK216" i="18"/>
  <c r="AE216" i="18"/>
  <c r="Y216" i="18"/>
  <c r="S216" i="18"/>
  <c r="M216" i="18"/>
  <c r="AN216" i="18"/>
  <c r="AH216" i="18"/>
  <c r="AB216" i="18"/>
  <c r="V216" i="18"/>
  <c r="P216" i="18"/>
  <c r="J216" i="18"/>
  <c r="H49" i="17" s="1"/>
  <c r="AL92" i="18"/>
  <c r="AM90" i="18"/>
  <c r="AO90" i="18" s="1"/>
  <c r="AF92" i="18"/>
  <c r="AG90" i="18"/>
  <c r="Z92" i="18"/>
  <c r="AA90" i="18"/>
  <c r="T92" i="18"/>
  <c r="U90" i="18"/>
  <c r="N92" i="18"/>
  <c r="O90" i="18"/>
  <c r="AI77" i="18"/>
  <c r="AJ75" i="18"/>
  <c r="AC77" i="18"/>
  <c r="AD75" i="18"/>
  <c r="W77" i="18"/>
  <c r="X75" i="18"/>
  <c r="Q77" i="18"/>
  <c r="R75" i="18"/>
  <c r="AL62" i="18"/>
  <c r="AM60" i="18"/>
  <c r="AO60" i="18" s="1"/>
  <c r="AF62" i="18"/>
  <c r="AG60" i="18"/>
  <c r="Z62" i="18"/>
  <c r="AA60" i="18"/>
  <c r="T62" i="18"/>
  <c r="U60" i="18"/>
  <c r="N62" i="18"/>
  <c r="O60" i="18"/>
  <c r="AI47" i="18"/>
  <c r="AJ45" i="18"/>
  <c r="AC47" i="18"/>
  <c r="AD45" i="18"/>
  <c r="W47" i="18"/>
  <c r="X45" i="18"/>
  <c r="Q47" i="18"/>
  <c r="R45" i="18"/>
  <c r="AI92" i="18"/>
  <c r="AJ90" i="18"/>
  <c r="AC92" i="18"/>
  <c r="AD90" i="18"/>
  <c r="W92" i="18"/>
  <c r="X90" i="18"/>
  <c r="Q92" i="18"/>
  <c r="R90" i="18"/>
  <c r="AL47" i="18"/>
  <c r="AM45" i="18"/>
  <c r="AO45" i="18" s="1"/>
  <c r="AF47" i="18"/>
  <c r="AG45" i="18"/>
  <c r="Z47" i="18"/>
  <c r="AA45" i="18"/>
  <c r="T47" i="18"/>
  <c r="U45" i="18"/>
  <c r="N47" i="18"/>
  <c r="O45" i="18"/>
  <c r="W227" i="18"/>
  <c r="X225" i="18"/>
  <c r="N244" i="18"/>
  <c r="O242" i="18"/>
  <c r="AC227" i="18"/>
  <c r="AD225" i="18"/>
  <c r="AL212" i="18"/>
  <c r="AM210" i="18"/>
  <c r="AO210" i="18" s="1"/>
  <c r="AF212" i="18"/>
  <c r="AG210" i="18"/>
  <c r="Z212" i="18"/>
  <c r="AA210" i="18"/>
  <c r="T212" i="18"/>
  <c r="U210" i="18"/>
  <c r="N212" i="18"/>
  <c r="O210" i="18"/>
  <c r="AL197" i="18"/>
  <c r="AM195" i="18"/>
  <c r="AO195" i="18" s="1"/>
  <c r="AF197" i="18"/>
  <c r="AG195" i="18"/>
  <c r="Z197" i="18"/>
  <c r="AA195" i="18"/>
  <c r="T197" i="18"/>
  <c r="U195" i="18"/>
  <c r="K199" i="18"/>
  <c r="L197" i="18"/>
  <c r="AI212" i="18"/>
  <c r="AJ210" i="18"/>
  <c r="AC212" i="18"/>
  <c r="AD210" i="18"/>
  <c r="W212" i="18"/>
  <c r="X210" i="18"/>
  <c r="Q212" i="18"/>
  <c r="R210" i="18"/>
  <c r="AI197" i="18"/>
  <c r="AJ195" i="18"/>
  <c r="AC197" i="18"/>
  <c r="AD195" i="18"/>
  <c r="W197" i="18"/>
  <c r="X195" i="18"/>
  <c r="AL182" i="18"/>
  <c r="AM180" i="18"/>
  <c r="AO180" i="18" s="1"/>
  <c r="AF182" i="18"/>
  <c r="AG180" i="18"/>
  <c r="Z182" i="18"/>
  <c r="AA180" i="18"/>
  <c r="T182" i="18"/>
  <c r="U180" i="18"/>
  <c r="N182" i="18"/>
  <c r="O180" i="18"/>
  <c r="AI167" i="18"/>
  <c r="AJ165" i="18"/>
  <c r="AC167" i="18"/>
  <c r="AD165" i="18"/>
  <c r="W167" i="18"/>
  <c r="X165" i="18"/>
  <c r="Q167" i="18"/>
  <c r="R165" i="18"/>
  <c r="AI182" i="18"/>
  <c r="AJ180" i="18"/>
  <c r="AC182" i="18"/>
  <c r="AD180" i="18"/>
  <c r="W182" i="18"/>
  <c r="X180" i="18"/>
  <c r="Q182" i="18"/>
  <c r="R180" i="18"/>
  <c r="N154" i="18"/>
  <c r="O152" i="18"/>
  <c r="AM105" i="18"/>
  <c r="AO105" i="18" s="1"/>
  <c r="AL107" i="18"/>
  <c r="AG105" i="18"/>
  <c r="AF107" i="18"/>
  <c r="AA105" i="18"/>
  <c r="Z107" i="18"/>
  <c r="O107" i="18"/>
  <c r="N109" i="18"/>
  <c r="O105" i="18"/>
  <c r="N107" i="18"/>
  <c r="AN6" i="18"/>
  <c r="AH6" i="18"/>
  <c r="AB6" i="18"/>
  <c r="V6" i="18"/>
  <c r="P6" i="18"/>
  <c r="J6" i="18"/>
  <c r="H7" i="17" s="1"/>
  <c r="AQ6" i="18"/>
  <c r="AK6" i="18"/>
  <c r="AE6" i="18"/>
  <c r="Y6" i="18"/>
  <c r="S6" i="18"/>
  <c r="M6" i="18"/>
  <c r="L13" i="18"/>
  <c r="K15" i="18"/>
  <c r="AM135" i="18"/>
  <c r="AO135" i="18" s="1"/>
  <c r="AL137" i="18"/>
  <c r="AG135" i="18"/>
  <c r="AF137" i="18"/>
  <c r="AA135" i="18"/>
  <c r="Z137" i="18"/>
  <c r="U135" i="18"/>
  <c r="T137" i="18"/>
  <c r="AJ120" i="18"/>
  <c r="AI122" i="18"/>
  <c r="AD120" i="18"/>
  <c r="AC122" i="18"/>
  <c r="X120" i="18"/>
  <c r="W122" i="18"/>
  <c r="R120" i="18"/>
  <c r="Q122" i="18"/>
  <c r="AQ81" i="18"/>
  <c r="AK81" i="18"/>
  <c r="AE81" i="18"/>
  <c r="Y81" i="18"/>
  <c r="S81" i="18"/>
  <c r="M81" i="18"/>
  <c r="AN81" i="18"/>
  <c r="AH81" i="18"/>
  <c r="AB81" i="18"/>
  <c r="V81" i="18"/>
  <c r="P81" i="18"/>
  <c r="J81" i="18"/>
  <c r="H22" i="17" s="1"/>
  <c r="K47" i="18"/>
  <c r="L45" i="18"/>
  <c r="K43" i="18"/>
  <c r="L41" i="18"/>
  <c r="N41" i="18" s="1"/>
  <c r="AQ141" i="18"/>
  <c r="AK141" i="18"/>
  <c r="AE141" i="18"/>
  <c r="Y141" i="18"/>
  <c r="S141" i="18"/>
  <c r="M141" i="18"/>
  <c r="AN141" i="18"/>
  <c r="AH141" i="18"/>
  <c r="AB141" i="18"/>
  <c r="V141" i="18"/>
  <c r="P141" i="18"/>
  <c r="J141" i="18"/>
  <c r="H34" i="17" s="1"/>
  <c r="AQ156" i="18"/>
  <c r="AK156" i="18"/>
  <c r="AE156" i="18"/>
  <c r="Y156" i="18"/>
  <c r="S156" i="18"/>
  <c r="M156" i="18"/>
  <c r="AN156" i="18"/>
  <c r="AH156" i="18"/>
  <c r="AB156" i="18"/>
  <c r="V156" i="18"/>
  <c r="P156" i="18"/>
  <c r="J156" i="18"/>
  <c r="H37" i="17" s="1"/>
  <c r="AQ171" i="18"/>
  <c r="AK171" i="18"/>
  <c r="AE171" i="18"/>
  <c r="Y171" i="18"/>
  <c r="S171" i="18"/>
  <c r="M171" i="18"/>
  <c r="AN171" i="18"/>
  <c r="AH171" i="18"/>
  <c r="AB171" i="18"/>
  <c r="V171" i="18"/>
  <c r="P171" i="18"/>
  <c r="J171" i="18"/>
  <c r="H40" i="17" s="1"/>
  <c r="AQ186" i="18"/>
  <c r="AK186" i="18"/>
  <c r="AE186" i="18"/>
  <c r="Y186" i="18"/>
  <c r="S186" i="18"/>
  <c r="M186" i="18"/>
  <c r="AN186" i="18"/>
  <c r="AH186" i="18"/>
  <c r="AB186" i="18"/>
  <c r="V186" i="18"/>
  <c r="P186" i="18"/>
  <c r="J186" i="18"/>
  <c r="H43" i="17" s="1"/>
  <c r="AQ231" i="18"/>
  <c r="AK231" i="18"/>
  <c r="AE231" i="18"/>
  <c r="Y231" i="18"/>
  <c r="S231" i="18"/>
  <c r="M231" i="18"/>
  <c r="AN231" i="18"/>
  <c r="AH231" i="18"/>
  <c r="AB231" i="18"/>
  <c r="V231" i="18"/>
  <c r="P231" i="18"/>
  <c r="J231" i="18"/>
  <c r="H52" i="17" s="1"/>
  <c r="AJ30" i="18"/>
  <c r="AI32" i="18"/>
  <c r="AD30" i="18"/>
  <c r="AC32" i="18"/>
  <c r="X30" i="18"/>
  <c r="W32" i="18"/>
  <c r="R30" i="18"/>
  <c r="Q32" i="18"/>
  <c r="AJ15" i="18"/>
  <c r="AI17" i="18"/>
  <c r="AD15" i="18"/>
  <c r="AC17" i="18"/>
  <c r="X15" i="18"/>
  <c r="W17" i="18"/>
  <c r="R15" i="18"/>
  <c r="Q17" i="18"/>
  <c r="AL77" i="18"/>
  <c r="AM75" i="18"/>
  <c r="AO75" i="18" s="1"/>
  <c r="AF77" i="18"/>
  <c r="AG75" i="18"/>
  <c r="Z77" i="18"/>
  <c r="AA75" i="18"/>
  <c r="T77" i="18"/>
  <c r="U75" i="18"/>
  <c r="N77" i="18"/>
  <c r="O75" i="18"/>
  <c r="AI62" i="18"/>
  <c r="AJ60" i="18"/>
  <c r="AC62" i="18"/>
  <c r="AD60" i="18"/>
  <c r="W62" i="18"/>
  <c r="X60" i="18"/>
  <c r="Q62" i="18"/>
  <c r="R60" i="18"/>
  <c r="AM30" i="18"/>
  <c r="AO30" i="18" s="1"/>
  <c r="AL32" i="18"/>
  <c r="AG30" i="18"/>
  <c r="AF32" i="18"/>
  <c r="AA30" i="18"/>
  <c r="Z32" i="18"/>
  <c r="U30" i="18"/>
  <c r="T32" i="18"/>
  <c r="O30" i="18"/>
  <c r="N32" i="18"/>
  <c r="AM15" i="18"/>
  <c r="AO15" i="18" s="1"/>
  <c r="AL17" i="18"/>
  <c r="AG15" i="18"/>
  <c r="AF17" i="18"/>
  <c r="AA15" i="18"/>
  <c r="Z17" i="18"/>
  <c r="U15" i="18"/>
  <c r="T17" i="18"/>
  <c r="O15" i="18"/>
  <c r="N17" i="18"/>
  <c r="AN36" i="16"/>
  <c r="AN6" i="16"/>
  <c r="AH171" i="16"/>
  <c r="AI173" i="16" s="1"/>
  <c r="S201" i="16"/>
  <c r="AN66" i="16"/>
  <c r="AB21" i="16"/>
  <c r="Y36" i="16"/>
  <c r="AH36" i="16"/>
  <c r="Y21" i="16"/>
  <c r="Z23" i="16" s="1"/>
  <c r="P201" i="16"/>
  <c r="Q203" i="16" s="1"/>
  <c r="AB201" i="16"/>
  <c r="AC203" i="16" s="1"/>
  <c r="AN201" i="16"/>
  <c r="AQ201" i="16"/>
  <c r="AK186" i="16"/>
  <c r="Y186" i="16"/>
  <c r="M186" i="16"/>
  <c r="V186" i="16"/>
  <c r="AH186" i="16"/>
  <c r="M171" i="16"/>
  <c r="N173" i="16" s="1"/>
  <c r="Y171" i="16"/>
  <c r="Z173" i="16" s="1"/>
  <c r="AK171" i="16"/>
  <c r="AL173" i="16" s="1"/>
  <c r="J171" i="16"/>
  <c r="H40" i="15" s="1"/>
  <c r="V171" i="16"/>
  <c r="M126" i="16"/>
  <c r="Y126" i="16"/>
  <c r="AK126" i="16"/>
  <c r="J126" i="16"/>
  <c r="H31" i="15" s="1"/>
  <c r="V126" i="16"/>
  <c r="W128" i="16" s="1"/>
  <c r="S141" i="16"/>
  <c r="AE141" i="16"/>
  <c r="AQ141" i="16"/>
  <c r="P141" i="16"/>
  <c r="AB141" i="16"/>
  <c r="S111" i="16"/>
  <c r="AE111" i="16"/>
  <c r="AQ111" i="16"/>
  <c r="S81" i="16"/>
  <c r="T83" i="16" s="1"/>
  <c r="AE81" i="16"/>
  <c r="AQ81" i="16"/>
  <c r="P81" i="16"/>
  <c r="AB81" i="16"/>
  <c r="AC83" i="16" s="1"/>
  <c r="S66" i="16"/>
  <c r="AE66" i="16"/>
  <c r="AQ66" i="16"/>
  <c r="P66" i="16"/>
  <c r="AB66" i="16"/>
  <c r="S6" i="16"/>
  <c r="T8" i="16" s="1"/>
  <c r="AE6" i="16"/>
  <c r="AF8" i="16" s="1"/>
  <c r="AQ6" i="16"/>
  <c r="P6" i="16"/>
  <c r="AB6" i="16"/>
  <c r="S36" i="16"/>
  <c r="AE36" i="16"/>
  <c r="AQ36" i="16"/>
  <c r="P36" i="16"/>
  <c r="AB36" i="16"/>
  <c r="S21" i="16"/>
  <c r="AE21" i="16"/>
  <c r="AQ21" i="16"/>
  <c r="P21" i="16"/>
  <c r="AN21" i="16"/>
  <c r="AQ51" i="16"/>
  <c r="V111" i="16"/>
  <c r="P111" i="16"/>
  <c r="J111" i="16"/>
  <c r="H28" i="15" s="1"/>
  <c r="P186" i="16"/>
  <c r="J186" i="16"/>
  <c r="H43" i="15" s="1"/>
  <c r="AE201" i="16"/>
  <c r="AH51" i="16"/>
  <c r="AB51" i="16"/>
  <c r="Y51" i="16"/>
  <c r="P51" i="16"/>
  <c r="M51" i="16"/>
  <c r="AN51" i="16"/>
  <c r="AK51" i="16"/>
  <c r="AE51" i="16"/>
  <c r="V51" i="16"/>
  <c r="S51" i="16"/>
  <c r="J51" i="16"/>
  <c r="H16" i="15" s="1"/>
  <c r="AQ231" i="16"/>
  <c r="AN231" i="16"/>
  <c r="AK231" i="16"/>
  <c r="AE231" i="16"/>
  <c r="Y231" i="16"/>
  <c r="S231" i="16"/>
  <c r="M231" i="16"/>
  <c r="AH231" i="16"/>
  <c r="AB231" i="16"/>
  <c r="V231" i="16"/>
  <c r="P231" i="16"/>
  <c r="J231" i="16"/>
  <c r="H52" i="15" s="1"/>
  <c r="AL242" i="16"/>
  <c r="AM240" i="16"/>
  <c r="AO240" i="16" s="1"/>
  <c r="AF242" i="16"/>
  <c r="AG240" i="16"/>
  <c r="Z242" i="16"/>
  <c r="AA240" i="16"/>
  <c r="T242" i="16"/>
  <c r="U240" i="16"/>
  <c r="AI242" i="16"/>
  <c r="AJ240" i="16"/>
  <c r="AC242" i="16"/>
  <c r="AD240" i="16"/>
  <c r="W242" i="16"/>
  <c r="X240" i="16"/>
  <c r="Q242" i="16"/>
  <c r="R240" i="16"/>
  <c r="AQ216" i="16"/>
  <c r="AK216" i="16"/>
  <c r="AE216" i="16"/>
  <c r="Y216" i="16"/>
  <c r="S216" i="16"/>
  <c r="M216" i="16"/>
  <c r="AN216" i="16"/>
  <c r="AH216" i="16"/>
  <c r="AB216" i="16"/>
  <c r="V216" i="16"/>
  <c r="P216" i="16"/>
  <c r="J216" i="16"/>
  <c r="H49" i="15" s="1"/>
  <c r="W203" i="16"/>
  <c r="AL203" i="16"/>
  <c r="AL212" i="16"/>
  <c r="AM210" i="16"/>
  <c r="AO210" i="16" s="1"/>
  <c r="AI212" i="16"/>
  <c r="AJ210" i="16"/>
  <c r="AF212" i="16"/>
  <c r="AG210" i="16"/>
  <c r="AC212" i="16"/>
  <c r="AD210" i="16"/>
  <c r="Z212" i="16"/>
  <c r="AA210" i="16"/>
  <c r="W212" i="16"/>
  <c r="X210" i="16"/>
  <c r="T212" i="16"/>
  <c r="U210" i="16"/>
  <c r="Q212" i="16"/>
  <c r="R210" i="16"/>
  <c r="AL197" i="16"/>
  <c r="AM195" i="16"/>
  <c r="AO195" i="16" s="1"/>
  <c r="Z197" i="16"/>
  <c r="AA195" i="16"/>
  <c r="AI197" i="16"/>
  <c r="AJ195" i="16"/>
  <c r="W197" i="16"/>
  <c r="X195" i="16"/>
  <c r="AL188" i="16"/>
  <c r="Z188" i="16"/>
  <c r="N188" i="16"/>
  <c r="L197" i="16"/>
  <c r="K199" i="16"/>
  <c r="AF182" i="16"/>
  <c r="AG180" i="16"/>
  <c r="T182" i="16"/>
  <c r="U180" i="16"/>
  <c r="AF167" i="16"/>
  <c r="AG165" i="16"/>
  <c r="AC188" i="16"/>
  <c r="AO188" i="16"/>
  <c r="AI182" i="16"/>
  <c r="AJ180" i="16"/>
  <c r="AC182" i="16"/>
  <c r="AD180" i="16"/>
  <c r="W182" i="16"/>
  <c r="X180" i="16"/>
  <c r="Q182" i="16"/>
  <c r="R180" i="16"/>
  <c r="AI167" i="16"/>
  <c r="AJ165" i="16"/>
  <c r="AC167" i="16"/>
  <c r="AD165" i="16"/>
  <c r="W167" i="16"/>
  <c r="X165" i="16"/>
  <c r="U165" i="16"/>
  <c r="T167" i="16"/>
  <c r="Q167" i="16"/>
  <c r="R165" i="16"/>
  <c r="O165" i="16"/>
  <c r="N167" i="16"/>
  <c r="AI152" i="16"/>
  <c r="AJ150" i="16"/>
  <c r="AC152" i="16"/>
  <c r="AD150" i="16"/>
  <c r="W152" i="16"/>
  <c r="X150" i="16"/>
  <c r="Q152" i="16"/>
  <c r="R150" i="16"/>
  <c r="N128" i="16"/>
  <c r="Z128" i="16"/>
  <c r="AI128" i="16"/>
  <c r="AL137" i="16"/>
  <c r="AF137" i="16"/>
  <c r="AG135" i="16"/>
  <c r="Z137" i="16"/>
  <c r="AA135" i="16"/>
  <c r="T137" i="16"/>
  <c r="U135" i="16"/>
  <c r="N137" i="16"/>
  <c r="O135" i="16"/>
  <c r="AI122" i="16"/>
  <c r="AJ120" i="16"/>
  <c r="AC122" i="16"/>
  <c r="AD120" i="16"/>
  <c r="Z122" i="16"/>
  <c r="AA120" i="16"/>
  <c r="W122" i="16"/>
  <c r="X120" i="16"/>
  <c r="T122" i="16"/>
  <c r="U120" i="16"/>
  <c r="N122" i="16"/>
  <c r="O120" i="16"/>
  <c r="T143" i="16"/>
  <c r="AF143" i="16"/>
  <c r="AO143" i="16"/>
  <c r="T113" i="16"/>
  <c r="AF113" i="16"/>
  <c r="AL122" i="16"/>
  <c r="AM120" i="16"/>
  <c r="AO120" i="16" s="1"/>
  <c r="AF122" i="16"/>
  <c r="AG120" i="16"/>
  <c r="AN96" i="16"/>
  <c r="AH96" i="16"/>
  <c r="AB96" i="16"/>
  <c r="V96" i="16"/>
  <c r="P96" i="16"/>
  <c r="J96" i="16"/>
  <c r="H25" i="15" s="1"/>
  <c r="AQ96" i="16"/>
  <c r="AK96" i="16"/>
  <c r="AE96" i="16"/>
  <c r="Y96" i="16"/>
  <c r="S96" i="16"/>
  <c r="M96" i="16"/>
  <c r="AL107" i="16"/>
  <c r="AM105" i="16"/>
  <c r="AO105" i="16" s="1"/>
  <c r="AF107" i="16"/>
  <c r="AG105" i="16"/>
  <c r="Z107" i="16"/>
  <c r="AA105" i="16"/>
  <c r="T107" i="16"/>
  <c r="U105" i="16"/>
  <c r="N107" i="16"/>
  <c r="O105" i="16"/>
  <c r="AF92" i="16"/>
  <c r="AG90" i="16"/>
  <c r="Z92" i="16"/>
  <c r="AA90" i="16"/>
  <c r="T92" i="16"/>
  <c r="U90" i="16"/>
  <c r="N92" i="16"/>
  <c r="O90" i="16"/>
  <c r="AF77" i="16"/>
  <c r="AG75" i="16"/>
  <c r="Z77" i="16"/>
  <c r="AA75" i="16"/>
  <c r="T77" i="16"/>
  <c r="U75" i="16"/>
  <c r="N77" i="16"/>
  <c r="O75" i="16"/>
  <c r="AF83" i="16"/>
  <c r="AO83" i="16"/>
  <c r="Q68" i="16"/>
  <c r="AC68" i="16"/>
  <c r="AO68" i="16"/>
  <c r="AL62" i="16"/>
  <c r="AM60" i="16"/>
  <c r="AO60" i="16" s="1"/>
  <c r="AF62" i="16"/>
  <c r="AG60" i="16"/>
  <c r="Z62" i="16"/>
  <c r="AA60" i="16"/>
  <c r="T62" i="16"/>
  <c r="U60" i="16"/>
  <c r="AL38" i="16"/>
  <c r="AI38" i="16"/>
  <c r="AI47" i="16"/>
  <c r="AJ45" i="16"/>
  <c r="AC47" i="16"/>
  <c r="AD45" i="16"/>
  <c r="Q47" i="16"/>
  <c r="R45" i="16"/>
  <c r="AI32" i="16"/>
  <c r="AJ30" i="16"/>
  <c r="W32" i="16"/>
  <c r="X30" i="16"/>
  <c r="AC17" i="16"/>
  <c r="AD15" i="16"/>
  <c r="W17" i="16"/>
  <c r="X15" i="16"/>
  <c r="Q17" i="16"/>
  <c r="R15" i="16"/>
  <c r="W47" i="16"/>
  <c r="X45" i="16"/>
  <c r="N23" i="16"/>
  <c r="AI23" i="16"/>
  <c r="AC32" i="16"/>
  <c r="AD30" i="16"/>
  <c r="Q32" i="16"/>
  <c r="R30" i="16"/>
  <c r="AI17" i="16"/>
  <c r="AJ15" i="16"/>
  <c r="K244" i="16"/>
  <c r="L242" i="16"/>
  <c r="AL227" i="16"/>
  <c r="AM225" i="16"/>
  <c r="AO225" i="16" s="1"/>
  <c r="AF227" i="16"/>
  <c r="AG225" i="16"/>
  <c r="Z227" i="16"/>
  <c r="AA225" i="16"/>
  <c r="T227" i="16"/>
  <c r="U225" i="16"/>
  <c r="K229" i="16"/>
  <c r="L227" i="16"/>
  <c r="AI227" i="16"/>
  <c r="AJ225" i="16"/>
  <c r="AC227" i="16"/>
  <c r="AD225" i="16"/>
  <c r="W227" i="16"/>
  <c r="X225" i="16"/>
  <c r="Q227" i="16"/>
  <c r="R225" i="16"/>
  <c r="K214" i="16"/>
  <c r="L212" i="16"/>
  <c r="AF197" i="16"/>
  <c r="AG195" i="16"/>
  <c r="T197" i="16"/>
  <c r="U195" i="16"/>
  <c r="T203" i="16"/>
  <c r="AC197" i="16"/>
  <c r="AD195" i="16"/>
  <c r="Q197" i="16"/>
  <c r="R195" i="16"/>
  <c r="T188" i="16"/>
  <c r="AL182" i="16"/>
  <c r="AM180" i="16"/>
  <c r="AO180" i="16" s="1"/>
  <c r="Z182" i="16"/>
  <c r="AA180" i="16"/>
  <c r="N182" i="16"/>
  <c r="O180" i="16"/>
  <c r="AM165" i="16"/>
  <c r="AO165" i="16" s="1"/>
  <c r="Z167" i="16"/>
  <c r="AA165" i="16"/>
  <c r="W188" i="16"/>
  <c r="AI188" i="16"/>
  <c r="AQ156" i="16"/>
  <c r="AK156" i="16"/>
  <c r="AE156" i="16"/>
  <c r="Y156" i="16"/>
  <c r="S156" i="16"/>
  <c r="M156" i="16"/>
  <c r="AN156" i="16"/>
  <c r="AH156" i="16"/>
  <c r="AB156" i="16"/>
  <c r="V156" i="16"/>
  <c r="P156" i="16"/>
  <c r="J156" i="16"/>
  <c r="H37" i="15" s="1"/>
  <c r="T173" i="16"/>
  <c r="AF173" i="16"/>
  <c r="Q173" i="16"/>
  <c r="AC173" i="16"/>
  <c r="AO173" i="16"/>
  <c r="T128" i="16"/>
  <c r="AF128" i="16"/>
  <c r="Q128" i="16"/>
  <c r="AC128" i="16"/>
  <c r="N124" i="16"/>
  <c r="O122" i="16"/>
  <c r="N143" i="16"/>
  <c r="AL143" i="16"/>
  <c r="W143" i="16"/>
  <c r="AI143" i="16"/>
  <c r="AF152" i="16"/>
  <c r="AG150" i="16"/>
  <c r="Z152" i="16"/>
  <c r="AA150" i="16"/>
  <c r="T152" i="16"/>
  <c r="U150" i="16"/>
  <c r="N152" i="16"/>
  <c r="O150" i="16"/>
  <c r="AI137" i="16"/>
  <c r="AJ135" i="16"/>
  <c r="AC137" i="16"/>
  <c r="AD135" i="16"/>
  <c r="W137" i="16"/>
  <c r="X135" i="16"/>
  <c r="Q137" i="16"/>
  <c r="R135" i="16"/>
  <c r="N113" i="16"/>
  <c r="Z113" i="16"/>
  <c r="AC113" i="16"/>
  <c r="AI62" i="16"/>
  <c r="AJ60" i="16"/>
  <c r="AC62" i="16"/>
  <c r="AD60" i="16"/>
  <c r="W62" i="16"/>
  <c r="X60" i="16"/>
  <c r="Q62" i="16"/>
  <c r="R60" i="16"/>
  <c r="AI107" i="16"/>
  <c r="AJ105" i="16"/>
  <c r="AC107" i="16"/>
  <c r="AD105" i="16"/>
  <c r="W107" i="16"/>
  <c r="X105" i="16"/>
  <c r="Q107" i="16"/>
  <c r="R105" i="16"/>
  <c r="N83" i="16"/>
  <c r="Z83" i="16"/>
  <c r="W83" i="16"/>
  <c r="AI83" i="16"/>
  <c r="AI92" i="16"/>
  <c r="AJ90" i="16"/>
  <c r="AC92" i="16"/>
  <c r="AD90" i="16"/>
  <c r="W92" i="16"/>
  <c r="X90" i="16"/>
  <c r="Q92" i="16"/>
  <c r="R90" i="16"/>
  <c r="N68" i="16"/>
  <c r="Z68" i="16"/>
  <c r="AL68" i="16"/>
  <c r="W68" i="16"/>
  <c r="AI68" i="16"/>
  <c r="AI77" i="16"/>
  <c r="AJ75" i="16"/>
  <c r="AC77" i="16"/>
  <c r="AD75" i="16"/>
  <c r="W77" i="16"/>
  <c r="X75" i="16"/>
  <c r="Q77" i="16"/>
  <c r="R75" i="16"/>
  <c r="K64" i="16"/>
  <c r="L62" i="16"/>
  <c r="AL47" i="16"/>
  <c r="AM45" i="16"/>
  <c r="AO45" i="16" s="1"/>
  <c r="AF47" i="16"/>
  <c r="AG45" i="16"/>
  <c r="Z47" i="16"/>
  <c r="AA45" i="16"/>
  <c r="T47" i="16"/>
  <c r="U45" i="16"/>
  <c r="N47" i="16"/>
  <c r="O45" i="16"/>
  <c r="AL32" i="16"/>
  <c r="AM30" i="16"/>
  <c r="AO30" i="16" s="1"/>
  <c r="AF32" i="16"/>
  <c r="AG30" i="16"/>
  <c r="Z32" i="16"/>
  <c r="AA30" i="16"/>
  <c r="T32" i="16"/>
  <c r="U30" i="16"/>
  <c r="N32" i="16"/>
  <c r="O30" i="16"/>
  <c r="AL8" i="16"/>
  <c r="AI8" i="16"/>
  <c r="AL17" i="16"/>
  <c r="AM15" i="16"/>
  <c r="AO15" i="16" s="1"/>
  <c r="AF17" i="16"/>
  <c r="AG15" i="16"/>
  <c r="Z17" i="16"/>
  <c r="AA15" i="16"/>
  <c r="T17" i="16"/>
  <c r="U15" i="16"/>
  <c r="N17" i="16"/>
  <c r="O15" i="16"/>
  <c r="T38" i="16"/>
  <c r="AF38" i="16"/>
  <c r="AC38" i="16"/>
  <c r="AF23" i="16"/>
  <c r="Q23" i="16"/>
  <c r="AC23" i="16"/>
  <c r="K30" i="18" l="1"/>
  <c r="AL77" i="16"/>
  <c r="K39" i="18"/>
  <c r="L13" i="22"/>
  <c r="O11" i="22" s="1"/>
  <c r="Q11" i="22" s="1"/>
  <c r="AO113" i="16"/>
  <c r="AL113" i="16"/>
  <c r="AI113" i="16"/>
  <c r="Q83" i="16"/>
  <c r="AO38" i="16"/>
  <c r="Q38" i="16"/>
  <c r="W38" i="16"/>
  <c r="Z38" i="16"/>
  <c r="R195" i="18"/>
  <c r="W23" i="16"/>
  <c r="W8" i="16"/>
  <c r="Z8" i="16"/>
  <c r="Q8" i="16"/>
  <c r="AO23" i="16"/>
  <c r="T23" i="16"/>
  <c r="N8" i="16"/>
  <c r="AL23" i="16"/>
  <c r="AC8" i="16"/>
  <c r="K9" i="18"/>
  <c r="K7" i="18" s="1"/>
  <c r="I8" i="17" s="1"/>
  <c r="L26" i="22"/>
  <c r="N26" i="22" s="1"/>
  <c r="K24" i="22"/>
  <c r="K22" i="22" s="1"/>
  <c r="K24" i="18"/>
  <c r="K22" i="18" s="1"/>
  <c r="I11" i="17" s="1"/>
  <c r="AM150" i="16"/>
  <c r="AO150" i="16" s="1"/>
  <c r="AM90" i="16"/>
  <c r="AO90" i="16" s="1"/>
  <c r="AO8" i="16"/>
  <c r="Q143" i="16"/>
  <c r="AF68" i="16"/>
  <c r="T68" i="16"/>
  <c r="AO203" i="16"/>
  <c r="AC143" i="16"/>
  <c r="AL128" i="16"/>
  <c r="W173" i="16"/>
  <c r="K39" i="22"/>
  <c r="U43" i="22"/>
  <c r="T45" i="22"/>
  <c r="AA43" i="22"/>
  <c r="Z45" i="22"/>
  <c r="AG43" i="22"/>
  <c r="AF45" i="22"/>
  <c r="AM43" i="22"/>
  <c r="AO43" i="22" s="1"/>
  <c r="AL45" i="22"/>
  <c r="R58" i="22"/>
  <c r="Q60" i="22"/>
  <c r="X58" i="22"/>
  <c r="W60" i="22"/>
  <c r="AD58" i="22"/>
  <c r="AC60" i="22"/>
  <c r="AJ58" i="22"/>
  <c r="AI60" i="22"/>
  <c r="N13" i="22"/>
  <c r="W8" i="22"/>
  <c r="AI8" i="22"/>
  <c r="N8" i="22"/>
  <c r="Z8" i="22"/>
  <c r="AL8" i="22"/>
  <c r="K21" i="22"/>
  <c r="R88" i="22"/>
  <c r="Q90" i="22"/>
  <c r="X88" i="22"/>
  <c r="W90" i="22"/>
  <c r="AD88" i="22"/>
  <c r="AC90" i="22"/>
  <c r="AJ88" i="22"/>
  <c r="AI90" i="22"/>
  <c r="U103" i="22"/>
  <c r="T105" i="22"/>
  <c r="AA103" i="22"/>
  <c r="Z105" i="22"/>
  <c r="AG103" i="22"/>
  <c r="AF105" i="22"/>
  <c r="AM103" i="22"/>
  <c r="AO103" i="22" s="1"/>
  <c r="AL105" i="22"/>
  <c r="T83" i="22"/>
  <c r="AF83" i="22"/>
  <c r="Q83" i="22"/>
  <c r="AC83" i="22"/>
  <c r="AO83" i="22"/>
  <c r="Q68" i="22"/>
  <c r="AC68" i="22"/>
  <c r="AO68" i="22"/>
  <c r="T68" i="22"/>
  <c r="AF68" i="22"/>
  <c r="Q23" i="22"/>
  <c r="AC23" i="22"/>
  <c r="AO23" i="22"/>
  <c r="T23" i="22"/>
  <c r="AF23" i="22"/>
  <c r="N38" i="22"/>
  <c r="Z38" i="22"/>
  <c r="AL38" i="22"/>
  <c r="W38" i="22"/>
  <c r="AI38" i="22"/>
  <c r="T53" i="22"/>
  <c r="AF53" i="22"/>
  <c r="Q53" i="22"/>
  <c r="AC53" i="22"/>
  <c r="AO53" i="22"/>
  <c r="R73" i="22"/>
  <c r="Q75" i="22"/>
  <c r="U73" i="22"/>
  <c r="T75" i="22"/>
  <c r="X73" i="22"/>
  <c r="W75" i="22"/>
  <c r="AA73" i="22"/>
  <c r="Z75" i="22"/>
  <c r="AD73" i="22"/>
  <c r="AC75" i="22"/>
  <c r="AG73" i="22"/>
  <c r="AF75" i="22"/>
  <c r="AJ73" i="22"/>
  <c r="AI75" i="22"/>
  <c r="AM73" i="22"/>
  <c r="AO73" i="22" s="1"/>
  <c r="AL75" i="22"/>
  <c r="W120" i="22"/>
  <c r="X118" i="22"/>
  <c r="AC120" i="22"/>
  <c r="AD118" i="22"/>
  <c r="AI120" i="22"/>
  <c r="AJ118" i="22"/>
  <c r="Q135" i="22"/>
  <c r="R133" i="22"/>
  <c r="W135" i="22"/>
  <c r="X133" i="22"/>
  <c r="AC135" i="22"/>
  <c r="AD133" i="22"/>
  <c r="AI135" i="22"/>
  <c r="AJ133" i="22"/>
  <c r="N197" i="22"/>
  <c r="O195" i="22"/>
  <c r="W195" i="22"/>
  <c r="X193" i="22"/>
  <c r="AD193" i="22"/>
  <c r="AC195" i="22"/>
  <c r="AJ193" i="22"/>
  <c r="AI195" i="22"/>
  <c r="U193" i="22"/>
  <c r="T195" i="22"/>
  <c r="AA193" i="22"/>
  <c r="Z195" i="22"/>
  <c r="AG193" i="22"/>
  <c r="AF195" i="22"/>
  <c r="AM193" i="22"/>
  <c r="AO193" i="22" s="1"/>
  <c r="AL195" i="22"/>
  <c r="W225" i="22"/>
  <c r="X223" i="22"/>
  <c r="AC225" i="22"/>
  <c r="AD223" i="22"/>
  <c r="AI225" i="22"/>
  <c r="AJ223" i="22"/>
  <c r="T240" i="22"/>
  <c r="U238" i="22"/>
  <c r="Z240" i="22"/>
  <c r="AA238" i="22"/>
  <c r="AF240" i="22"/>
  <c r="AG238" i="22"/>
  <c r="AL240" i="22"/>
  <c r="AM238" i="22"/>
  <c r="AO238" i="22" s="1"/>
  <c r="W240" i="22"/>
  <c r="X238" i="22"/>
  <c r="AC240" i="22"/>
  <c r="AD238" i="22"/>
  <c r="AI240" i="22"/>
  <c r="AJ238" i="22"/>
  <c r="T15" i="22"/>
  <c r="U13" i="22"/>
  <c r="Z15" i="22"/>
  <c r="AA13" i="22"/>
  <c r="AF15" i="22"/>
  <c r="AG13" i="22"/>
  <c r="AL15" i="22"/>
  <c r="AM13" i="22"/>
  <c r="AO13" i="22" s="1"/>
  <c r="T30" i="22"/>
  <c r="U28" i="22"/>
  <c r="Z30" i="22"/>
  <c r="AA28" i="22"/>
  <c r="AF30" i="22"/>
  <c r="AG28" i="22"/>
  <c r="AL30" i="22"/>
  <c r="AM28" i="22"/>
  <c r="AO28" i="22" s="1"/>
  <c r="U58" i="22"/>
  <c r="T60" i="22"/>
  <c r="AA58" i="22"/>
  <c r="Z60" i="22"/>
  <c r="AG58" i="22"/>
  <c r="AF60" i="22"/>
  <c r="AM58" i="22"/>
  <c r="AO58" i="22" s="1"/>
  <c r="AL60" i="22"/>
  <c r="Q233" i="22"/>
  <c r="AC233" i="22"/>
  <c r="AO233" i="22"/>
  <c r="T233" i="22"/>
  <c r="AF233" i="22"/>
  <c r="Q218" i="22"/>
  <c r="AC218" i="22"/>
  <c r="AO218" i="22"/>
  <c r="T218" i="22"/>
  <c r="AF218" i="22"/>
  <c r="Q203" i="22"/>
  <c r="AC203" i="22"/>
  <c r="AO203" i="22"/>
  <c r="T203" i="22"/>
  <c r="AF203" i="22"/>
  <c r="T188" i="22"/>
  <c r="AF188" i="22"/>
  <c r="Q188" i="22"/>
  <c r="AC188" i="22"/>
  <c r="AO188" i="22"/>
  <c r="T173" i="22"/>
  <c r="AF173" i="22"/>
  <c r="Q173" i="22"/>
  <c r="AC173" i="22"/>
  <c r="AO173" i="22"/>
  <c r="Q158" i="22"/>
  <c r="AC158" i="22"/>
  <c r="AO158" i="22"/>
  <c r="T158" i="22"/>
  <c r="AF158" i="22"/>
  <c r="Q143" i="22"/>
  <c r="AC143" i="22"/>
  <c r="AO143" i="22"/>
  <c r="T143" i="22"/>
  <c r="AF143" i="22"/>
  <c r="Q128" i="22"/>
  <c r="AC128" i="22"/>
  <c r="AO128" i="22"/>
  <c r="T128" i="22"/>
  <c r="AF128" i="22"/>
  <c r="T113" i="22"/>
  <c r="AF113" i="22"/>
  <c r="Q113" i="22"/>
  <c r="AC113" i="22"/>
  <c r="AO113" i="22"/>
  <c r="T98" i="22"/>
  <c r="AF98" i="22"/>
  <c r="Q98" i="22"/>
  <c r="AC98" i="22"/>
  <c r="AO98" i="22"/>
  <c r="O43" i="22"/>
  <c r="N45" i="22"/>
  <c r="U88" i="22"/>
  <c r="T90" i="22"/>
  <c r="AA88" i="22"/>
  <c r="Z90" i="22"/>
  <c r="AG88" i="22"/>
  <c r="AF90" i="22"/>
  <c r="AM88" i="22"/>
  <c r="AO88" i="22" s="1"/>
  <c r="AL90" i="22"/>
  <c r="R103" i="22"/>
  <c r="Q105" i="22"/>
  <c r="X103" i="22"/>
  <c r="W105" i="22"/>
  <c r="AD103" i="22"/>
  <c r="AC105" i="22"/>
  <c r="AJ103" i="22"/>
  <c r="AI105" i="22"/>
  <c r="T120" i="22"/>
  <c r="U118" i="22"/>
  <c r="Z120" i="22"/>
  <c r="AA118" i="22"/>
  <c r="AF120" i="22"/>
  <c r="AG118" i="22"/>
  <c r="AL120" i="22"/>
  <c r="AM118" i="22"/>
  <c r="AO118" i="22" s="1"/>
  <c r="T150" i="22"/>
  <c r="U148" i="22"/>
  <c r="Z150" i="22"/>
  <c r="AA148" i="22"/>
  <c r="AF150" i="22"/>
  <c r="AG148" i="22"/>
  <c r="AL150" i="22"/>
  <c r="AM148" i="22"/>
  <c r="AO148" i="22" s="1"/>
  <c r="T165" i="22"/>
  <c r="U163" i="22"/>
  <c r="Z165" i="22"/>
  <c r="AA163" i="22"/>
  <c r="AF165" i="22"/>
  <c r="AG163" i="22"/>
  <c r="AL165" i="22"/>
  <c r="AM163" i="22"/>
  <c r="AO163" i="22" s="1"/>
  <c r="U178" i="22"/>
  <c r="T180" i="22"/>
  <c r="AA178" i="22"/>
  <c r="Z180" i="22"/>
  <c r="AG178" i="22"/>
  <c r="AF180" i="22"/>
  <c r="AM178" i="22"/>
  <c r="AO178" i="22" s="1"/>
  <c r="AL180" i="22"/>
  <c r="T210" i="22"/>
  <c r="U208" i="22"/>
  <c r="Z210" i="22"/>
  <c r="AA208" i="22"/>
  <c r="AF210" i="22"/>
  <c r="AG208" i="22"/>
  <c r="AL210" i="22"/>
  <c r="AM208" i="22"/>
  <c r="AO208" i="22" s="1"/>
  <c r="Q15" i="22"/>
  <c r="R13" i="22"/>
  <c r="W15" i="22"/>
  <c r="X13" i="22"/>
  <c r="AC15" i="22"/>
  <c r="AD13" i="22"/>
  <c r="AI15" i="22"/>
  <c r="AJ13" i="22"/>
  <c r="Q30" i="22"/>
  <c r="R28" i="22"/>
  <c r="W30" i="22"/>
  <c r="X28" i="22"/>
  <c r="AC30" i="22"/>
  <c r="AD28" i="22"/>
  <c r="AI30" i="22"/>
  <c r="AJ28" i="22"/>
  <c r="K6" i="22"/>
  <c r="K7" i="22"/>
  <c r="Q8" i="22"/>
  <c r="AC8" i="22"/>
  <c r="AO8" i="22"/>
  <c r="T8" i="22"/>
  <c r="AF8" i="22"/>
  <c r="N28" i="22"/>
  <c r="O26" i="22"/>
  <c r="Q26" i="22" s="1"/>
  <c r="N83" i="22"/>
  <c r="Z83" i="22"/>
  <c r="AL83" i="22"/>
  <c r="W83" i="22"/>
  <c r="AI83" i="22"/>
  <c r="W68" i="22"/>
  <c r="AI68" i="22"/>
  <c r="N68" i="22"/>
  <c r="Z68" i="22"/>
  <c r="AL68" i="22"/>
  <c r="W23" i="22"/>
  <c r="AI23" i="22"/>
  <c r="N23" i="22"/>
  <c r="Z23" i="22"/>
  <c r="AL23" i="22"/>
  <c r="K37" i="22"/>
  <c r="K36" i="22"/>
  <c r="O41" i="22"/>
  <c r="Q41" i="22" s="1"/>
  <c r="N43" i="22"/>
  <c r="N39" i="22" s="1"/>
  <c r="N36" i="22" s="1"/>
  <c r="T38" i="22"/>
  <c r="AF38" i="22"/>
  <c r="Q38" i="22"/>
  <c r="AC38" i="22"/>
  <c r="AO38" i="22"/>
  <c r="N53" i="22"/>
  <c r="Z53" i="22"/>
  <c r="AL53" i="22"/>
  <c r="W53" i="22"/>
  <c r="AI53" i="22"/>
  <c r="N122" i="22"/>
  <c r="O120" i="22"/>
  <c r="R178" i="22"/>
  <c r="Q180" i="22"/>
  <c r="X178" i="22"/>
  <c r="W180" i="22"/>
  <c r="AD178" i="22"/>
  <c r="AC180" i="22"/>
  <c r="AJ178" i="22"/>
  <c r="AI180" i="22"/>
  <c r="T225" i="22"/>
  <c r="U223" i="22"/>
  <c r="Z225" i="22"/>
  <c r="AA223" i="22"/>
  <c r="AF225" i="22"/>
  <c r="AG223" i="22"/>
  <c r="AL225" i="22"/>
  <c r="AM223" i="22"/>
  <c r="AO223" i="22" s="1"/>
  <c r="N227" i="22"/>
  <c r="O225" i="22"/>
  <c r="R43" i="22"/>
  <c r="Q45" i="22"/>
  <c r="X43" i="22"/>
  <c r="W45" i="22"/>
  <c r="AD43" i="22"/>
  <c r="AC45" i="22"/>
  <c r="AJ43" i="22"/>
  <c r="AI45" i="22"/>
  <c r="N15" i="22"/>
  <c r="O13" i="22"/>
  <c r="N30" i="22"/>
  <c r="O28" i="22"/>
  <c r="W233" i="22"/>
  <c r="AI233" i="22"/>
  <c r="N233" i="22"/>
  <c r="Z233" i="22"/>
  <c r="AL233" i="22"/>
  <c r="W218" i="22"/>
  <c r="AI218" i="22"/>
  <c r="N218" i="22"/>
  <c r="Z218" i="22"/>
  <c r="AL218" i="22"/>
  <c r="W203" i="22"/>
  <c r="AI203" i="22"/>
  <c r="N203" i="22"/>
  <c r="Z203" i="22"/>
  <c r="AL203" i="22"/>
  <c r="N188" i="22"/>
  <c r="Z188" i="22"/>
  <c r="AL188" i="22"/>
  <c r="W188" i="22"/>
  <c r="AI188" i="22"/>
  <c r="N173" i="22"/>
  <c r="Z173" i="22"/>
  <c r="AL173" i="22"/>
  <c r="W173" i="22"/>
  <c r="AI173" i="22"/>
  <c r="W158" i="22"/>
  <c r="AI158" i="22"/>
  <c r="N158" i="22"/>
  <c r="Z158" i="22"/>
  <c r="AL158" i="22"/>
  <c r="W143" i="22"/>
  <c r="AI143" i="22"/>
  <c r="N143" i="22"/>
  <c r="Z143" i="22"/>
  <c r="AL143" i="22"/>
  <c r="W128" i="22"/>
  <c r="AI128" i="22"/>
  <c r="N128" i="22"/>
  <c r="Z128" i="22"/>
  <c r="AL128" i="22"/>
  <c r="N113" i="22"/>
  <c r="Z113" i="22"/>
  <c r="AL113" i="22"/>
  <c r="W113" i="22"/>
  <c r="AI113" i="22"/>
  <c r="N98" i="22"/>
  <c r="Z98" i="22"/>
  <c r="AL98" i="22"/>
  <c r="W98" i="22"/>
  <c r="AI98" i="22"/>
  <c r="T135" i="22"/>
  <c r="U133" i="22"/>
  <c r="Z135" i="22"/>
  <c r="AA133" i="22"/>
  <c r="AF135" i="22"/>
  <c r="AG133" i="22"/>
  <c r="AL135" i="22"/>
  <c r="AM133" i="22"/>
  <c r="AO133" i="22" s="1"/>
  <c r="Q150" i="22"/>
  <c r="R148" i="22"/>
  <c r="W150" i="22"/>
  <c r="X148" i="22"/>
  <c r="AC150" i="22"/>
  <c r="AD148" i="22"/>
  <c r="AI150" i="22"/>
  <c r="AJ148" i="22"/>
  <c r="Q165" i="22"/>
  <c r="R163" i="22"/>
  <c r="W165" i="22"/>
  <c r="X163" i="22"/>
  <c r="AC165" i="22"/>
  <c r="AD163" i="22"/>
  <c r="AI165" i="22"/>
  <c r="AJ163" i="22"/>
  <c r="Q210" i="22"/>
  <c r="R208" i="22"/>
  <c r="W210" i="22"/>
  <c r="X208" i="22"/>
  <c r="AC210" i="22"/>
  <c r="AD208" i="22"/>
  <c r="AI210" i="22"/>
  <c r="AJ208" i="22"/>
  <c r="N242" i="22"/>
  <c r="O240" i="22"/>
  <c r="K24" i="20"/>
  <c r="K21" i="20" s="1"/>
  <c r="R13" i="20"/>
  <c r="Q15" i="20"/>
  <c r="X13" i="20"/>
  <c r="W15" i="20"/>
  <c r="AD13" i="20"/>
  <c r="AC15" i="20"/>
  <c r="AJ13" i="20"/>
  <c r="AI15" i="20"/>
  <c r="U13" i="20"/>
  <c r="T15" i="20"/>
  <c r="AA13" i="20"/>
  <c r="Z15" i="20"/>
  <c r="AG13" i="20"/>
  <c r="AF15" i="20"/>
  <c r="AM13" i="20"/>
  <c r="AO13" i="20" s="1"/>
  <c r="AL15" i="20"/>
  <c r="T233" i="20"/>
  <c r="AF233" i="20"/>
  <c r="Q233" i="20"/>
  <c r="AC233" i="20"/>
  <c r="AO233" i="20"/>
  <c r="Q218" i="20"/>
  <c r="AC218" i="20"/>
  <c r="AO218" i="20"/>
  <c r="T218" i="20"/>
  <c r="AF218" i="20"/>
  <c r="T203" i="20"/>
  <c r="AF203" i="20"/>
  <c r="Q203" i="20"/>
  <c r="AC203" i="20"/>
  <c r="AO203" i="20"/>
  <c r="Q188" i="20"/>
  <c r="AC188" i="20"/>
  <c r="AO188" i="20"/>
  <c r="T188" i="20"/>
  <c r="AF188" i="20"/>
  <c r="T173" i="20"/>
  <c r="AF173" i="20"/>
  <c r="Q173" i="20"/>
  <c r="AC173" i="20"/>
  <c r="AO173" i="20"/>
  <c r="T158" i="20"/>
  <c r="AF158" i="20"/>
  <c r="Q158" i="20"/>
  <c r="AC158" i="20"/>
  <c r="AO158" i="20"/>
  <c r="T143" i="20"/>
  <c r="AF143" i="20"/>
  <c r="Q143" i="20"/>
  <c r="AC143" i="20"/>
  <c r="AO143" i="20"/>
  <c r="Q128" i="20"/>
  <c r="AC128" i="20"/>
  <c r="AO128" i="20"/>
  <c r="T128" i="20"/>
  <c r="AF128" i="20"/>
  <c r="Q98" i="20"/>
  <c r="AC98" i="20"/>
  <c r="AO98" i="20"/>
  <c r="T98" i="20"/>
  <c r="AF98" i="20"/>
  <c r="T23" i="20"/>
  <c r="AF23" i="20"/>
  <c r="Q23" i="20"/>
  <c r="AC23" i="20"/>
  <c r="AO23" i="20"/>
  <c r="N43" i="20"/>
  <c r="O41" i="20"/>
  <c r="Q41" i="20" s="1"/>
  <c r="W38" i="20"/>
  <c r="AI38" i="20"/>
  <c r="N38" i="20"/>
  <c r="Z38" i="20"/>
  <c r="AL38" i="20"/>
  <c r="Q53" i="20"/>
  <c r="AC53" i="20"/>
  <c r="AO53" i="20"/>
  <c r="T53" i="20"/>
  <c r="AF53" i="20"/>
  <c r="O11" i="20"/>
  <c r="Q11" i="20" s="1"/>
  <c r="N13" i="20"/>
  <c r="T8" i="20"/>
  <c r="AF8" i="20"/>
  <c r="Q8" i="20"/>
  <c r="AC8" i="20"/>
  <c r="AO8" i="20"/>
  <c r="Q90" i="20"/>
  <c r="R88" i="20"/>
  <c r="W90" i="20"/>
  <c r="X88" i="20"/>
  <c r="AC90" i="20"/>
  <c r="AD88" i="20"/>
  <c r="AI90" i="20"/>
  <c r="AJ88" i="20"/>
  <c r="R148" i="20"/>
  <c r="Q150" i="20"/>
  <c r="X148" i="20"/>
  <c r="W150" i="20"/>
  <c r="R163" i="20"/>
  <c r="Q165" i="20"/>
  <c r="X163" i="20"/>
  <c r="W165" i="20"/>
  <c r="AD163" i="20"/>
  <c r="AC165" i="20"/>
  <c r="AJ163" i="20"/>
  <c r="AI165" i="20"/>
  <c r="AD148" i="20"/>
  <c r="AC150" i="20"/>
  <c r="AC195" i="20"/>
  <c r="AD193" i="20"/>
  <c r="AI195" i="20"/>
  <c r="AJ193" i="20"/>
  <c r="T210" i="20"/>
  <c r="U208" i="20"/>
  <c r="W210" i="20"/>
  <c r="X208" i="20"/>
  <c r="Z210" i="20"/>
  <c r="AA208" i="20"/>
  <c r="AC210" i="20"/>
  <c r="AD208" i="20"/>
  <c r="AF210" i="20"/>
  <c r="AG208" i="20"/>
  <c r="AI210" i="20"/>
  <c r="AJ208" i="20"/>
  <c r="AL210" i="20"/>
  <c r="AM208" i="20"/>
  <c r="AO208" i="20" s="1"/>
  <c r="W240" i="20"/>
  <c r="X238" i="20"/>
  <c r="AC240" i="20"/>
  <c r="AD238" i="20"/>
  <c r="AI240" i="20"/>
  <c r="AJ238" i="20"/>
  <c r="T240" i="20"/>
  <c r="U238" i="20"/>
  <c r="Z240" i="20"/>
  <c r="AA238" i="20"/>
  <c r="AF240" i="20"/>
  <c r="AG238" i="20"/>
  <c r="AL240" i="20"/>
  <c r="AM238" i="20"/>
  <c r="AO238" i="20" s="1"/>
  <c r="T45" i="20"/>
  <c r="U43" i="20"/>
  <c r="Z45" i="20"/>
  <c r="AA43" i="20"/>
  <c r="AF45" i="20"/>
  <c r="AG43" i="20"/>
  <c r="AL45" i="20"/>
  <c r="AM43" i="20"/>
  <c r="AO43" i="20" s="1"/>
  <c r="T60" i="20"/>
  <c r="U58" i="20"/>
  <c r="Z60" i="20"/>
  <c r="AA58" i="20"/>
  <c r="AF60" i="20"/>
  <c r="AG58" i="20"/>
  <c r="AL60" i="20"/>
  <c r="AM58" i="20"/>
  <c r="AO58" i="20" s="1"/>
  <c r="W113" i="20"/>
  <c r="AI113" i="20"/>
  <c r="N113" i="20"/>
  <c r="Z113" i="20"/>
  <c r="AL113" i="20"/>
  <c r="W83" i="20"/>
  <c r="AI83" i="20"/>
  <c r="N83" i="20"/>
  <c r="Z83" i="20"/>
  <c r="AL83" i="20"/>
  <c r="W68" i="20"/>
  <c r="AI68" i="20"/>
  <c r="N68" i="20"/>
  <c r="Z68" i="20"/>
  <c r="AL68" i="20"/>
  <c r="N45" i="20"/>
  <c r="O43" i="20"/>
  <c r="Z75" i="20"/>
  <c r="AA73" i="20"/>
  <c r="AL75" i="20"/>
  <c r="AM73" i="20"/>
  <c r="AO73" i="20" s="1"/>
  <c r="O13" i="20"/>
  <c r="N15" i="20"/>
  <c r="O28" i="20"/>
  <c r="N30" i="20"/>
  <c r="U163" i="20"/>
  <c r="T165" i="20"/>
  <c r="AA163" i="20"/>
  <c r="Z165" i="20"/>
  <c r="AG163" i="20"/>
  <c r="AF165" i="20"/>
  <c r="AM163" i="20"/>
  <c r="AO163" i="20" s="1"/>
  <c r="AL165" i="20"/>
  <c r="U148" i="20"/>
  <c r="T150" i="20"/>
  <c r="AA148" i="20"/>
  <c r="Z150" i="20"/>
  <c r="AG148" i="20"/>
  <c r="AF150" i="20"/>
  <c r="AM148" i="20"/>
  <c r="AO148" i="20" s="1"/>
  <c r="AL150" i="20"/>
  <c r="T195" i="20"/>
  <c r="U193" i="20"/>
  <c r="Z195" i="20"/>
  <c r="AA193" i="20"/>
  <c r="AJ148" i="20"/>
  <c r="AI150" i="20"/>
  <c r="AL225" i="20"/>
  <c r="AM223" i="20"/>
  <c r="AO223" i="20" s="1"/>
  <c r="Z225" i="20"/>
  <c r="AA223" i="20"/>
  <c r="W225" i="20"/>
  <c r="X223" i="20"/>
  <c r="AI225" i="20"/>
  <c r="AJ223" i="20"/>
  <c r="Q45" i="20"/>
  <c r="R43" i="20"/>
  <c r="W45" i="20"/>
  <c r="X43" i="20"/>
  <c r="AC45" i="20"/>
  <c r="AD43" i="20"/>
  <c r="AI45" i="20"/>
  <c r="AJ43" i="20"/>
  <c r="Q60" i="20"/>
  <c r="R58" i="20"/>
  <c r="W60" i="20"/>
  <c r="X58" i="20"/>
  <c r="AC60" i="20"/>
  <c r="AD58" i="20"/>
  <c r="AI60" i="20"/>
  <c r="AJ58" i="20"/>
  <c r="N233" i="20"/>
  <c r="Z233" i="20"/>
  <c r="AL233" i="20"/>
  <c r="W233" i="20"/>
  <c r="AI233" i="20"/>
  <c r="W218" i="20"/>
  <c r="AI218" i="20"/>
  <c r="N218" i="20"/>
  <c r="Z218" i="20"/>
  <c r="AL218" i="20"/>
  <c r="N203" i="20"/>
  <c r="Z203" i="20"/>
  <c r="W203" i="20"/>
  <c r="AI203" i="20"/>
  <c r="AL203" i="20"/>
  <c r="W188" i="20"/>
  <c r="AI188" i="20"/>
  <c r="N188" i="20"/>
  <c r="Z188" i="20"/>
  <c r="AL188" i="20"/>
  <c r="N173" i="20"/>
  <c r="Z173" i="20"/>
  <c r="AL173" i="20"/>
  <c r="W173" i="20"/>
  <c r="AI173" i="20"/>
  <c r="N158" i="20"/>
  <c r="Z158" i="20"/>
  <c r="AL158" i="20"/>
  <c r="W158" i="20"/>
  <c r="AI158" i="20"/>
  <c r="N143" i="20"/>
  <c r="Z143" i="20"/>
  <c r="AL143" i="20"/>
  <c r="W143" i="20"/>
  <c r="AI143" i="20"/>
  <c r="W128" i="20"/>
  <c r="AI128" i="20"/>
  <c r="N128" i="20"/>
  <c r="Z128" i="20"/>
  <c r="AL128" i="20"/>
  <c r="W98" i="20"/>
  <c r="AI98" i="20"/>
  <c r="N98" i="20"/>
  <c r="Z98" i="20"/>
  <c r="AL98" i="20"/>
  <c r="N23" i="20"/>
  <c r="Z23" i="20"/>
  <c r="AL23" i="20"/>
  <c r="W23" i="20"/>
  <c r="AI23" i="20"/>
  <c r="K36" i="20"/>
  <c r="K37" i="20"/>
  <c r="Q38" i="20"/>
  <c r="AC38" i="20"/>
  <c r="AO38" i="20"/>
  <c r="T38" i="20"/>
  <c r="AF38" i="20"/>
  <c r="W53" i="20"/>
  <c r="AI53" i="20"/>
  <c r="N53" i="20"/>
  <c r="Z53" i="20"/>
  <c r="AL53" i="20"/>
  <c r="T75" i="20"/>
  <c r="U73" i="20"/>
  <c r="AF75" i="20"/>
  <c r="AG73" i="20"/>
  <c r="AF73" i="20"/>
  <c r="AG71" i="20"/>
  <c r="AI71" i="20" s="1"/>
  <c r="N8" i="20"/>
  <c r="Z8" i="20"/>
  <c r="AL8" i="20"/>
  <c r="W8" i="20"/>
  <c r="AI8" i="20"/>
  <c r="O26" i="20"/>
  <c r="Q26" i="20" s="1"/>
  <c r="N28" i="20"/>
  <c r="N77" i="20"/>
  <c r="O75" i="20"/>
  <c r="AL135" i="20"/>
  <c r="AM133" i="20"/>
  <c r="AO133" i="20" s="1"/>
  <c r="Q135" i="20"/>
  <c r="R133" i="20"/>
  <c r="AC135" i="20"/>
  <c r="AD133" i="20"/>
  <c r="T180" i="20"/>
  <c r="U178" i="20"/>
  <c r="W180" i="20"/>
  <c r="X178" i="20"/>
  <c r="Z180" i="20"/>
  <c r="AA178" i="20"/>
  <c r="AC180" i="20"/>
  <c r="AD178" i="20"/>
  <c r="AF180" i="20"/>
  <c r="AG178" i="20"/>
  <c r="AI180" i="20"/>
  <c r="AJ178" i="20"/>
  <c r="AL180" i="20"/>
  <c r="AM178" i="20"/>
  <c r="AO178" i="20" s="1"/>
  <c r="Q195" i="20"/>
  <c r="R193" i="20"/>
  <c r="W195" i="20"/>
  <c r="X193" i="20"/>
  <c r="T225" i="20"/>
  <c r="U223" i="20"/>
  <c r="AF225" i="20"/>
  <c r="AG223" i="20"/>
  <c r="Q225" i="20"/>
  <c r="R223" i="20"/>
  <c r="AC225" i="20"/>
  <c r="AD223" i="20"/>
  <c r="N242" i="20"/>
  <c r="O240" i="20"/>
  <c r="R28" i="20"/>
  <c r="Q30" i="20"/>
  <c r="X28" i="20"/>
  <c r="W30" i="20"/>
  <c r="AD28" i="20"/>
  <c r="AC30" i="20"/>
  <c r="AJ28" i="20"/>
  <c r="AI30" i="20"/>
  <c r="U28" i="20"/>
  <c r="T30" i="20"/>
  <c r="AA28" i="20"/>
  <c r="Z30" i="20"/>
  <c r="AG28" i="20"/>
  <c r="AF30" i="20"/>
  <c r="AM28" i="20"/>
  <c r="AO28" i="20" s="1"/>
  <c r="AL30" i="20"/>
  <c r="Q113" i="20"/>
  <c r="AC113" i="20"/>
  <c r="AO113" i="20"/>
  <c r="T113" i="20"/>
  <c r="AF113" i="20"/>
  <c r="Q83" i="20"/>
  <c r="AC83" i="20"/>
  <c r="AO83" i="20"/>
  <c r="T83" i="20"/>
  <c r="AF83" i="20"/>
  <c r="Q68" i="20"/>
  <c r="AC68" i="20"/>
  <c r="AO68" i="20"/>
  <c r="T68" i="20"/>
  <c r="AF68" i="20"/>
  <c r="Z73" i="20"/>
  <c r="AA71" i="20"/>
  <c r="AC71" i="20" s="1"/>
  <c r="AL73" i="20"/>
  <c r="AM71" i="20"/>
  <c r="AO71" i="20" s="1"/>
  <c r="T90" i="20"/>
  <c r="U88" i="20"/>
  <c r="Z90" i="20"/>
  <c r="AA88" i="20"/>
  <c r="AF90" i="20"/>
  <c r="AG88" i="20"/>
  <c r="AL90" i="20"/>
  <c r="AM88" i="20"/>
  <c r="AO88" i="20" s="1"/>
  <c r="T105" i="20"/>
  <c r="U103" i="20"/>
  <c r="Z105" i="20"/>
  <c r="AA103" i="20"/>
  <c r="AF105" i="20"/>
  <c r="AG103" i="20"/>
  <c r="AL105" i="20"/>
  <c r="AM103" i="20"/>
  <c r="AO103" i="20" s="1"/>
  <c r="T120" i="20"/>
  <c r="U118" i="20"/>
  <c r="Z120" i="20"/>
  <c r="AA118" i="20"/>
  <c r="AF120" i="20"/>
  <c r="AG118" i="20"/>
  <c r="AL120" i="20"/>
  <c r="AM118" i="20"/>
  <c r="AO118" i="20" s="1"/>
  <c r="T135" i="20"/>
  <c r="U133" i="20"/>
  <c r="Z135" i="20"/>
  <c r="AA133" i="20"/>
  <c r="K9" i="20"/>
  <c r="Q105" i="20"/>
  <c r="R103" i="20"/>
  <c r="W105" i="20"/>
  <c r="X103" i="20"/>
  <c r="AC105" i="20"/>
  <c r="AD103" i="20"/>
  <c r="AI105" i="20"/>
  <c r="AJ103" i="20"/>
  <c r="Q120" i="20"/>
  <c r="R118" i="20"/>
  <c r="W120" i="20"/>
  <c r="X118" i="20"/>
  <c r="AC120" i="20"/>
  <c r="AD118" i="20"/>
  <c r="AI120" i="20"/>
  <c r="AJ118" i="20"/>
  <c r="AF135" i="20"/>
  <c r="AG133" i="20"/>
  <c r="W135" i="20"/>
  <c r="X133" i="20"/>
  <c r="AI135" i="20"/>
  <c r="AJ133" i="20"/>
  <c r="N182" i="20"/>
  <c r="O180" i="20"/>
  <c r="AF195" i="20"/>
  <c r="AG193" i="20"/>
  <c r="AL195" i="20"/>
  <c r="AM193" i="20"/>
  <c r="AO193" i="20" s="1"/>
  <c r="N212" i="20"/>
  <c r="O210" i="20"/>
  <c r="K36" i="18"/>
  <c r="I13" i="17" s="1"/>
  <c r="K37" i="18"/>
  <c r="I14" i="17" s="1"/>
  <c r="K6" i="18"/>
  <c r="I7" i="17" s="1"/>
  <c r="T60" i="18"/>
  <c r="U58" i="18"/>
  <c r="Z60" i="18"/>
  <c r="AA58" i="18"/>
  <c r="AF60" i="18"/>
  <c r="AG58" i="18"/>
  <c r="AL60" i="18"/>
  <c r="AM58" i="18"/>
  <c r="AO58" i="18" s="1"/>
  <c r="Q75" i="18"/>
  <c r="R73" i="18"/>
  <c r="W75" i="18"/>
  <c r="X73" i="18"/>
  <c r="AC75" i="18"/>
  <c r="AD73" i="18"/>
  <c r="AI75" i="18"/>
  <c r="AJ73" i="18"/>
  <c r="W233" i="18"/>
  <c r="AI233" i="18"/>
  <c r="N233" i="18"/>
  <c r="Z233" i="18"/>
  <c r="AL233" i="18"/>
  <c r="W188" i="18"/>
  <c r="AI188" i="18"/>
  <c r="N188" i="18"/>
  <c r="Z188" i="18"/>
  <c r="AL188" i="18"/>
  <c r="W173" i="18"/>
  <c r="AI173" i="18"/>
  <c r="N173" i="18"/>
  <c r="Z173" i="18"/>
  <c r="AL173" i="18"/>
  <c r="W158" i="18"/>
  <c r="AI158" i="18"/>
  <c r="N158" i="18"/>
  <c r="Z158" i="18"/>
  <c r="AL158" i="18"/>
  <c r="W143" i="18"/>
  <c r="AI143" i="18"/>
  <c r="N143" i="18"/>
  <c r="Z143" i="18"/>
  <c r="AL143" i="18"/>
  <c r="N45" i="18"/>
  <c r="O43" i="18"/>
  <c r="W83" i="18"/>
  <c r="AI83" i="18"/>
  <c r="N83" i="18"/>
  <c r="Z83" i="18"/>
  <c r="AL83" i="18"/>
  <c r="O11" i="18"/>
  <c r="Q11" i="18" s="1"/>
  <c r="N13" i="18"/>
  <c r="T8" i="18"/>
  <c r="AF8" i="18"/>
  <c r="Q8" i="18"/>
  <c r="AC8" i="18"/>
  <c r="AO8" i="18"/>
  <c r="Q152" i="18"/>
  <c r="R150" i="18"/>
  <c r="T180" i="18"/>
  <c r="U178" i="18"/>
  <c r="Z180" i="18"/>
  <c r="AA178" i="18"/>
  <c r="AF180" i="18"/>
  <c r="AG178" i="18"/>
  <c r="AL180" i="18"/>
  <c r="AM178" i="18"/>
  <c r="AO178" i="18" s="1"/>
  <c r="T165" i="18"/>
  <c r="U163" i="18"/>
  <c r="Z165" i="18"/>
  <c r="AA163" i="18"/>
  <c r="AF165" i="18"/>
  <c r="AG163" i="18"/>
  <c r="AL165" i="18"/>
  <c r="AM163" i="18"/>
  <c r="AO163" i="18" s="1"/>
  <c r="Q180" i="18"/>
  <c r="R178" i="18"/>
  <c r="W180" i="18"/>
  <c r="X178" i="18"/>
  <c r="AC180" i="18"/>
  <c r="AD178" i="18"/>
  <c r="AI180" i="18"/>
  <c r="AJ178" i="18"/>
  <c r="W195" i="18"/>
  <c r="X193" i="18"/>
  <c r="AC195" i="18"/>
  <c r="AD193" i="18"/>
  <c r="AI195" i="18"/>
  <c r="AJ193" i="18"/>
  <c r="Q210" i="18"/>
  <c r="R208" i="18"/>
  <c r="W210" i="18"/>
  <c r="X208" i="18"/>
  <c r="AC210" i="18"/>
  <c r="AD208" i="18"/>
  <c r="AI210" i="18"/>
  <c r="AJ208" i="18"/>
  <c r="AF225" i="18"/>
  <c r="AG223" i="18"/>
  <c r="Q242" i="18"/>
  <c r="R240" i="18"/>
  <c r="Z225" i="18"/>
  <c r="AA223" i="18"/>
  <c r="Q45" i="18"/>
  <c r="R43" i="18"/>
  <c r="W45" i="18"/>
  <c r="X43" i="18"/>
  <c r="AC45" i="18"/>
  <c r="AD43" i="18"/>
  <c r="AI45" i="18"/>
  <c r="AJ43" i="18"/>
  <c r="T90" i="18"/>
  <c r="U88" i="18"/>
  <c r="Z90" i="18"/>
  <c r="AA88" i="18"/>
  <c r="AF90" i="18"/>
  <c r="AG88" i="18"/>
  <c r="AL90" i="18"/>
  <c r="AM88" i="18"/>
  <c r="AO88" i="18" s="1"/>
  <c r="T45" i="18"/>
  <c r="U43" i="18"/>
  <c r="Z45" i="18"/>
  <c r="AA43" i="18"/>
  <c r="AF45" i="18"/>
  <c r="AG43" i="18"/>
  <c r="AL45" i="18"/>
  <c r="AM43" i="18"/>
  <c r="AO43" i="18" s="1"/>
  <c r="Q60" i="18"/>
  <c r="R58" i="18"/>
  <c r="W60" i="18"/>
  <c r="X58" i="18"/>
  <c r="AC60" i="18"/>
  <c r="AD58" i="18"/>
  <c r="AI60" i="18"/>
  <c r="AJ58" i="18"/>
  <c r="W218" i="18"/>
  <c r="AI218" i="18"/>
  <c r="N218" i="18"/>
  <c r="Z218" i="18"/>
  <c r="AL218" i="18"/>
  <c r="W203" i="18"/>
  <c r="AI203" i="18"/>
  <c r="N203" i="18"/>
  <c r="Z203" i="18"/>
  <c r="AL203" i="18"/>
  <c r="N128" i="18"/>
  <c r="Z128" i="18"/>
  <c r="AL128" i="18"/>
  <c r="W128" i="18"/>
  <c r="AI128" i="18"/>
  <c r="N113" i="18"/>
  <c r="Z113" i="18"/>
  <c r="AL113" i="18"/>
  <c r="W113" i="18"/>
  <c r="AI113" i="18"/>
  <c r="W98" i="18"/>
  <c r="AI98" i="18"/>
  <c r="N98" i="18"/>
  <c r="Z98" i="18"/>
  <c r="AL98" i="18"/>
  <c r="N23" i="18"/>
  <c r="Z23" i="18"/>
  <c r="AL23" i="18"/>
  <c r="W23" i="18"/>
  <c r="AI23" i="18"/>
  <c r="Q38" i="18"/>
  <c r="AC38" i="18"/>
  <c r="AO38" i="18"/>
  <c r="T38" i="18"/>
  <c r="AF38" i="18"/>
  <c r="W53" i="18"/>
  <c r="AI53" i="18"/>
  <c r="N53" i="18"/>
  <c r="Z53" i="18"/>
  <c r="AL53" i="18"/>
  <c r="Q68" i="18"/>
  <c r="AC68" i="18"/>
  <c r="AO68" i="18"/>
  <c r="T68" i="18"/>
  <c r="AF68" i="18"/>
  <c r="Q150" i="18"/>
  <c r="R148" i="18"/>
  <c r="W150" i="18"/>
  <c r="X148" i="18"/>
  <c r="Z150" i="18"/>
  <c r="AA148" i="18"/>
  <c r="AC150" i="18"/>
  <c r="AD148" i="18"/>
  <c r="AF150" i="18"/>
  <c r="AG148" i="18"/>
  <c r="AI150" i="18"/>
  <c r="AJ148" i="18"/>
  <c r="AL150" i="18"/>
  <c r="AM148" i="18"/>
  <c r="AO148" i="18" s="1"/>
  <c r="Q165" i="18"/>
  <c r="R163" i="18"/>
  <c r="W165" i="18"/>
  <c r="X163" i="18"/>
  <c r="AC165" i="18"/>
  <c r="AD163" i="18"/>
  <c r="AI165" i="18"/>
  <c r="AJ163" i="18"/>
  <c r="T225" i="18"/>
  <c r="U223" i="18"/>
  <c r="Q225" i="18"/>
  <c r="R223" i="18"/>
  <c r="AC225" i="18"/>
  <c r="AD223" i="18"/>
  <c r="W240" i="18"/>
  <c r="X238" i="18"/>
  <c r="AC240" i="18"/>
  <c r="AD238" i="18"/>
  <c r="AI240" i="18"/>
  <c r="AJ238" i="18"/>
  <c r="R13" i="18"/>
  <c r="Q15" i="18"/>
  <c r="X13" i="18"/>
  <c r="W15" i="18"/>
  <c r="AD13" i="18"/>
  <c r="AC15" i="18"/>
  <c r="AJ13" i="18"/>
  <c r="AI15" i="18"/>
  <c r="R28" i="18"/>
  <c r="Q30" i="18"/>
  <c r="X28" i="18"/>
  <c r="W30" i="18"/>
  <c r="AD28" i="18"/>
  <c r="AC30" i="18"/>
  <c r="AJ28" i="18"/>
  <c r="AI30" i="18"/>
  <c r="U13" i="18"/>
  <c r="T15" i="18"/>
  <c r="AA13" i="18"/>
  <c r="Z15" i="18"/>
  <c r="AG13" i="18"/>
  <c r="AF15" i="18"/>
  <c r="AM13" i="18"/>
  <c r="AO13" i="18" s="1"/>
  <c r="AL15" i="18"/>
  <c r="U28" i="18"/>
  <c r="T30" i="18"/>
  <c r="AA28" i="18"/>
  <c r="Z30" i="18"/>
  <c r="AG28" i="18"/>
  <c r="AF30" i="18"/>
  <c r="AM28" i="18"/>
  <c r="AO28" i="18" s="1"/>
  <c r="AL30" i="18"/>
  <c r="Q233" i="18"/>
  <c r="AC233" i="18"/>
  <c r="AO233" i="18"/>
  <c r="T233" i="18"/>
  <c r="AF233" i="18"/>
  <c r="Q188" i="18"/>
  <c r="AC188" i="18"/>
  <c r="AO188" i="18"/>
  <c r="T188" i="18"/>
  <c r="AF188" i="18"/>
  <c r="Q173" i="18"/>
  <c r="AC173" i="18"/>
  <c r="AO173" i="18"/>
  <c r="T173" i="18"/>
  <c r="AF173" i="18"/>
  <c r="Q158" i="18"/>
  <c r="AC158" i="18"/>
  <c r="AO158" i="18"/>
  <c r="T158" i="18"/>
  <c r="AF158" i="18"/>
  <c r="Q143" i="18"/>
  <c r="AC143" i="18"/>
  <c r="AO143" i="18"/>
  <c r="T143" i="18"/>
  <c r="AF143" i="18"/>
  <c r="Q83" i="18"/>
  <c r="AC83" i="18"/>
  <c r="AO83" i="18"/>
  <c r="T83" i="18"/>
  <c r="AF83" i="18"/>
  <c r="U118" i="18"/>
  <c r="T120" i="18"/>
  <c r="AA118" i="18"/>
  <c r="Z120" i="18"/>
  <c r="AG118" i="18"/>
  <c r="AF120" i="18"/>
  <c r="AM118" i="18"/>
  <c r="AO118" i="18" s="1"/>
  <c r="AL120" i="18"/>
  <c r="X133" i="18"/>
  <c r="W135" i="18"/>
  <c r="AD133" i="18"/>
  <c r="AC135" i="18"/>
  <c r="AJ133" i="18"/>
  <c r="AI135" i="18"/>
  <c r="N8" i="18"/>
  <c r="Z8" i="18"/>
  <c r="AL8" i="18"/>
  <c r="W8" i="18"/>
  <c r="AI8" i="18"/>
  <c r="O26" i="18"/>
  <c r="Q26" i="18" s="1"/>
  <c r="N28" i="18"/>
  <c r="R103" i="18"/>
  <c r="Q105" i="18"/>
  <c r="R105" i="18"/>
  <c r="Q107" i="18"/>
  <c r="AD103" i="18"/>
  <c r="AC105" i="18"/>
  <c r="AJ103" i="18"/>
  <c r="AI105" i="18"/>
  <c r="T195" i="18"/>
  <c r="U193" i="18"/>
  <c r="Z195" i="18"/>
  <c r="AA193" i="18"/>
  <c r="AF195" i="18"/>
  <c r="AG193" i="18"/>
  <c r="AL195" i="18"/>
  <c r="AM193" i="18"/>
  <c r="AO193" i="18" s="1"/>
  <c r="T210" i="18"/>
  <c r="U208" i="18"/>
  <c r="Z210" i="18"/>
  <c r="AA208" i="18"/>
  <c r="AF210" i="18"/>
  <c r="AG208" i="18"/>
  <c r="AL210" i="18"/>
  <c r="AM208" i="18"/>
  <c r="AO208" i="18" s="1"/>
  <c r="N197" i="18"/>
  <c r="O195" i="18"/>
  <c r="T75" i="18"/>
  <c r="U73" i="18"/>
  <c r="Z75" i="18"/>
  <c r="AA73" i="18"/>
  <c r="AF75" i="18"/>
  <c r="AG73" i="18"/>
  <c r="AL75" i="18"/>
  <c r="AM73" i="18"/>
  <c r="AO73" i="18" s="1"/>
  <c r="Q90" i="18"/>
  <c r="R88" i="18"/>
  <c r="W90" i="18"/>
  <c r="X88" i="18"/>
  <c r="AC90" i="18"/>
  <c r="AD88" i="18"/>
  <c r="AI90" i="18"/>
  <c r="AJ88" i="18"/>
  <c r="Q218" i="18"/>
  <c r="AC218" i="18"/>
  <c r="AO218" i="18"/>
  <c r="T218" i="18"/>
  <c r="AF218" i="18"/>
  <c r="Q203" i="18"/>
  <c r="AC203" i="18"/>
  <c r="AO203" i="18"/>
  <c r="T203" i="18"/>
  <c r="AF203" i="18"/>
  <c r="T128" i="18"/>
  <c r="AF128" i="18"/>
  <c r="Q128" i="18"/>
  <c r="AC128" i="18"/>
  <c r="AO128" i="18"/>
  <c r="T113" i="18"/>
  <c r="AF113" i="18"/>
  <c r="Q113" i="18"/>
  <c r="AC113" i="18"/>
  <c r="AO113" i="18"/>
  <c r="Q98" i="18"/>
  <c r="AC98" i="18"/>
  <c r="AO98" i="18"/>
  <c r="T98" i="18"/>
  <c r="AF98" i="18"/>
  <c r="T23" i="18"/>
  <c r="AF23" i="18"/>
  <c r="Q23" i="18"/>
  <c r="AC23" i="18"/>
  <c r="AO23" i="18"/>
  <c r="N43" i="18"/>
  <c r="N39" i="18" s="1"/>
  <c r="O41" i="18"/>
  <c r="Q41" i="18" s="1"/>
  <c r="W38" i="18"/>
  <c r="AI38" i="18"/>
  <c r="N38" i="18"/>
  <c r="Z38" i="18"/>
  <c r="AL38" i="18"/>
  <c r="Q53" i="18"/>
  <c r="AC53" i="18"/>
  <c r="AO53" i="18"/>
  <c r="T53" i="18"/>
  <c r="AF53" i="18"/>
  <c r="W68" i="18"/>
  <c r="AI68" i="18"/>
  <c r="N68" i="18"/>
  <c r="Z68" i="18"/>
  <c r="AL68" i="18"/>
  <c r="R133" i="18"/>
  <c r="Q135" i="18"/>
  <c r="O13" i="18"/>
  <c r="N15" i="18"/>
  <c r="O28" i="18"/>
  <c r="N30" i="18"/>
  <c r="X103" i="18"/>
  <c r="W105" i="18"/>
  <c r="AA103" i="18"/>
  <c r="Z105" i="18"/>
  <c r="AD105" i="18"/>
  <c r="AC107" i="18"/>
  <c r="AJ105" i="18"/>
  <c r="AI107" i="18"/>
  <c r="R118" i="18"/>
  <c r="Q120" i="18"/>
  <c r="X118" i="18"/>
  <c r="W120" i="18"/>
  <c r="AD118" i="18"/>
  <c r="AC120" i="18"/>
  <c r="AJ118" i="18"/>
  <c r="AI120" i="18"/>
  <c r="U133" i="18"/>
  <c r="T135" i="18"/>
  <c r="AA133" i="18"/>
  <c r="Z135" i="18"/>
  <c r="AG133" i="18"/>
  <c r="AF135" i="18"/>
  <c r="AM133" i="18"/>
  <c r="AO133" i="18" s="1"/>
  <c r="AL135" i="18"/>
  <c r="AL225" i="18"/>
  <c r="AM223" i="18"/>
  <c r="AO223" i="18" s="1"/>
  <c r="W225" i="18"/>
  <c r="X223" i="18"/>
  <c r="AI225" i="18"/>
  <c r="AJ223" i="18"/>
  <c r="Z240" i="18"/>
  <c r="AA238" i="18"/>
  <c r="AF240" i="18"/>
  <c r="AG238" i="18"/>
  <c r="AL240" i="18"/>
  <c r="AM238" i="18"/>
  <c r="AO238" i="18" s="1"/>
  <c r="N242" i="18"/>
  <c r="O240" i="18"/>
  <c r="T53" i="16"/>
  <c r="AF53" i="16"/>
  <c r="AO53" i="16"/>
  <c r="Q53" i="16"/>
  <c r="AC53" i="16"/>
  <c r="AF203" i="16"/>
  <c r="Q188" i="16"/>
  <c r="Q113" i="16"/>
  <c r="W53" i="16"/>
  <c r="AL53" i="16"/>
  <c r="N53" i="16"/>
  <c r="Z53" i="16"/>
  <c r="AI53" i="16"/>
  <c r="W113" i="16"/>
  <c r="Q15" i="16"/>
  <c r="R13" i="16"/>
  <c r="W15" i="16"/>
  <c r="X13" i="16"/>
  <c r="AC15" i="16"/>
  <c r="AD13" i="16"/>
  <c r="AI15" i="16"/>
  <c r="AJ13" i="16"/>
  <c r="Q30" i="16"/>
  <c r="R28" i="16"/>
  <c r="W30" i="16"/>
  <c r="X28" i="16"/>
  <c r="AC30" i="16"/>
  <c r="AD28" i="16"/>
  <c r="AI30" i="16"/>
  <c r="AJ28" i="16"/>
  <c r="Q45" i="16"/>
  <c r="R43" i="16"/>
  <c r="W45" i="16"/>
  <c r="X43" i="16"/>
  <c r="AC45" i="16"/>
  <c r="AD43" i="16"/>
  <c r="AI45" i="16"/>
  <c r="AJ43" i="16"/>
  <c r="N62" i="16"/>
  <c r="O60" i="16"/>
  <c r="Q122" i="16"/>
  <c r="R120" i="16"/>
  <c r="Q158" i="16"/>
  <c r="AC158" i="16"/>
  <c r="AO158" i="16"/>
  <c r="T158" i="16"/>
  <c r="AF158" i="16"/>
  <c r="T225" i="16"/>
  <c r="U223" i="16"/>
  <c r="Z225" i="16"/>
  <c r="AA223" i="16"/>
  <c r="AF225" i="16"/>
  <c r="AG223" i="16"/>
  <c r="AL225" i="16"/>
  <c r="AM223" i="16"/>
  <c r="AO223" i="16" s="1"/>
  <c r="N227" i="16"/>
  <c r="O225" i="16"/>
  <c r="T98" i="16"/>
  <c r="AF98" i="16"/>
  <c r="Q98" i="16"/>
  <c r="AC98" i="16"/>
  <c r="AO98" i="16"/>
  <c r="Q165" i="16"/>
  <c r="R163" i="16"/>
  <c r="W165" i="16"/>
  <c r="X163" i="16"/>
  <c r="N197" i="16"/>
  <c r="O195" i="16"/>
  <c r="Q218" i="16"/>
  <c r="AC218" i="16"/>
  <c r="AO218" i="16"/>
  <c r="T218" i="16"/>
  <c r="AF218" i="16"/>
  <c r="Q233" i="16"/>
  <c r="AC233" i="16"/>
  <c r="N233" i="16"/>
  <c r="Z233" i="16"/>
  <c r="AL233" i="16"/>
  <c r="T75" i="16"/>
  <c r="U73" i="16"/>
  <c r="Z75" i="16"/>
  <c r="AA73" i="16"/>
  <c r="AF75" i="16"/>
  <c r="AG73" i="16"/>
  <c r="AL75" i="16"/>
  <c r="AM73" i="16"/>
  <c r="AO73" i="16" s="1"/>
  <c r="T90" i="16"/>
  <c r="U88" i="16"/>
  <c r="Z90" i="16"/>
  <c r="AA88" i="16"/>
  <c r="AF90" i="16"/>
  <c r="AG88" i="16"/>
  <c r="AL90" i="16"/>
  <c r="AM88" i="16"/>
  <c r="AO88" i="16" s="1"/>
  <c r="T105" i="16"/>
  <c r="U103" i="16"/>
  <c r="Z105" i="16"/>
  <c r="AA103" i="16"/>
  <c r="AF105" i="16"/>
  <c r="AG103" i="16"/>
  <c r="AL105" i="16"/>
  <c r="AM103" i="16"/>
  <c r="AO103" i="16" s="1"/>
  <c r="T60" i="16"/>
  <c r="U58" i="16"/>
  <c r="Z60" i="16"/>
  <c r="AA58" i="16"/>
  <c r="AF60" i="16"/>
  <c r="AG58" i="16"/>
  <c r="AL60" i="16"/>
  <c r="AM58" i="16"/>
  <c r="AO58" i="16" s="1"/>
  <c r="T135" i="16"/>
  <c r="U133" i="16"/>
  <c r="Z135" i="16"/>
  <c r="AA133" i="16"/>
  <c r="AF135" i="16"/>
  <c r="AG133" i="16"/>
  <c r="AL135" i="16"/>
  <c r="AM133" i="16"/>
  <c r="AO133" i="16" s="1"/>
  <c r="Q150" i="16"/>
  <c r="R148" i="16"/>
  <c r="W150" i="16"/>
  <c r="X148" i="16"/>
  <c r="AC150" i="16"/>
  <c r="AD148" i="16"/>
  <c r="AI150" i="16"/>
  <c r="AJ148" i="16"/>
  <c r="W158" i="16"/>
  <c r="AI158" i="16"/>
  <c r="N158" i="16"/>
  <c r="Z158" i="16"/>
  <c r="AL158" i="16"/>
  <c r="AC165" i="16"/>
  <c r="AD163" i="16"/>
  <c r="Q180" i="16"/>
  <c r="R178" i="16"/>
  <c r="AC180" i="16"/>
  <c r="AD178" i="16"/>
  <c r="T195" i="16"/>
  <c r="U193" i="16"/>
  <c r="AF195" i="16"/>
  <c r="AG193" i="16"/>
  <c r="X193" i="16"/>
  <c r="W195" i="16"/>
  <c r="AJ193" i="16"/>
  <c r="AI195" i="16"/>
  <c r="N212" i="16"/>
  <c r="O210" i="16"/>
  <c r="W225" i="16"/>
  <c r="X223" i="16"/>
  <c r="AC225" i="16"/>
  <c r="AD223" i="16"/>
  <c r="AI225" i="16"/>
  <c r="AJ223" i="16"/>
  <c r="N242" i="16"/>
  <c r="O240" i="16"/>
  <c r="AL15" i="16"/>
  <c r="AM13" i="16"/>
  <c r="AO13" i="16" s="1"/>
  <c r="T30" i="16"/>
  <c r="U28" i="16"/>
  <c r="AF30" i="16"/>
  <c r="AG28" i="16"/>
  <c r="Z45" i="16"/>
  <c r="AA43" i="16"/>
  <c r="T15" i="16"/>
  <c r="U13" i="16"/>
  <c r="Z15" i="16"/>
  <c r="AA13" i="16"/>
  <c r="AF15" i="16"/>
  <c r="AG13" i="16"/>
  <c r="Z30" i="16"/>
  <c r="AA28" i="16"/>
  <c r="AL30" i="16"/>
  <c r="AM28" i="16"/>
  <c r="AO28" i="16" s="1"/>
  <c r="T45" i="16"/>
  <c r="U43" i="16"/>
  <c r="AF45" i="16"/>
  <c r="AG43" i="16"/>
  <c r="AL45" i="16"/>
  <c r="AM43" i="16"/>
  <c r="AO43" i="16" s="1"/>
  <c r="W60" i="16"/>
  <c r="X58" i="16"/>
  <c r="AC60" i="16"/>
  <c r="AD58" i="16"/>
  <c r="AI60" i="16"/>
  <c r="AJ58" i="16"/>
  <c r="Q75" i="16"/>
  <c r="R73" i="16"/>
  <c r="W75" i="16"/>
  <c r="X73" i="16"/>
  <c r="AC75" i="16"/>
  <c r="AD73" i="16"/>
  <c r="AI75" i="16"/>
  <c r="AJ73" i="16"/>
  <c r="Q90" i="16"/>
  <c r="R88" i="16"/>
  <c r="W90" i="16"/>
  <c r="X88" i="16"/>
  <c r="AC90" i="16"/>
  <c r="AD88" i="16"/>
  <c r="AI90" i="16"/>
  <c r="AJ88" i="16"/>
  <c r="Q105" i="16"/>
  <c r="R103" i="16"/>
  <c r="W105" i="16"/>
  <c r="X103" i="16"/>
  <c r="AC105" i="16"/>
  <c r="AD103" i="16"/>
  <c r="AI105" i="16"/>
  <c r="AJ103" i="16"/>
  <c r="N98" i="16"/>
  <c r="Z98" i="16"/>
  <c r="AL98" i="16"/>
  <c r="W98" i="16"/>
  <c r="AI98" i="16"/>
  <c r="AI120" i="16"/>
  <c r="AJ118" i="16"/>
  <c r="Q120" i="16"/>
  <c r="R118" i="16"/>
  <c r="W120" i="16"/>
  <c r="X118" i="16"/>
  <c r="Z120" i="16"/>
  <c r="AA118" i="16"/>
  <c r="AC120" i="16"/>
  <c r="AD118" i="16"/>
  <c r="AF120" i="16"/>
  <c r="AG118" i="16"/>
  <c r="AL120" i="16"/>
  <c r="AM118" i="16"/>
  <c r="AO118" i="16" s="1"/>
  <c r="Q135" i="16"/>
  <c r="R133" i="16"/>
  <c r="W135" i="16"/>
  <c r="X133" i="16"/>
  <c r="AC135" i="16"/>
  <c r="AD133" i="16"/>
  <c r="AI135" i="16"/>
  <c r="AJ133" i="16"/>
  <c r="T150" i="16"/>
  <c r="U148" i="16"/>
  <c r="Z150" i="16"/>
  <c r="AA148" i="16"/>
  <c r="AF150" i="16"/>
  <c r="AG148" i="16"/>
  <c r="AL150" i="16"/>
  <c r="AM148" i="16"/>
  <c r="AO148" i="16" s="1"/>
  <c r="T165" i="16"/>
  <c r="U163" i="16"/>
  <c r="Z165" i="16"/>
  <c r="AA163" i="16"/>
  <c r="AF165" i="16"/>
  <c r="AG163" i="16"/>
  <c r="AL165" i="16"/>
  <c r="AM163" i="16"/>
  <c r="AO163" i="16" s="1"/>
  <c r="T180" i="16"/>
  <c r="U178" i="16"/>
  <c r="Z180" i="16"/>
  <c r="AA178" i="16"/>
  <c r="AF180" i="16"/>
  <c r="AG178" i="16"/>
  <c r="AL180" i="16"/>
  <c r="AM178" i="16"/>
  <c r="AO178" i="16" s="1"/>
  <c r="AI165" i="16"/>
  <c r="AJ163" i="16"/>
  <c r="W180" i="16"/>
  <c r="X178" i="16"/>
  <c r="AI180" i="16"/>
  <c r="AJ178" i="16"/>
  <c r="Z195" i="16"/>
  <c r="AA193" i="16"/>
  <c r="AL195" i="16"/>
  <c r="AM193" i="16"/>
  <c r="AO193" i="16" s="1"/>
  <c r="AD193" i="16"/>
  <c r="AC195" i="16"/>
  <c r="T210" i="16"/>
  <c r="U208" i="16"/>
  <c r="W210" i="16"/>
  <c r="X208" i="16"/>
  <c r="Z210" i="16"/>
  <c r="AA208" i="16"/>
  <c r="AC210" i="16"/>
  <c r="AD208" i="16"/>
  <c r="AF210" i="16"/>
  <c r="AG208" i="16"/>
  <c r="AI210" i="16"/>
  <c r="AJ208" i="16"/>
  <c r="AL210" i="16"/>
  <c r="AM208" i="16"/>
  <c r="AO208" i="16" s="1"/>
  <c r="W218" i="16"/>
  <c r="AI218" i="16"/>
  <c r="N218" i="16"/>
  <c r="Z218" i="16"/>
  <c r="AL218" i="16"/>
  <c r="T240" i="16"/>
  <c r="U238" i="16"/>
  <c r="Z240" i="16"/>
  <c r="AA238" i="16"/>
  <c r="AF240" i="16"/>
  <c r="AG238" i="16"/>
  <c r="AL240" i="16"/>
  <c r="AM238" i="16"/>
  <c r="AO238" i="16" s="1"/>
  <c r="W240" i="16"/>
  <c r="X238" i="16"/>
  <c r="AC240" i="16"/>
  <c r="AD238" i="16"/>
  <c r="AI240" i="16"/>
  <c r="AJ238" i="16"/>
  <c r="W233" i="16"/>
  <c r="AI233" i="16"/>
  <c r="T233" i="16"/>
  <c r="AF233" i="16"/>
  <c r="AO233" i="16"/>
  <c r="K21" i="18" l="1"/>
  <c r="I10" i="17" s="1"/>
  <c r="N39" i="20"/>
  <c r="N36" i="20" s="1"/>
  <c r="N24" i="20"/>
  <c r="N21" i="20" s="1"/>
  <c r="N9" i="22"/>
  <c r="N6" i="22" s="1"/>
  <c r="N9" i="18"/>
  <c r="N6" i="18" s="1"/>
  <c r="L7" i="17" s="1"/>
  <c r="N24" i="22"/>
  <c r="N21" i="22" s="1"/>
  <c r="K22" i="20"/>
  <c r="N24" i="18"/>
  <c r="N22" i="18" s="1"/>
  <c r="L11" i="17" s="1"/>
  <c r="N37" i="22"/>
  <c r="Q240" i="22"/>
  <c r="R238" i="22"/>
  <c r="AL208" i="22"/>
  <c r="AM206" i="22"/>
  <c r="AO206" i="22" s="1"/>
  <c r="AO204" i="22" s="1"/>
  <c r="AF208" i="22"/>
  <c r="AG206" i="22"/>
  <c r="AI206" i="22" s="1"/>
  <c r="Z208" i="22"/>
  <c r="AA206" i="22"/>
  <c r="AC206" i="22" s="1"/>
  <c r="T208" i="22"/>
  <c r="U206" i="22"/>
  <c r="W206" i="22" s="1"/>
  <c r="Q28" i="22"/>
  <c r="Q24" i="22" s="1"/>
  <c r="Q21" i="22" s="1"/>
  <c r="R26" i="22"/>
  <c r="T26" i="22" s="1"/>
  <c r="Q225" i="22"/>
  <c r="R223" i="22"/>
  <c r="AI223" i="22"/>
  <c r="AJ221" i="22"/>
  <c r="AL221" i="22" s="1"/>
  <c r="AC223" i="22"/>
  <c r="AD221" i="22"/>
  <c r="AF221" i="22" s="1"/>
  <c r="W223" i="22"/>
  <c r="X221" i="22"/>
  <c r="Z221" i="22" s="1"/>
  <c r="Q120" i="22"/>
  <c r="R118" i="22"/>
  <c r="AL28" i="22"/>
  <c r="AM26" i="22"/>
  <c r="AO26" i="22" s="1"/>
  <c r="AO24" i="22" s="1"/>
  <c r="AO21" i="22" s="1"/>
  <c r="AF28" i="22"/>
  <c r="AG26" i="22"/>
  <c r="AI26" i="22" s="1"/>
  <c r="Z28" i="22"/>
  <c r="AA26" i="22"/>
  <c r="AC26" i="22" s="1"/>
  <c r="T28" i="22"/>
  <c r="U26" i="22"/>
  <c r="W26" i="22" s="1"/>
  <c r="AL13" i="22"/>
  <c r="AM11" i="22"/>
  <c r="AO11" i="22" s="1"/>
  <c r="AO9" i="22" s="1"/>
  <c r="AO6" i="22" s="1"/>
  <c r="AF13" i="22"/>
  <c r="AG11" i="22"/>
  <c r="AI11" i="22" s="1"/>
  <c r="Z13" i="22"/>
  <c r="AA11" i="22"/>
  <c r="AC11" i="22" s="1"/>
  <c r="T13" i="22"/>
  <c r="U11" i="22"/>
  <c r="W11" i="22" s="1"/>
  <c r="AI208" i="22"/>
  <c r="AJ206" i="22"/>
  <c r="AL206" i="22" s="1"/>
  <c r="AC208" i="22"/>
  <c r="AD206" i="22"/>
  <c r="AF206" i="22" s="1"/>
  <c r="W208" i="22"/>
  <c r="X206" i="22"/>
  <c r="Z206" i="22" s="1"/>
  <c r="Z204" i="22" s="1"/>
  <c r="AI163" i="22"/>
  <c r="AJ161" i="22"/>
  <c r="AL161" i="22" s="1"/>
  <c r="AC163" i="22"/>
  <c r="AD161" i="22"/>
  <c r="AF161" i="22" s="1"/>
  <c r="W163" i="22"/>
  <c r="X161" i="22"/>
  <c r="Z161" i="22" s="1"/>
  <c r="AI148" i="22"/>
  <c r="AJ146" i="22"/>
  <c r="AL146" i="22" s="1"/>
  <c r="AC148" i="22"/>
  <c r="AD146" i="22"/>
  <c r="AF146" i="22" s="1"/>
  <c r="W148" i="22"/>
  <c r="X146" i="22"/>
  <c r="Z146" i="22" s="1"/>
  <c r="AI118" i="22"/>
  <c r="AJ116" i="22"/>
  <c r="AL116" i="22" s="1"/>
  <c r="AC118" i="22"/>
  <c r="AD116" i="22"/>
  <c r="AF116" i="22" s="1"/>
  <c r="W118" i="22"/>
  <c r="X116" i="22"/>
  <c r="Z116" i="22" s="1"/>
  <c r="AM101" i="22"/>
  <c r="AO101" i="22" s="1"/>
  <c r="AO99" i="22" s="1"/>
  <c r="AO96" i="22" s="1"/>
  <c r="AL103" i="22"/>
  <c r="AG101" i="22"/>
  <c r="AI101" i="22" s="1"/>
  <c r="AF103" i="22"/>
  <c r="AA101" i="22"/>
  <c r="AC101" i="22" s="1"/>
  <c r="Z103" i="22"/>
  <c r="U101" i="22"/>
  <c r="W101" i="22" s="1"/>
  <c r="T103" i="22"/>
  <c r="AJ86" i="22"/>
  <c r="AL86" i="22" s="1"/>
  <c r="AI88" i="22"/>
  <c r="AD86" i="22"/>
  <c r="AF86" i="22" s="1"/>
  <c r="AC88" i="22"/>
  <c r="X86" i="22"/>
  <c r="Z86" i="22" s="1"/>
  <c r="W88" i="22"/>
  <c r="AJ56" i="22"/>
  <c r="AL56" i="22" s="1"/>
  <c r="AI58" i="22"/>
  <c r="AD56" i="22"/>
  <c r="AF56" i="22" s="1"/>
  <c r="AC58" i="22"/>
  <c r="X56" i="22"/>
  <c r="Z56" i="22" s="1"/>
  <c r="W58" i="22"/>
  <c r="AI238" i="22"/>
  <c r="AJ236" i="22"/>
  <c r="AL236" i="22" s="1"/>
  <c r="AC238" i="22"/>
  <c r="AD236" i="22"/>
  <c r="AF236" i="22" s="1"/>
  <c r="W238" i="22"/>
  <c r="X236" i="22"/>
  <c r="Z236" i="22" s="1"/>
  <c r="AL223" i="22"/>
  <c r="AM221" i="22"/>
  <c r="AO221" i="22" s="1"/>
  <c r="AO219" i="22" s="1"/>
  <c r="AF223" i="22"/>
  <c r="AG221" i="22"/>
  <c r="AI221" i="22" s="1"/>
  <c r="AI219" i="22" s="1"/>
  <c r="AI216" i="22" s="1"/>
  <c r="Z223" i="22"/>
  <c r="AA221" i="22"/>
  <c r="AC221" i="22" s="1"/>
  <c r="AA191" i="22"/>
  <c r="AC191" i="22" s="1"/>
  <c r="Z193" i="22"/>
  <c r="Q195" i="22"/>
  <c r="R193" i="22"/>
  <c r="AL118" i="22"/>
  <c r="AM116" i="22"/>
  <c r="AO116" i="22" s="1"/>
  <c r="AO114" i="22" s="1"/>
  <c r="AF118" i="22"/>
  <c r="AG116" i="22"/>
  <c r="AI116" i="22" s="1"/>
  <c r="Z118" i="22"/>
  <c r="AA116" i="22"/>
  <c r="AC116" i="22" s="1"/>
  <c r="AC114" i="22" s="1"/>
  <c r="AL163" i="22"/>
  <c r="AM161" i="22"/>
  <c r="AO161" i="22" s="1"/>
  <c r="AO159" i="22" s="1"/>
  <c r="AF163" i="22"/>
  <c r="AG161" i="22"/>
  <c r="AI161" i="22" s="1"/>
  <c r="Z163" i="22"/>
  <c r="AA161" i="22"/>
  <c r="AC161" i="22" s="1"/>
  <c r="T163" i="22"/>
  <c r="U161" i="22"/>
  <c r="W161" i="22" s="1"/>
  <c r="AL148" i="22"/>
  <c r="AM146" i="22"/>
  <c r="AO146" i="22" s="1"/>
  <c r="AO144" i="22" s="1"/>
  <c r="AF148" i="22"/>
  <c r="AG146" i="22"/>
  <c r="AI146" i="22" s="1"/>
  <c r="Z148" i="22"/>
  <c r="AA146" i="22"/>
  <c r="AC146" i="22" s="1"/>
  <c r="T148" i="22"/>
  <c r="U146" i="22"/>
  <c r="W146" i="22" s="1"/>
  <c r="AI133" i="22"/>
  <c r="AJ131" i="22"/>
  <c r="AL131" i="22" s="1"/>
  <c r="AC133" i="22"/>
  <c r="AD131" i="22"/>
  <c r="AF131" i="22" s="1"/>
  <c r="W133" i="22"/>
  <c r="X131" i="22"/>
  <c r="Z131" i="22" s="1"/>
  <c r="Q13" i="22"/>
  <c r="Q9" i="22" s="1"/>
  <c r="Q6" i="22" s="1"/>
  <c r="R11" i="22"/>
  <c r="T11" i="22" s="1"/>
  <c r="AM41" i="22"/>
  <c r="AO41" i="22" s="1"/>
  <c r="AO39" i="22" s="1"/>
  <c r="AL43" i="22"/>
  <c r="AG41" i="22"/>
  <c r="AI41" i="22" s="1"/>
  <c r="AF43" i="22"/>
  <c r="AA41" i="22"/>
  <c r="AC41" i="22" s="1"/>
  <c r="Z43" i="22"/>
  <c r="U41" i="22"/>
  <c r="W41" i="22" s="1"/>
  <c r="T43" i="22"/>
  <c r="AM176" i="22"/>
  <c r="AO176" i="22" s="1"/>
  <c r="AO174" i="22" s="1"/>
  <c r="AO171" i="22" s="1"/>
  <c r="AL178" i="22"/>
  <c r="AG176" i="22"/>
  <c r="AI176" i="22" s="1"/>
  <c r="AF178" i="22"/>
  <c r="AA176" i="22"/>
  <c r="AC176" i="22" s="1"/>
  <c r="Z178" i="22"/>
  <c r="U176" i="22"/>
  <c r="W176" i="22" s="1"/>
  <c r="T178" i="22"/>
  <c r="AJ176" i="22"/>
  <c r="AL176" i="22" s="1"/>
  <c r="AI178" i="22"/>
  <c r="AD176" i="22"/>
  <c r="AF176" i="22" s="1"/>
  <c r="AC178" i="22"/>
  <c r="X176" i="22"/>
  <c r="Z176" i="22" s="1"/>
  <c r="W178" i="22"/>
  <c r="R41" i="22"/>
  <c r="T41" i="22" s="1"/>
  <c r="Q43" i="22"/>
  <c r="Q39" i="22" s="1"/>
  <c r="AI28" i="22"/>
  <c r="AJ26" i="22"/>
  <c r="AL26" i="22" s="1"/>
  <c r="AL24" i="22" s="1"/>
  <c r="AC28" i="22"/>
  <c r="AD26" i="22"/>
  <c r="AF26" i="22" s="1"/>
  <c r="W28" i="22"/>
  <c r="X26" i="22"/>
  <c r="Z26" i="22" s="1"/>
  <c r="Z24" i="22" s="1"/>
  <c r="AI13" i="22"/>
  <c r="AJ11" i="22"/>
  <c r="AL11" i="22" s="1"/>
  <c r="AC13" i="22"/>
  <c r="AD11" i="22"/>
  <c r="AF11" i="22" s="1"/>
  <c r="W13" i="22"/>
  <c r="X11" i="22"/>
  <c r="Z11" i="22" s="1"/>
  <c r="AL238" i="22"/>
  <c r="AM236" i="22"/>
  <c r="AO236" i="22" s="1"/>
  <c r="AO234" i="22" s="1"/>
  <c r="AF238" i="22"/>
  <c r="AG236" i="22"/>
  <c r="AI236" i="22" s="1"/>
  <c r="Z238" i="22"/>
  <c r="AA236" i="22"/>
  <c r="AC236" i="22" s="1"/>
  <c r="AC234" i="22" s="1"/>
  <c r="AJ191" i="22"/>
  <c r="AL191" i="22" s="1"/>
  <c r="AI193" i="22"/>
  <c r="AD191" i="22"/>
  <c r="AF191" i="22" s="1"/>
  <c r="AC193" i="22"/>
  <c r="X191" i="22"/>
  <c r="Z191" i="22" s="1"/>
  <c r="W193" i="22"/>
  <c r="AL193" i="22"/>
  <c r="AM191" i="22"/>
  <c r="AO191" i="22" s="1"/>
  <c r="AO189" i="22" s="1"/>
  <c r="AO186" i="22" s="1"/>
  <c r="AF193" i="22"/>
  <c r="AG191" i="22"/>
  <c r="AI191" i="22" s="1"/>
  <c r="AL133" i="22"/>
  <c r="AM131" i="22"/>
  <c r="AO131" i="22" s="1"/>
  <c r="AO129" i="22" s="1"/>
  <c r="AF133" i="22"/>
  <c r="AG131" i="22"/>
  <c r="AI131" i="22" s="1"/>
  <c r="Z133" i="22"/>
  <c r="AA131" i="22"/>
  <c r="AC131" i="22" s="1"/>
  <c r="T133" i="22"/>
  <c r="U131" i="22"/>
  <c r="W131" i="22" s="1"/>
  <c r="AM71" i="22"/>
  <c r="AO71" i="22" s="1"/>
  <c r="AO69" i="22" s="1"/>
  <c r="AO66" i="22" s="1"/>
  <c r="AL73" i="22"/>
  <c r="AJ71" i="22"/>
  <c r="AL71" i="22" s="1"/>
  <c r="AI73" i="22"/>
  <c r="AG71" i="22"/>
  <c r="AI71" i="22" s="1"/>
  <c r="AF73" i="22"/>
  <c r="AD71" i="22"/>
  <c r="AF71" i="22" s="1"/>
  <c r="AC73" i="22"/>
  <c r="AA71" i="22"/>
  <c r="AC71" i="22" s="1"/>
  <c r="Z73" i="22"/>
  <c r="X71" i="22"/>
  <c r="Z71" i="22" s="1"/>
  <c r="W73" i="22"/>
  <c r="U71" i="22"/>
  <c r="W71" i="22" s="1"/>
  <c r="T73" i="22"/>
  <c r="AJ101" i="22"/>
  <c r="AL101" i="22" s="1"/>
  <c r="AI103" i="22"/>
  <c r="AD101" i="22"/>
  <c r="AF101" i="22" s="1"/>
  <c r="AC103" i="22"/>
  <c r="X101" i="22"/>
  <c r="Z101" i="22" s="1"/>
  <c r="Z99" i="22" s="1"/>
  <c r="Z96" i="22" s="1"/>
  <c r="W103" i="22"/>
  <c r="AM86" i="22"/>
  <c r="AO86" i="22" s="1"/>
  <c r="AO84" i="22" s="1"/>
  <c r="AL88" i="22"/>
  <c r="AG86" i="22"/>
  <c r="AI86" i="22" s="1"/>
  <c r="AF88" i="22"/>
  <c r="AA86" i="22"/>
  <c r="AC86" i="22" s="1"/>
  <c r="Z88" i="22"/>
  <c r="U86" i="22"/>
  <c r="W86" i="22" s="1"/>
  <c r="T88" i="22"/>
  <c r="N7" i="22"/>
  <c r="AM56" i="22"/>
  <c r="AO56" i="22" s="1"/>
  <c r="AO54" i="22" s="1"/>
  <c r="AL58" i="22"/>
  <c r="AG56" i="22"/>
  <c r="AI56" i="22" s="1"/>
  <c r="AI54" i="22" s="1"/>
  <c r="AF58" i="22"/>
  <c r="AA56" i="22"/>
  <c r="AC56" i="22" s="1"/>
  <c r="Z58" i="22"/>
  <c r="U56" i="22"/>
  <c r="W56" i="22" s="1"/>
  <c r="T58" i="22"/>
  <c r="AJ41" i="22"/>
  <c r="AL41" i="22" s="1"/>
  <c r="AI43" i="22"/>
  <c r="AD41" i="22"/>
  <c r="AF41" i="22" s="1"/>
  <c r="AC43" i="22"/>
  <c r="X41" i="22"/>
  <c r="Z41" i="22" s="1"/>
  <c r="W43" i="22"/>
  <c r="AO69" i="20"/>
  <c r="AO66" i="20" s="1"/>
  <c r="N9" i="20"/>
  <c r="N6" i="20" s="1"/>
  <c r="N22" i="20"/>
  <c r="Q210" i="20"/>
  <c r="R208" i="20"/>
  <c r="AI193" i="20"/>
  <c r="AJ191" i="20"/>
  <c r="AL191" i="20" s="1"/>
  <c r="AC133" i="20"/>
  <c r="AD131" i="20"/>
  <c r="AF131" i="20" s="1"/>
  <c r="W133" i="20"/>
  <c r="X131" i="20"/>
  <c r="Z131" i="20" s="1"/>
  <c r="AI118" i="20"/>
  <c r="AJ116" i="20"/>
  <c r="AL116" i="20" s="1"/>
  <c r="AC118" i="20"/>
  <c r="AD116" i="20"/>
  <c r="AF116" i="20" s="1"/>
  <c r="W118" i="20"/>
  <c r="X116" i="20"/>
  <c r="Z116" i="20" s="1"/>
  <c r="AI103" i="20"/>
  <c r="AJ101" i="20"/>
  <c r="AL101" i="20" s="1"/>
  <c r="AC103" i="20"/>
  <c r="AD101" i="20"/>
  <c r="AF101" i="20" s="1"/>
  <c r="W103" i="20"/>
  <c r="X101" i="20"/>
  <c r="Z101" i="20" s="1"/>
  <c r="AI88" i="20"/>
  <c r="AJ86" i="20"/>
  <c r="AL86" i="20" s="1"/>
  <c r="AC88" i="20"/>
  <c r="AD86" i="20"/>
  <c r="AF86" i="20" s="1"/>
  <c r="W88" i="20"/>
  <c r="X86" i="20"/>
  <c r="Z86" i="20" s="1"/>
  <c r="Q240" i="20"/>
  <c r="R238" i="20"/>
  <c r="AF223" i="20"/>
  <c r="AG221" i="20"/>
  <c r="AI221" i="20" s="1"/>
  <c r="T223" i="20"/>
  <c r="U221" i="20"/>
  <c r="W221" i="20" s="1"/>
  <c r="AI223" i="20"/>
  <c r="AJ221" i="20"/>
  <c r="AL221" i="20" s="1"/>
  <c r="W223" i="20"/>
  <c r="X221" i="20"/>
  <c r="Z221" i="20" s="1"/>
  <c r="Z193" i="20"/>
  <c r="AA191" i="20"/>
  <c r="AC191" i="20" s="1"/>
  <c r="T193" i="20"/>
  <c r="U191" i="20"/>
  <c r="W191" i="20" s="1"/>
  <c r="AL178" i="20"/>
  <c r="AM176" i="20"/>
  <c r="AO176" i="20" s="1"/>
  <c r="AO174" i="20" s="1"/>
  <c r="AO171" i="20" s="1"/>
  <c r="AI178" i="20"/>
  <c r="AJ176" i="20"/>
  <c r="AL176" i="20" s="1"/>
  <c r="AF178" i="20"/>
  <c r="AG176" i="20"/>
  <c r="AI176" i="20" s="1"/>
  <c r="AC178" i="20"/>
  <c r="AD176" i="20"/>
  <c r="AF176" i="20" s="1"/>
  <c r="Z178" i="20"/>
  <c r="AA176" i="20"/>
  <c r="AC176" i="20" s="1"/>
  <c r="W178" i="20"/>
  <c r="X176" i="20"/>
  <c r="Z176" i="20" s="1"/>
  <c r="AI73" i="20"/>
  <c r="AJ71" i="20"/>
  <c r="AL71" i="20" s="1"/>
  <c r="AL69" i="20" s="1"/>
  <c r="W73" i="20"/>
  <c r="X71" i="20"/>
  <c r="Z71" i="20" s="1"/>
  <c r="Z69" i="20" s="1"/>
  <c r="AL223" i="20"/>
  <c r="AM221" i="20"/>
  <c r="AO221" i="20" s="1"/>
  <c r="AO219" i="20" s="1"/>
  <c r="AO216" i="20" s="1"/>
  <c r="Z223" i="20"/>
  <c r="AA221" i="20"/>
  <c r="AC221" i="20" s="1"/>
  <c r="AC223" i="20"/>
  <c r="AD221" i="20"/>
  <c r="AF221" i="20" s="1"/>
  <c r="AM146" i="20"/>
  <c r="AO146" i="20" s="1"/>
  <c r="AO144" i="20" s="1"/>
  <c r="AL148" i="20"/>
  <c r="AJ146" i="20"/>
  <c r="AL146" i="20" s="1"/>
  <c r="AI148" i="20"/>
  <c r="AD146" i="20"/>
  <c r="AF146" i="20" s="1"/>
  <c r="AC148" i="20"/>
  <c r="X146" i="20"/>
  <c r="Z146" i="20" s="1"/>
  <c r="W148" i="20"/>
  <c r="AJ161" i="20"/>
  <c r="AL161" i="20" s="1"/>
  <c r="AI163" i="20"/>
  <c r="AD161" i="20"/>
  <c r="AF161" i="20" s="1"/>
  <c r="AC163" i="20"/>
  <c r="X161" i="20"/>
  <c r="Z161" i="20" s="1"/>
  <c r="W163" i="20"/>
  <c r="R11" i="20"/>
  <c r="T11" i="20" s="1"/>
  <c r="Q13" i="20"/>
  <c r="Q9" i="20" s="1"/>
  <c r="AC73" i="20"/>
  <c r="AC69" i="20" s="1"/>
  <c r="AD71" i="20"/>
  <c r="AF71" i="20" s="1"/>
  <c r="AF69" i="20" s="1"/>
  <c r="AI58" i="20"/>
  <c r="AJ56" i="20"/>
  <c r="AL56" i="20" s="1"/>
  <c r="AC58" i="20"/>
  <c r="AD56" i="20"/>
  <c r="AF56" i="20" s="1"/>
  <c r="W58" i="20"/>
  <c r="X56" i="20"/>
  <c r="Z56" i="20" s="1"/>
  <c r="AI43" i="20"/>
  <c r="AJ41" i="20"/>
  <c r="AL41" i="20" s="1"/>
  <c r="AC43" i="20"/>
  <c r="AD41" i="20"/>
  <c r="AF41" i="20" s="1"/>
  <c r="W43" i="20"/>
  <c r="X41" i="20"/>
  <c r="Z41" i="20" s="1"/>
  <c r="AI238" i="20"/>
  <c r="AJ236" i="20"/>
  <c r="AL236" i="20" s="1"/>
  <c r="AC238" i="20"/>
  <c r="AD236" i="20"/>
  <c r="AF236" i="20" s="1"/>
  <c r="W238" i="20"/>
  <c r="X236" i="20"/>
  <c r="Z236" i="20" s="1"/>
  <c r="AL238" i="20"/>
  <c r="AM236" i="20"/>
  <c r="AO236" i="20" s="1"/>
  <c r="AO234" i="20" s="1"/>
  <c r="AO231" i="20" s="1"/>
  <c r="AF238" i="20"/>
  <c r="AG236" i="20"/>
  <c r="AI236" i="20" s="1"/>
  <c r="Z238" i="20"/>
  <c r="AA236" i="20"/>
  <c r="AC236" i="20" s="1"/>
  <c r="AL208" i="20"/>
  <c r="AM206" i="20"/>
  <c r="AO206" i="20" s="1"/>
  <c r="AO204" i="20" s="1"/>
  <c r="AO201" i="20" s="1"/>
  <c r="AI208" i="20"/>
  <c r="AJ206" i="20"/>
  <c r="AL206" i="20" s="1"/>
  <c r="AF208" i="20"/>
  <c r="AG206" i="20"/>
  <c r="AI206" i="20" s="1"/>
  <c r="AC208" i="20"/>
  <c r="AD206" i="20"/>
  <c r="AF206" i="20" s="1"/>
  <c r="Z208" i="20"/>
  <c r="AA206" i="20"/>
  <c r="AC206" i="20" s="1"/>
  <c r="W208" i="20"/>
  <c r="X206" i="20"/>
  <c r="Z206" i="20" s="1"/>
  <c r="AM161" i="20"/>
  <c r="AO161" i="20" s="1"/>
  <c r="AO159" i="20" s="1"/>
  <c r="AL163" i="20"/>
  <c r="AG161" i="20"/>
  <c r="AI161" i="20" s="1"/>
  <c r="AF163" i="20"/>
  <c r="AA161" i="20"/>
  <c r="AC161" i="20" s="1"/>
  <c r="Z163" i="20"/>
  <c r="U161" i="20"/>
  <c r="W161" i="20" s="1"/>
  <c r="T163" i="20"/>
  <c r="AA146" i="20"/>
  <c r="AC146" i="20" s="1"/>
  <c r="Z148" i="20"/>
  <c r="U146" i="20"/>
  <c r="W146" i="20" s="1"/>
  <c r="T148" i="20"/>
  <c r="AL88" i="20"/>
  <c r="AM86" i="20"/>
  <c r="AO86" i="20" s="1"/>
  <c r="AO84" i="20" s="1"/>
  <c r="AO81" i="20" s="1"/>
  <c r="AF88" i="20"/>
  <c r="AG86" i="20"/>
  <c r="AI86" i="20" s="1"/>
  <c r="Z88" i="20"/>
  <c r="AA86" i="20"/>
  <c r="AC86" i="20" s="1"/>
  <c r="T88" i="20"/>
  <c r="U86" i="20"/>
  <c r="W86" i="20" s="1"/>
  <c r="Q180" i="20"/>
  <c r="R178" i="20"/>
  <c r="AL133" i="20"/>
  <c r="AM131" i="20"/>
  <c r="AO131" i="20" s="1"/>
  <c r="AO129" i="20" s="1"/>
  <c r="AO126" i="20" s="1"/>
  <c r="Z133" i="20"/>
  <c r="AA131" i="20"/>
  <c r="AC131" i="20" s="1"/>
  <c r="AI133" i="20"/>
  <c r="AJ131" i="20"/>
  <c r="AL131" i="20" s="1"/>
  <c r="AL118" i="20"/>
  <c r="AM116" i="20"/>
  <c r="AO116" i="20" s="1"/>
  <c r="AO114" i="20" s="1"/>
  <c r="AO111" i="20" s="1"/>
  <c r="AF118" i="20"/>
  <c r="AG116" i="20"/>
  <c r="AI116" i="20" s="1"/>
  <c r="Z118" i="20"/>
  <c r="AA116" i="20"/>
  <c r="AC116" i="20" s="1"/>
  <c r="T118" i="20"/>
  <c r="U116" i="20"/>
  <c r="W116" i="20" s="1"/>
  <c r="AL103" i="20"/>
  <c r="AM101" i="20"/>
  <c r="AO101" i="20" s="1"/>
  <c r="AO99" i="20" s="1"/>
  <c r="AO96" i="20" s="1"/>
  <c r="AF103" i="20"/>
  <c r="AG101" i="20"/>
  <c r="AI101" i="20" s="1"/>
  <c r="Z103" i="20"/>
  <c r="AA101" i="20"/>
  <c r="AC101" i="20" s="1"/>
  <c r="T103" i="20"/>
  <c r="U101" i="20"/>
  <c r="W101" i="20" s="1"/>
  <c r="K7" i="20"/>
  <c r="K6" i="20"/>
  <c r="AJ26" i="20"/>
  <c r="AL26" i="20" s="1"/>
  <c r="AI28" i="20"/>
  <c r="AD26" i="20"/>
  <c r="AF26" i="20" s="1"/>
  <c r="AC28" i="20"/>
  <c r="X26" i="20"/>
  <c r="Z26" i="20" s="1"/>
  <c r="W28" i="20"/>
  <c r="AM26" i="20"/>
  <c r="AO26" i="20" s="1"/>
  <c r="AO24" i="20" s="1"/>
  <c r="AL28" i="20"/>
  <c r="AG26" i="20"/>
  <c r="AI26" i="20" s="1"/>
  <c r="AF28" i="20"/>
  <c r="AA26" i="20"/>
  <c r="AC26" i="20" s="1"/>
  <c r="Z28" i="20"/>
  <c r="U26" i="20"/>
  <c r="W26" i="20" s="1"/>
  <c r="T28" i="20"/>
  <c r="AF133" i="20"/>
  <c r="AG131" i="20"/>
  <c r="AI131" i="20" s="1"/>
  <c r="T133" i="20"/>
  <c r="U131" i="20"/>
  <c r="W131" i="20" s="1"/>
  <c r="Q75" i="20"/>
  <c r="R73" i="20"/>
  <c r="AI69" i="20"/>
  <c r="AI66" i="20" s="1"/>
  <c r="AL58" i="20"/>
  <c r="AM56" i="20"/>
  <c r="AO56" i="20" s="1"/>
  <c r="AO54" i="20" s="1"/>
  <c r="AO51" i="20" s="1"/>
  <c r="AF58" i="20"/>
  <c r="AG56" i="20"/>
  <c r="AI56" i="20" s="1"/>
  <c r="Z58" i="20"/>
  <c r="AA56" i="20"/>
  <c r="AC56" i="20" s="1"/>
  <c r="AC54" i="20" s="1"/>
  <c r="AC51" i="20" s="1"/>
  <c r="T58" i="20"/>
  <c r="U56" i="20"/>
  <c r="W56" i="20" s="1"/>
  <c r="W54" i="20" s="1"/>
  <c r="W51" i="20" s="1"/>
  <c r="AL43" i="20"/>
  <c r="AM41" i="20"/>
  <c r="AO41" i="20" s="1"/>
  <c r="AO39" i="20" s="1"/>
  <c r="AO36" i="20" s="1"/>
  <c r="AF43" i="20"/>
  <c r="AG41" i="20"/>
  <c r="AI41" i="20" s="1"/>
  <c r="Z43" i="20"/>
  <c r="AA41" i="20"/>
  <c r="AC41" i="20" s="1"/>
  <c r="T43" i="20"/>
  <c r="U41" i="20"/>
  <c r="W41" i="20" s="1"/>
  <c r="AC193" i="20"/>
  <c r="AD191" i="20"/>
  <c r="AF191" i="20" s="1"/>
  <c r="W193" i="20"/>
  <c r="X191" i="20"/>
  <c r="Z191" i="20" s="1"/>
  <c r="R26" i="20"/>
  <c r="T26" i="20" s="1"/>
  <c r="Q28" i="20"/>
  <c r="Q24" i="20" s="1"/>
  <c r="Q43" i="20"/>
  <c r="Q39" i="20" s="1"/>
  <c r="R41" i="20"/>
  <c r="T41" i="20" s="1"/>
  <c r="AL193" i="20"/>
  <c r="AM191" i="20"/>
  <c r="AO191" i="20" s="1"/>
  <c r="AO189" i="20" s="1"/>
  <c r="AO186" i="20" s="1"/>
  <c r="AF193" i="20"/>
  <c r="AG191" i="20"/>
  <c r="AI191" i="20" s="1"/>
  <c r="AI189" i="20" s="1"/>
  <c r="AI186" i="20" s="1"/>
  <c r="AG146" i="20"/>
  <c r="AI146" i="20" s="1"/>
  <c r="AI144" i="20" s="1"/>
  <c r="AF148" i="20"/>
  <c r="N37" i="20"/>
  <c r="AJ11" i="20"/>
  <c r="AL11" i="20" s="1"/>
  <c r="AI13" i="20"/>
  <c r="AD11" i="20"/>
  <c r="AF11" i="20" s="1"/>
  <c r="AC13" i="20"/>
  <c r="X11" i="20"/>
  <c r="Z11" i="20" s="1"/>
  <c r="W13" i="20"/>
  <c r="AM11" i="20"/>
  <c r="AO11" i="20" s="1"/>
  <c r="AO9" i="20" s="1"/>
  <c r="AL13" i="20"/>
  <c r="AG11" i="20"/>
  <c r="AI11" i="20" s="1"/>
  <c r="AF13" i="20"/>
  <c r="AA11" i="20"/>
  <c r="AC11" i="20" s="1"/>
  <c r="Z13" i="20"/>
  <c r="U11" i="20"/>
  <c r="W11" i="20" s="1"/>
  <c r="T13" i="20"/>
  <c r="N36" i="18"/>
  <c r="L13" i="17" s="1"/>
  <c r="N37" i="18"/>
  <c r="L14" i="17" s="1"/>
  <c r="Q240" i="18"/>
  <c r="R238" i="18"/>
  <c r="AI238" i="18"/>
  <c r="AJ236" i="18"/>
  <c r="AL236" i="18" s="1"/>
  <c r="AC238" i="18"/>
  <c r="AD236" i="18"/>
  <c r="AF236" i="18" s="1"/>
  <c r="AL223" i="18"/>
  <c r="AM221" i="18"/>
  <c r="AO221" i="18" s="1"/>
  <c r="AO219" i="18" s="1"/>
  <c r="AO216" i="18" s="1"/>
  <c r="Z223" i="18"/>
  <c r="AA221" i="18"/>
  <c r="AC221" i="18" s="1"/>
  <c r="R11" i="18"/>
  <c r="T11" i="18" s="1"/>
  <c r="Q13" i="18"/>
  <c r="Q9" i="18" s="1"/>
  <c r="AL88" i="18"/>
  <c r="AM86" i="18"/>
  <c r="AO86" i="18" s="1"/>
  <c r="AO84" i="18" s="1"/>
  <c r="AF88" i="18"/>
  <c r="AG86" i="18"/>
  <c r="AI86" i="18" s="1"/>
  <c r="Z88" i="18"/>
  <c r="AA86" i="18"/>
  <c r="AC86" i="18" s="1"/>
  <c r="T88" i="18"/>
  <c r="U86" i="18"/>
  <c r="W86" i="18" s="1"/>
  <c r="AI73" i="18"/>
  <c r="AJ71" i="18"/>
  <c r="AL71" i="18" s="1"/>
  <c r="AC73" i="18"/>
  <c r="AD71" i="18"/>
  <c r="AF71" i="18" s="1"/>
  <c r="W73" i="18"/>
  <c r="X71" i="18"/>
  <c r="Z71" i="18" s="1"/>
  <c r="Q195" i="18"/>
  <c r="R193" i="18"/>
  <c r="AI208" i="18"/>
  <c r="AJ206" i="18"/>
  <c r="AL206" i="18" s="1"/>
  <c r="AC208" i="18"/>
  <c r="AD206" i="18"/>
  <c r="AF206" i="18" s="1"/>
  <c r="W208" i="18"/>
  <c r="X206" i="18"/>
  <c r="Z206" i="18" s="1"/>
  <c r="AI193" i="18"/>
  <c r="AJ191" i="18"/>
  <c r="AL191" i="18" s="1"/>
  <c r="AC193" i="18"/>
  <c r="AD191" i="18"/>
  <c r="AF191" i="18" s="1"/>
  <c r="W193" i="18"/>
  <c r="X191" i="18"/>
  <c r="Z191" i="18" s="1"/>
  <c r="AL103" i="18"/>
  <c r="AM101" i="18"/>
  <c r="AO101" i="18" s="1"/>
  <c r="AF103" i="18"/>
  <c r="AG101" i="18"/>
  <c r="AI101" i="18" s="1"/>
  <c r="U103" i="18"/>
  <c r="T105" i="18"/>
  <c r="T103" i="18"/>
  <c r="U101" i="18"/>
  <c r="W101" i="18" s="1"/>
  <c r="AM131" i="18"/>
  <c r="AO131" i="18" s="1"/>
  <c r="AO129" i="18" s="1"/>
  <c r="AL133" i="18"/>
  <c r="AG131" i="18"/>
  <c r="AI131" i="18" s="1"/>
  <c r="AF133" i="18"/>
  <c r="AA131" i="18"/>
  <c r="AC131" i="18" s="1"/>
  <c r="Z133" i="18"/>
  <c r="AJ116" i="18"/>
  <c r="AL116" i="18" s="1"/>
  <c r="AI118" i="18"/>
  <c r="AD116" i="18"/>
  <c r="AF116" i="18" s="1"/>
  <c r="AC118" i="18"/>
  <c r="X116" i="18"/>
  <c r="Z116" i="18" s="1"/>
  <c r="W118" i="18"/>
  <c r="AJ26" i="18"/>
  <c r="AL26" i="18" s="1"/>
  <c r="AI28" i="18"/>
  <c r="AD26" i="18"/>
  <c r="AF26" i="18" s="1"/>
  <c r="AC28" i="18"/>
  <c r="X26" i="18"/>
  <c r="Z26" i="18" s="1"/>
  <c r="W28" i="18"/>
  <c r="AJ11" i="18"/>
  <c r="AL11" i="18" s="1"/>
  <c r="AI13" i="18"/>
  <c r="AD11" i="18"/>
  <c r="AF11" i="18" s="1"/>
  <c r="AC13" i="18"/>
  <c r="X11" i="18"/>
  <c r="Z11" i="18" s="1"/>
  <c r="W13" i="18"/>
  <c r="AM26" i="18"/>
  <c r="AO26" i="18" s="1"/>
  <c r="AO24" i="18" s="1"/>
  <c r="AL28" i="18"/>
  <c r="AG26" i="18"/>
  <c r="AI26" i="18" s="1"/>
  <c r="AF28" i="18"/>
  <c r="AA26" i="18"/>
  <c r="AC26" i="18" s="1"/>
  <c r="Z28" i="18"/>
  <c r="U26" i="18"/>
  <c r="W26" i="18" s="1"/>
  <c r="T28" i="18"/>
  <c r="AM11" i="18"/>
  <c r="AO11" i="18" s="1"/>
  <c r="AO9" i="18" s="1"/>
  <c r="AL13" i="18"/>
  <c r="AG11" i="18"/>
  <c r="AI11" i="18" s="1"/>
  <c r="AF13" i="18"/>
  <c r="AA11" i="18"/>
  <c r="AC11" i="18" s="1"/>
  <c r="Z13" i="18"/>
  <c r="U11" i="18"/>
  <c r="W11" i="18" s="1"/>
  <c r="T13" i="18"/>
  <c r="AC223" i="18"/>
  <c r="AD221" i="18"/>
  <c r="AF221" i="18" s="1"/>
  <c r="T240" i="18"/>
  <c r="U238" i="18"/>
  <c r="AI223" i="18"/>
  <c r="AJ221" i="18"/>
  <c r="AL221" i="18" s="1"/>
  <c r="AL208" i="18"/>
  <c r="AM206" i="18"/>
  <c r="AO206" i="18" s="1"/>
  <c r="AO204" i="18" s="1"/>
  <c r="AO201" i="18" s="1"/>
  <c r="AF208" i="18"/>
  <c r="AG206" i="18"/>
  <c r="AI206" i="18" s="1"/>
  <c r="Z208" i="18"/>
  <c r="AA206" i="18"/>
  <c r="AC206" i="18" s="1"/>
  <c r="T208" i="18"/>
  <c r="U206" i="18"/>
  <c r="W206" i="18" s="1"/>
  <c r="AL193" i="18"/>
  <c r="AM191" i="18"/>
  <c r="AO191" i="18" s="1"/>
  <c r="AO189" i="18" s="1"/>
  <c r="AO186" i="18" s="1"/>
  <c r="AF193" i="18"/>
  <c r="AG191" i="18"/>
  <c r="AI191" i="18" s="1"/>
  <c r="Z193" i="18"/>
  <c r="AA191" i="18"/>
  <c r="AC191" i="18" s="1"/>
  <c r="AL73" i="18"/>
  <c r="AM71" i="18"/>
  <c r="AO71" i="18" s="1"/>
  <c r="AO69" i="18" s="1"/>
  <c r="AF73" i="18"/>
  <c r="AG71" i="18"/>
  <c r="AI71" i="18" s="1"/>
  <c r="Z73" i="18"/>
  <c r="AA71" i="18"/>
  <c r="AC71" i="18" s="1"/>
  <c r="T73" i="18"/>
  <c r="U71" i="18"/>
  <c r="W71" i="18" s="1"/>
  <c r="AI58" i="18"/>
  <c r="AJ56" i="18"/>
  <c r="AL56" i="18" s="1"/>
  <c r="AC58" i="18"/>
  <c r="AD56" i="18"/>
  <c r="AF56" i="18" s="1"/>
  <c r="W58" i="18"/>
  <c r="X56" i="18"/>
  <c r="Z56" i="18" s="1"/>
  <c r="AJ131" i="18"/>
  <c r="AL131" i="18" s="1"/>
  <c r="AI133" i="18"/>
  <c r="AD131" i="18"/>
  <c r="AF131" i="18" s="1"/>
  <c r="AC133" i="18"/>
  <c r="X131" i="18"/>
  <c r="Z131" i="18" s="1"/>
  <c r="W133" i="18"/>
  <c r="AM116" i="18"/>
  <c r="AO116" i="18" s="1"/>
  <c r="AO114" i="18" s="1"/>
  <c r="AL118" i="18"/>
  <c r="AG116" i="18"/>
  <c r="AI116" i="18" s="1"/>
  <c r="AF118" i="18"/>
  <c r="AA116" i="18"/>
  <c r="AC116" i="18" s="1"/>
  <c r="Z118" i="18"/>
  <c r="U116" i="18"/>
  <c r="W116" i="18" s="1"/>
  <c r="T118" i="18"/>
  <c r="AM103" i="18"/>
  <c r="AO103" i="18" s="1"/>
  <c r="AL105" i="18"/>
  <c r="AG103" i="18"/>
  <c r="AF105" i="18"/>
  <c r="AC103" i="18"/>
  <c r="AD101" i="18"/>
  <c r="AF101" i="18" s="1"/>
  <c r="Z103" i="18"/>
  <c r="AA101" i="18"/>
  <c r="AC101" i="18" s="1"/>
  <c r="R26" i="18"/>
  <c r="T26" i="18" s="1"/>
  <c r="Q28" i="18"/>
  <c r="Q24" i="18" s="1"/>
  <c r="U131" i="18"/>
  <c r="W131" i="18" s="1"/>
  <c r="T133" i="18"/>
  <c r="AL238" i="18"/>
  <c r="AM236" i="18"/>
  <c r="AO236" i="18" s="1"/>
  <c r="AO234" i="18" s="1"/>
  <c r="AF238" i="18"/>
  <c r="AG236" i="18"/>
  <c r="AI236" i="18" s="1"/>
  <c r="Z238" i="18"/>
  <c r="AA236" i="18"/>
  <c r="AC236" i="18" s="1"/>
  <c r="AF223" i="18"/>
  <c r="AG221" i="18"/>
  <c r="AI221" i="18" s="1"/>
  <c r="T223" i="18"/>
  <c r="U221" i="18"/>
  <c r="W221" i="18" s="1"/>
  <c r="W223" i="18"/>
  <c r="X221" i="18"/>
  <c r="Z221" i="18" s="1"/>
  <c r="AL163" i="18"/>
  <c r="AM161" i="18"/>
  <c r="AO161" i="18" s="1"/>
  <c r="AO159" i="18" s="1"/>
  <c r="AF163" i="18"/>
  <c r="AG161" i="18"/>
  <c r="AI161" i="18" s="1"/>
  <c r="Z163" i="18"/>
  <c r="AA161" i="18"/>
  <c r="AC161" i="18" s="1"/>
  <c r="T163" i="18"/>
  <c r="U161" i="18"/>
  <c r="W161" i="18" s="1"/>
  <c r="AL148" i="18"/>
  <c r="AM146" i="18"/>
  <c r="AO146" i="18" s="1"/>
  <c r="AO144" i="18" s="1"/>
  <c r="AI148" i="18"/>
  <c r="AJ146" i="18"/>
  <c r="AL146" i="18" s="1"/>
  <c r="AF148" i="18"/>
  <c r="AG146" i="18"/>
  <c r="AI146" i="18" s="1"/>
  <c r="AC148" i="18"/>
  <c r="AD146" i="18"/>
  <c r="AF146" i="18" s="1"/>
  <c r="Z148" i="18"/>
  <c r="AA146" i="18"/>
  <c r="AC146" i="18" s="1"/>
  <c r="T148" i="18"/>
  <c r="U146" i="18"/>
  <c r="W146" i="18" s="1"/>
  <c r="AL58" i="18"/>
  <c r="AM56" i="18"/>
  <c r="AO56" i="18" s="1"/>
  <c r="AO54" i="18" s="1"/>
  <c r="AO51" i="18" s="1"/>
  <c r="AF58" i="18"/>
  <c r="AG56" i="18"/>
  <c r="AI56" i="18" s="1"/>
  <c r="Z58" i="18"/>
  <c r="AA56" i="18"/>
  <c r="AC56" i="18" s="1"/>
  <c r="T58" i="18"/>
  <c r="U56" i="18"/>
  <c r="W56" i="18" s="1"/>
  <c r="AI43" i="18"/>
  <c r="AJ41" i="18"/>
  <c r="AL41" i="18" s="1"/>
  <c r="AC43" i="18"/>
  <c r="AD41" i="18"/>
  <c r="AF41" i="18" s="1"/>
  <c r="W43" i="18"/>
  <c r="X41" i="18"/>
  <c r="Z41" i="18" s="1"/>
  <c r="AI88" i="18"/>
  <c r="AJ86" i="18"/>
  <c r="AL86" i="18" s="1"/>
  <c r="AC88" i="18"/>
  <c r="AD86" i="18"/>
  <c r="AF86" i="18" s="1"/>
  <c r="W88" i="18"/>
  <c r="X86" i="18"/>
  <c r="Z86" i="18" s="1"/>
  <c r="AL43" i="18"/>
  <c r="AM41" i="18"/>
  <c r="AO41" i="18" s="1"/>
  <c r="AO39" i="18" s="1"/>
  <c r="AF43" i="18"/>
  <c r="AG41" i="18"/>
  <c r="AI41" i="18" s="1"/>
  <c r="Z43" i="18"/>
  <c r="AA41" i="18"/>
  <c r="AC41" i="18" s="1"/>
  <c r="T43" i="18"/>
  <c r="U41" i="18"/>
  <c r="W41" i="18" s="1"/>
  <c r="AL178" i="18"/>
  <c r="AM176" i="18"/>
  <c r="AO176" i="18" s="1"/>
  <c r="AO174" i="18" s="1"/>
  <c r="AF178" i="18"/>
  <c r="AG176" i="18"/>
  <c r="AI176" i="18" s="1"/>
  <c r="Z178" i="18"/>
  <c r="AA176" i="18"/>
  <c r="AC176" i="18" s="1"/>
  <c r="T178" i="18"/>
  <c r="U176" i="18"/>
  <c r="W176" i="18" s="1"/>
  <c r="AI163" i="18"/>
  <c r="AJ161" i="18"/>
  <c r="AL161" i="18" s="1"/>
  <c r="AC163" i="18"/>
  <c r="AD161" i="18"/>
  <c r="AF161" i="18" s="1"/>
  <c r="W163" i="18"/>
  <c r="X161" i="18"/>
  <c r="Z161" i="18" s="1"/>
  <c r="AI178" i="18"/>
  <c r="AJ176" i="18"/>
  <c r="AL176" i="18" s="1"/>
  <c r="AC178" i="18"/>
  <c r="AD176" i="18"/>
  <c r="AF176" i="18" s="1"/>
  <c r="W178" i="18"/>
  <c r="X176" i="18"/>
  <c r="Z176" i="18" s="1"/>
  <c r="T150" i="18"/>
  <c r="U148" i="18"/>
  <c r="Q43" i="18"/>
  <c r="Q39" i="18" s="1"/>
  <c r="R41" i="18"/>
  <c r="T41" i="18" s="1"/>
  <c r="AL208" i="16"/>
  <c r="AM206" i="16"/>
  <c r="AO206" i="16" s="1"/>
  <c r="AO204" i="16" s="1"/>
  <c r="AC208" i="16"/>
  <c r="AD206" i="16"/>
  <c r="AF206" i="16" s="1"/>
  <c r="AM161" i="16"/>
  <c r="AO161" i="16" s="1"/>
  <c r="AO159" i="16" s="1"/>
  <c r="AL163" i="16"/>
  <c r="AI178" i="16"/>
  <c r="AJ176" i="16"/>
  <c r="AL176" i="16" s="1"/>
  <c r="AC178" i="16"/>
  <c r="AD176" i="16"/>
  <c r="AF176" i="16" s="1"/>
  <c r="W178" i="16"/>
  <c r="X176" i="16"/>
  <c r="Z176" i="16" s="1"/>
  <c r="AI163" i="16"/>
  <c r="AJ161" i="16"/>
  <c r="AL161" i="16" s="1"/>
  <c r="AL159" i="16" s="1"/>
  <c r="AC163" i="16"/>
  <c r="AD161" i="16"/>
  <c r="AF161" i="16" s="1"/>
  <c r="W163" i="16"/>
  <c r="X161" i="16"/>
  <c r="Z161" i="16" s="1"/>
  <c r="AL193" i="16"/>
  <c r="AM191" i="16"/>
  <c r="AO191" i="16" s="1"/>
  <c r="AO189" i="16" s="1"/>
  <c r="AF178" i="16"/>
  <c r="AG176" i="16"/>
  <c r="AI176" i="16" s="1"/>
  <c r="T178" i="16"/>
  <c r="U176" i="16"/>
  <c r="W176" i="16" s="1"/>
  <c r="AG161" i="16"/>
  <c r="AI161" i="16" s="1"/>
  <c r="AF163" i="16"/>
  <c r="AI58" i="16"/>
  <c r="AJ56" i="16"/>
  <c r="AL56" i="16" s="1"/>
  <c r="AC58" i="16"/>
  <c r="AD56" i="16"/>
  <c r="AF56" i="16" s="1"/>
  <c r="W58" i="16"/>
  <c r="X56" i="16"/>
  <c r="Z56" i="16" s="1"/>
  <c r="AC103" i="16"/>
  <c r="AD101" i="16"/>
  <c r="AF101" i="16" s="1"/>
  <c r="AC88" i="16"/>
  <c r="AD86" i="16"/>
  <c r="AF86" i="16" s="1"/>
  <c r="W88" i="16"/>
  <c r="X86" i="16"/>
  <c r="Z86" i="16" s="1"/>
  <c r="AI73" i="16"/>
  <c r="AJ71" i="16"/>
  <c r="AL71" i="16" s="1"/>
  <c r="W73" i="16"/>
  <c r="X71" i="16"/>
  <c r="Z71" i="16" s="1"/>
  <c r="R193" i="16"/>
  <c r="Q195" i="16"/>
  <c r="AL238" i="16"/>
  <c r="AM236" i="16"/>
  <c r="AO236" i="16" s="1"/>
  <c r="AO234" i="16" s="1"/>
  <c r="AF238" i="16"/>
  <c r="AG236" i="16"/>
  <c r="AI236" i="16" s="1"/>
  <c r="Z238" i="16"/>
  <c r="AA236" i="16"/>
  <c r="AC236" i="16" s="1"/>
  <c r="AI208" i="16"/>
  <c r="AJ206" i="16"/>
  <c r="AL206" i="16" s="1"/>
  <c r="AF208" i="16"/>
  <c r="AG206" i="16"/>
  <c r="AI206" i="16" s="1"/>
  <c r="Z208" i="16"/>
  <c r="AA206" i="16"/>
  <c r="AC206" i="16" s="1"/>
  <c r="W208" i="16"/>
  <c r="X206" i="16"/>
  <c r="Z206" i="16" s="1"/>
  <c r="AF193" i="16"/>
  <c r="AG191" i="16"/>
  <c r="AI191" i="16" s="1"/>
  <c r="Z193" i="16"/>
  <c r="AA191" i="16"/>
  <c r="AC191" i="16" s="1"/>
  <c r="AI103" i="16"/>
  <c r="AJ101" i="16"/>
  <c r="AL101" i="16" s="1"/>
  <c r="W103" i="16"/>
  <c r="X101" i="16"/>
  <c r="Z101" i="16" s="1"/>
  <c r="AI88" i="16"/>
  <c r="AJ86" i="16"/>
  <c r="AL86" i="16" s="1"/>
  <c r="AC73" i="16"/>
  <c r="AD71" i="16"/>
  <c r="AF71" i="16" s="1"/>
  <c r="AI238" i="16"/>
  <c r="AJ236" i="16"/>
  <c r="AL236" i="16" s="1"/>
  <c r="AC238" i="16"/>
  <c r="AD236" i="16"/>
  <c r="AF236" i="16" s="1"/>
  <c r="W238" i="16"/>
  <c r="X236" i="16"/>
  <c r="Z236" i="16" s="1"/>
  <c r="AC193" i="16"/>
  <c r="AD191" i="16"/>
  <c r="AF191" i="16" s="1"/>
  <c r="AL178" i="16"/>
  <c r="AM176" i="16"/>
  <c r="AO176" i="16" s="1"/>
  <c r="AO174" i="16" s="1"/>
  <c r="Z178" i="16"/>
  <c r="AA176" i="16"/>
  <c r="AC176" i="16" s="1"/>
  <c r="AI148" i="16"/>
  <c r="AJ146" i="16"/>
  <c r="AL146" i="16" s="1"/>
  <c r="AC148" i="16"/>
  <c r="AD146" i="16"/>
  <c r="AF146" i="16" s="1"/>
  <c r="W148" i="16"/>
  <c r="X146" i="16"/>
  <c r="Z146" i="16" s="1"/>
  <c r="AL133" i="16"/>
  <c r="AM131" i="16"/>
  <c r="AO131" i="16" s="1"/>
  <c r="AO129" i="16" s="1"/>
  <c r="AF133" i="16"/>
  <c r="AG131" i="16"/>
  <c r="AI131" i="16" s="1"/>
  <c r="Z133" i="16"/>
  <c r="AA131" i="16"/>
  <c r="AC131" i="16" s="1"/>
  <c r="T133" i="16"/>
  <c r="U131" i="16"/>
  <c r="W131" i="16" s="1"/>
  <c r="AI118" i="16"/>
  <c r="AJ116" i="16"/>
  <c r="AL116" i="16" s="1"/>
  <c r="AF118" i="16"/>
  <c r="AG116" i="16"/>
  <c r="AI116" i="16" s="1"/>
  <c r="AC118" i="16"/>
  <c r="AD116" i="16"/>
  <c r="AF116" i="16" s="1"/>
  <c r="Z118" i="16"/>
  <c r="AA116" i="16"/>
  <c r="AC116" i="16" s="1"/>
  <c r="T118" i="16"/>
  <c r="U116" i="16"/>
  <c r="W116" i="16" s="1"/>
  <c r="AL118" i="16"/>
  <c r="AM116" i="16"/>
  <c r="AO116" i="16" s="1"/>
  <c r="AO114" i="16" s="1"/>
  <c r="AL103" i="16"/>
  <c r="AM101" i="16"/>
  <c r="AO101" i="16" s="1"/>
  <c r="AO99" i="16" s="1"/>
  <c r="AF103" i="16"/>
  <c r="AG101" i="16"/>
  <c r="AI101" i="16" s="1"/>
  <c r="Z103" i="16"/>
  <c r="AA101" i="16"/>
  <c r="AC101" i="16" s="1"/>
  <c r="T103" i="16"/>
  <c r="U101" i="16"/>
  <c r="W101" i="16" s="1"/>
  <c r="AL88" i="16"/>
  <c r="AM86" i="16"/>
  <c r="AO86" i="16" s="1"/>
  <c r="AO84" i="16" s="1"/>
  <c r="AF88" i="16"/>
  <c r="AG86" i="16"/>
  <c r="AI86" i="16" s="1"/>
  <c r="Z88" i="16"/>
  <c r="AA86" i="16"/>
  <c r="AC86" i="16" s="1"/>
  <c r="T88" i="16"/>
  <c r="U86" i="16"/>
  <c r="W86" i="16" s="1"/>
  <c r="AL73" i="16"/>
  <c r="AM71" i="16"/>
  <c r="AO71" i="16" s="1"/>
  <c r="AO69" i="16" s="1"/>
  <c r="AF73" i="16"/>
  <c r="AG71" i="16"/>
  <c r="AI71" i="16" s="1"/>
  <c r="Z73" i="16"/>
  <c r="AA71" i="16"/>
  <c r="AC71" i="16" s="1"/>
  <c r="T73" i="16"/>
  <c r="U71" i="16"/>
  <c r="W71" i="16" s="1"/>
  <c r="AL58" i="16"/>
  <c r="AM56" i="16"/>
  <c r="AO56" i="16" s="1"/>
  <c r="AO54" i="16" s="1"/>
  <c r="AF58" i="16"/>
  <c r="AG56" i="16"/>
  <c r="AI56" i="16" s="1"/>
  <c r="Z58" i="16"/>
  <c r="AA56" i="16"/>
  <c r="AC56" i="16" s="1"/>
  <c r="AI43" i="16"/>
  <c r="AJ41" i="16"/>
  <c r="AL41" i="16" s="1"/>
  <c r="W43" i="16"/>
  <c r="X41" i="16"/>
  <c r="Z41" i="16" s="1"/>
  <c r="AC28" i="16"/>
  <c r="AD26" i="16"/>
  <c r="AF26" i="16" s="1"/>
  <c r="AI13" i="16"/>
  <c r="AJ11" i="16"/>
  <c r="AL11" i="16" s="1"/>
  <c r="AC13" i="16"/>
  <c r="AD11" i="16"/>
  <c r="AF11" i="16" s="1"/>
  <c r="W13" i="16"/>
  <c r="X11" i="16"/>
  <c r="Z11" i="16" s="1"/>
  <c r="AC43" i="16"/>
  <c r="AD41" i="16"/>
  <c r="AF41" i="16" s="1"/>
  <c r="AI28" i="16"/>
  <c r="AJ26" i="16"/>
  <c r="AL26" i="16" s="1"/>
  <c r="W28" i="16"/>
  <c r="X26" i="16"/>
  <c r="Z26" i="16" s="1"/>
  <c r="Q240" i="16"/>
  <c r="R238" i="16"/>
  <c r="AL223" i="16"/>
  <c r="AM221" i="16"/>
  <c r="AO221" i="16" s="1"/>
  <c r="AO219" i="16" s="1"/>
  <c r="AF223" i="16"/>
  <c r="AG221" i="16"/>
  <c r="AI221" i="16" s="1"/>
  <c r="Z223" i="16"/>
  <c r="AA221" i="16"/>
  <c r="AC221" i="16" s="1"/>
  <c r="Q210" i="16"/>
  <c r="R208" i="16"/>
  <c r="AI193" i="16"/>
  <c r="AJ191" i="16"/>
  <c r="AL191" i="16" s="1"/>
  <c r="W193" i="16"/>
  <c r="X191" i="16"/>
  <c r="Z191" i="16" s="1"/>
  <c r="AL148" i="16"/>
  <c r="AM146" i="16"/>
  <c r="AO146" i="16" s="1"/>
  <c r="AO144" i="16" s="1"/>
  <c r="AF148" i="16"/>
  <c r="AG146" i="16"/>
  <c r="AI146" i="16" s="1"/>
  <c r="Z148" i="16"/>
  <c r="AA146" i="16"/>
  <c r="AC146" i="16" s="1"/>
  <c r="AC144" i="16" s="1"/>
  <c r="T148" i="16"/>
  <c r="U146" i="16"/>
  <c r="W146" i="16" s="1"/>
  <c r="AI133" i="16"/>
  <c r="AJ131" i="16"/>
  <c r="AL131" i="16" s="1"/>
  <c r="AC133" i="16"/>
  <c r="AD131" i="16"/>
  <c r="AF131" i="16" s="1"/>
  <c r="W133" i="16"/>
  <c r="X131" i="16"/>
  <c r="Z131" i="16" s="1"/>
  <c r="Z129" i="16" s="1"/>
  <c r="AA161" i="16"/>
  <c r="AC161" i="16" s="1"/>
  <c r="Z163" i="16"/>
  <c r="U161" i="16"/>
  <c r="W161" i="16" s="1"/>
  <c r="T163" i="16"/>
  <c r="Q225" i="16"/>
  <c r="R223" i="16"/>
  <c r="AI223" i="16"/>
  <c r="AJ221" i="16"/>
  <c r="AL221" i="16" s="1"/>
  <c r="AC223" i="16"/>
  <c r="AD221" i="16"/>
  <c r="AF221" i="16" s="1"/>
  <c r="W223" i="16"/>
  <c r="X221" i="16"/>
  <c r="Z221" i="16" s="1"/>
  <c r="T120" i="16"/>
  <c r="U118" i="16"/>
  <c r="Q60" i="16"/>
  <c r="R58" i="16"/>
  <c r="AL43" i="16"/>
  <c r="AM41" i="16"/>
  <c r="AO41" i="16" s="1"/>
  <c r="AO39" i="16" s="1"/>
  <c r="AF43" i="16"/>
  <c r="AG41" i="16"/>
  <c r="AI41" i="16" s="1"/>
  <c r="Z43" i="16"/>
  <c r="AA41" i="16"/>
  <c r="AC41" i="16" s="1"/>
  <c r="T43" i="16"/>
  <c r="U41" i="16"/>
  <c r="W41" i="16" s="1"/>
  <c r="AL28" i="16"/>
  <c r="AM26" i="16"/>
  <c r="AO26" i="16" s="1"/>
  <c r="AO24" i="16" s="1"/>
  <c r="AF28" i="16"/>
  <c r="AG26" i="16"/>
  <c r="AI26" i="16" s="1"/>
  <c r="Z28" i="16"/>
  <c r="AA26" i="16"/>
  <c r="AC26" i="16" s="1"/>
  <c r="AC24" i="16" s="1"/>
  <c r="T28" i="16"/>
  <c r="U26" i="16"/>
  <c r="W26" i="16" s="1"/>
  <c r="W24" i="16" s="1"/>
  <c r="AL13" i="16"/>
  <c r="AM11" i="16"/>
  <c r="AO11" i="16" s="1"/>
  <c r="AO9" i="16" s="1"/>
  <c r="AF13" i="16"/>
  <c r="AG11" i="16"/>
  <c r="AI11" i="16" s="1"/>
  <c r="Z13" i="16"/>
  <c r="AA11" i="16"/>
  <c r="AC11" i="16" s="1"/>
  <c r="T13" i="16"/>
  <c r="U11" i="16"/>
  <c r="W11" i="16" s="1"/>
  <c r="W9" i="16" s="1"/>
  <c r="C7" i="15"/>
  <c r="A1" i="23"/>
  <c r="A1" i="19"/>
  <c r="A1" i="17"/>
  <c r="A1" i="15"/>
  <c r="G5" i="15"/>
  <c r="F5" i="15" s="1"/>
  <c r="C10" i="15"/>
  <c r="D4" i="15"/>
  <c r="D4" i="21"/>
  <c r="B7" i="21"/>
  <c r="D4" i="23"/>
  <c r="AP53" i="23"/>
  <c r="AQ52" i="23"/>
  <c r="AQ53" i="23" s="1"/>
  <c r="C52" i="23"/>
  <c r="B52" i="23"/>
  <c r="AP50" i="23"/>
  <c r="AQ49" i="23"/>
  <c r="AQ50" i="23" s="1"/>
  <c r="C49" i="23"/>
  <c r="B49" i="23"/>
  <c r="AP47" i="23"/>
  <c r="AQ46" i="23"/>
  <c r="AQ47" i="23" s="1"/>
  <c r="C46" i="23"/>
  <c r="B46" i="23"/>
  <c r="AP44" i="23"/>
  <c r="AQ43" i="23"/>
  <c r="AQ44" i="23" s="1"/>
  <c r="C43" i="23"/>
  <c r="B43" i="23"/>
  <c r="AP41" i="23"/>
  <c r="AQ40" i="23"/>
  <c r="AQ41" i="23" s="1"/>
  <c r="C40" i="23"/>
  <c r="B40" i="23"/>
  <c r="AP38" i="23"/>
  <c r="AQ37" i="23"/>
  <c r="AQ38" i="23" s="1"/>
  <c r="C37" i="23"/>
  <c r="B37" i="23"/>
  <c r="AP35" i="23"/>
  <c r="AQ34" i="23"/>
  <c r="AQ35" i="23" s="1"/>
  <c r="C34" i="23"/>
  <c r="B34" i="23"/>
  <c r="AP32" i="23"/>
  <c r="AQ31" i="23"/>
  <c r="AQ32" i="23" s="1"/>
  <c r="C31" i="23"/>
  <c r="B31" i="23"/>
  <c r="AP29" i="23"/>
  <c r="AQ28" i="23"/>
  <c r="AQ29" i="23" s="1"/>
  <c r="C28" i="23"/>
  <c r="B28" i="23"/>
  <c r="AP26" i="23"/>
  <c r="AQ25" i="23"/>
  <c r="AQ26" i="23" s="1"/>
  <c r="C25" i="23"/>
  <c r="B25" i="23"/>
  <c r="AP23" i="23"/>
  <c r="AQ22" i="23"/>
  <c r="AQ23" i="23" s="1"/>
  <c r="C22" i="23"/>
  <c r="B22" i="23"/>
  <c r="AP20" i="23"/>
  <c r="AQ19" i="23"/>
  <c r="AQ20" i="23" s="1"/>
  <c r="C19" i="23"/>
  <c r="B19" i="23"/>
  <c r="AP17" i="23"/>
  <c r="AQ16" i="23"/>
  <c r="AQ17" i="23" s="1"/>
  <c r="C16" i="23"/>
  <c r="B16" i="23"/>
  <c r="AP14" i="23"/>
  <c r="AQ13" i="23"/>
  <c r="AQ14" i="23" s="1"/>
  <c r="C13" i="23"/>
  <c r="B13" i="23"/>
  <c r="AP11" i="23"/>
  <c r="AQ10" i="23"/>
  <c r="AQ11" i="23" s="1"/>
  <c r="C10" i="23"/>
  <c r="B10" i="23"/>
  <c r="AP8" i="23"/>
  <c r="AQ7" i="23"/>
  <c r="AQ8" i="23" s="1"/>
  <c r="C7" i="23"/>
  <c r="B7" i="23"/>
  <c r="G5" i="23"/>
  <c r="N21" i="18" l="1"/>
  <c r="L10" i="17" s="1"/>
  <c r="AI9" i="16"/>
  <c r="AF219" i="16"/>
  <c r="W84" i="16"/>
  <c r="W82" i="16" s="1"/>
  <c r="U23" i="15" s="1"/>
  <c r="W69" i="16"/>
  <c r="W66" i="16" s="1"/>
  <c r="U19" i="15" s="1"/>
  <c r="AI39" i="20"/>
  <c r="AI36" i="20" s="1"/>
  <c r="AI114" i="18"/>
  <c r="AI111" i="18" s="1"/>
  <c r="W144" i="16"/>
  <c r="Z219" i="18"/>
  <c r="Z216" i="18" s="1"/>
  <c r="Z219" i="16"/>
  <c r="Z216" i="16" s="1"/>
  <c r="X49" i="15" s="1"/>
  <c r="AC54" i="22"/>
  <c r="AC52" i="22" s="1"/>
  <c r="W159" i="22"/>
  <c r="W156" i="22" s="1"/>
  <c r="AI129" i="20"/>
  <c r="AI126" i="20" s="1"/>
  <c r="AI99" i="20"/>
  <c r="AI96" i="20" s="1"/>
  <c r="AI204" i="20"/>
  <c r="AI201" i="20" s="1"/>
  <c r="AI234" i="20"/>
  <c r="AI231" i="20" s="1"/>
  <c r="AI219" i="20"/>
  <c r="AI216" i="20" s="1"/>
  <c r="T39" i="18"/>
  <c r="T36" i="18" s="1"/>
  <c r="R13" i="17" s="1"/>
  <c r="Z9" i="22"/>
  <c r="Z6" i="22" s="1"/>
  <c r="AL129" i="18"/>
  <c r="AI54" i="16"/>
  <c r="AI52" i="16" s="1"/>
  <c r="AG17" i="15" s="1"/>
  <c r="AC84" i="16"/>
  <c r="AC81" i="16" s="1"/>
  <c r="AA22" i="15" s="1"/>
  <c r="AC174" i="16"/>
  <c r="AC171" i="16" s="1"/>
  <c r="AA40" i="15" s="1"/>
  <c r="Z234" i="16"/>
  <c r="Z231" i="16" s="1"/>
  <c r="X52" i="15" s="1"/>
  <c r="Z204" i="16"/>
  <c r="AI174" i="16"/>
  <c r="AI171" i="16" s="1"/>
  <c r="AG40" i="15" s="1"/>
  <c r="N22" i="22"/>
  <c r="AL204" i="20"/>
  <c r="W129" i="20"/>
  <c r="W126" i="20" s="1"/>
  <c r="AC99" i="20"/>
  <c r="AC96" i="20" s="1"/>
  <c r="W114" i="20"/>
  <c r="W111" i="20" s="1"/>
  <c r="AC114" i="20"/>
  <c r="AC111" i="20" s="1"/>
  <c r="AC129" i="20"/>
  <c r="AC126" i="20" s="1"/>
  <c r="W84" i="20"/>
  <c r="W81" i="20" s="1"/>
  <c r="AC84" i="20"/>
  <c r="AC81" i="20" s="1"/>
  <c r="AC234" i="20"/>
  <c r="AC231" i="20" s="1"/>
  <c r="Z234" i="20"/>
  <c r="Z231" i="20" s="1"/>
  <c r="T24" i="18"/>
  <c r="T21" i="18" s="1"/>
  <c r="R10" i="17" s="1"/>
  <c r="W114" i="18"/>
  <c r="W111" i="18" s="1"/>
  <c r="N7" i="18"/>
  <c r="L8" i="17" s="1"/>
  <c r="AL234" i="16"/>
  <c r="AL231" i="16" s="1"/>
  <c r="AJ52" i="15" s="1"/>
  <c r="AI129" i="22"/>
  <c r="AI126" i="22" s="1"/>
  <c r="AL9" i="22"/>
  <c r="AI234" i="22"/>
  <c r="AI231" i="22" s="1"/>
  <c r="AI144" i="22"/>
  <c r="AI141" i="22" s="1"/>
  <c r="AI84" i="22"/>
  <c r="AI81" i="22" s="1"/>
  <c r="AF9" i="22"/>
  <c r="AC144" i="22"/>
  <c r="AC142" i="22" s="1"/>
  <c r="AF204" i="20"/>
  <c r="AF201" i="20" s="1"/>
  <c r="AI114" i="20"/>
  <c r="AI111" i="20" s="1"/>
  <c r="AC39" i="20"/>
  <c r="AC36" i="20" s="1"/>
  <c r="Z189" i="20"/>
  <c r="Z186" i="20" s="1"/>
  <c r="N7" i="20"/>
  <c r="AF129" i="18"/>
  <c r="AF126" i="18" s="1"/>
  <c r="AF159" i="18"/>
  <c r="AF156" i="18" s="1"/>
  <c r="AI219" i="18"/>
  <c r="AI216" i="18" s="1"/>
  <c r="Z159" i="18"/>
  <c r="Z156" i="18" s="1"/>
  <c r="AI24" i="16"/>
  <c r="AI21" i="16" s="1"/>
  <c r="AG10" i="15" s="1"/>
  <c r="AL189" i="16"/>
  <c r="AL186" i="16" s="1"/>
  <c r="AJ43" i="15" s="1"/>
  <c r="AI39" i="16"/>
  <c r="AI36" i="16" s="1"/>
  <c r="AG13" i="15" s="1"/>
  <c r="AI144" i="16"/>
  <c r="AI141" i="16" s="1"/>
  <c r="AG34" i="15" s="1"/>
  <c r="AC204" i="16"/>
  <c r="AC202" i="16" s="1"/>
  <c r="AA47" i="15" s="1"/>
  <c r="AC99" i="16"/>
  <c r="AC96" i="16" s="1"/>
  <c r="AA25" i="15" s="1"/>
  <c r="W174" i="16"/>
  <c r="W171" i="16" s="1"/>
  <c r="U40" i="15" s="1"/>
  <c r="AC39" i="16"/>
  <c r="AC37" i="16" s="1"/>
  <c r="AA14" i="15" s="1"/>
  <c r="AL219" i="16"/>
  <c r="AL216" i="16" s="1"/>
  <c r="AJ49" i="15" s="1"/>
  <c r="AL159" i="18"/>
  <c r="AL156" i="18" s="1"/>
  <c r="AI234" i="18"/>
  <c r="AI231" i="18" s="1"/>
  <c r="AC114" i="18"/>
  <c r="AC111" i="18" s="1"/>
  <c r="W99" i="20"/>
  <c r="W96" i="20" s="1"/>
  <c r="AI159" i="22"/>
  <c r="AI156" i="22" s="1"/>
  <c r="AF99" i="18"/>
  <c r="AF96" i="18" s="1"/>
  <c r="F101" i="20"/>
  <c r="H101" i="20" s="1"/>
  <c r="H99" i="20" s="1"/>
  <c r="H97" i="20" s="1"/>
  <c r="AF234" i="16"/>
  <c r="AF231" i="16" s="1"/>
  <c r="AD52" i="15" s="1"/>
  <c r="AC9" i="16"/>
  <c r="AC7" i="16" s="1"/>
  <c r="AA8" i="15" s="1"/>
  <c r="AF129" i="16"/>
  <c r="AC69" i="16"/>
  <c r="AC66" i="16" s="1"/>
  <c r="AA19" i="15" s="1"/>
  <c r="AI189" i="22"/>
  <c r="AI187" i="22" s="1"/>
  <c r="AF219" i="20"/>
  <c r="AF216" i="20" s="1"/>
  <c r="AF204" i="22"/>
  <c r="AF201" i="22" s="1"/>
  <c r="AL129" i="16"/>
  <c r="AL126" i="16" s="1"/>
  <c r="AJ31" i="15" s="1"/>
  <c r="AC54" i="16"/>
  <c r="AC51" i="16" s="1"/>
  <c r="AA16" i="15" s="1"/>
  <c r="AI69" i="16"/>
  <c r="AI66" i="16" s="1"/>
  <c r="AG19" i="15" s="1"/>
  <c r="Z129" i="18"/>
  <c r="Z126" i="18" s="1"/>
  <c r="W129" i="22"/>
  <c r="W126" i="22" s="1"/>
  <c r="AI114" i="22"/>
  <c r="AI111" i="22" s="1"/>
  <c r="W159" i="16"/>
  <c r="W156" i="16" s="1"/>
  <c r="U37" i="15" s="1"/>
  <c r="AL204" i="16"/>
  <c r="AL201" i="16" s="1"/>
  <c r="AJ46" i="15" s="1"/>
  <c r="W39" i="20"/>
  <c r="W36" i="20" s="1"/>
  <c r="F56" i="20"/>
  <c r="H56" i="20" s="1"/>
  <c r="H54" i="20" s="1"/>
  <c r="H51" i="20" s="1"/>
  <c r="F86" i="20"/>
  <c r="H86" i="20" s="1"/>
  <c r="H84" i="20" s="1"/>
  <c r="H81" i="20" s="1"/>
  <c r="Z204" i="20"/>
  <c r="AF234" i="20"/>
  <c r="AF231" i="20" s="1"/>
  <c r="W84" i="22"/>
  <c r="W81" i="22" s="1"/>
  <c r="AF99" i="22"/>
  <c r="AF96" i="22" s="1"/>
  <c r="AL204" i="22"/>
  <c r="AL201" i="22" s="1"/>
  <c r="Z189" i="16"/>
  <c r="Z186" i="16" s="1"/>
  <c r="X43" i="15" s="1"/>
  <c r="AC234" i="18"/>
  <c r="AC232" i="18" s="1"/>
  <c r="AO67" i="20"/>
  <c r="W54" i="22"/>
  <c r="W51" i="22" s="1"/>
  <c r="AC129" i="22"/>
  <c r="AC126" i="22" s="1"/>
  <c r="AF24" i="22"/>
  <c r="AF21" i="22" s="1"/>
  <c r="T9" i="22"/>
  <c r="T6" i="22" s="1"/>
  <c r="W144" i="22"/>
  <c r="W141" i="22" s="1"/>
  <c r="AC159" i="22"/>
  <c r="AC156" i="22" s="1"/>
  <c r="W39" i="16"/>
  <c r="W36" i="16" s="1"/>
  <c r="U13" i="15" s="1"/>
  <c r="AC159" i="16"/>
  <c r="AC156" i="16" s="1"/>
  <c r="AA37" i="15" s="1"/>
  <c r="AI159" i="16"/>
  <c r="AI156" i="16" s="1"/>
  <c r="AG37" i="15" s="1"/>
  <c r="AI54" i="20"/>
  <c r="AI51" i="20" s="1"/>
  <c r="AI84" i="20"/>
  <c r="AI81" i="20" s="1"/>
  <c r="AC204" i="20"/>
  <c r="AC201" i="20" s="1"/>
  <c r="F236" i="20"/>
  <c r="H236" i="20" s="1"/>
  <c r="H234" i="20" s="1"/>
  <c r="H231" i="20" s="1"/>
  <c r="AL234" i="20"/>
  <c r="AL231" i="20" s="1"/>
  <c r="W219" i="20"/>
  <c r="W216" i="20" s="1"/>
  <c r="AC84" i="22"/>
  <c r="AC81" i="22" s="1"/>
  <c r="AL99" i="22"/>
  <c r="AL96" i="22" s="1"/>
  <c r="AC219" i="22"/>
  <c r="AC216" i="22" s="1"/>
  <c r="I5" i="23"/>
  <c r="F5" i="23"/>
  <c r="T24" i="22"/>
  <c r="T21" i="22" s="1"/>
  <c r="W204" i="22"/>
  <c r="W201" i="22" s="1"/>
  <c r="AC204" i="22"/>
  <c r="AC201" i="22" s="1"/>
  <c r="AI204" i="22"/>
  <c r="AI201" i="22" s="1"/>
  <c r="Z234" i="22"/>
  <c r="Z231" i="22" s="1"/>
  <c r="AF234" i="22"/>
  <c r="AF231" i="22" s="1"/>
  <c r="AL234" i="22"/>
  <c r="AL231" i="22" s="1"/>
  <c r="Z144" i="22"/>
  <c r="Z141" i="22" s="1"/>
  <c r="AF144" i="22"/>
  <c r="AF141" i="22" s="1"/>
  <c r="AL144" i="22"/>
  <c r="AL141" i="22" s="1"/>
  <c r="Z159" i="22"/>
  <c r="Z156" i="22" s="1"/>
  <c r="AF159" i="22"/>
  <c r="AF156" i="22" s="1"/>
  <c r="AL159" i="22"/>
  <c r="AL157" i="22" s="1"/>
  <c r="Q36" i="22"/>
  <c r="Q37" i="22"/>
  <c r="AI82" i="22"/>
  <c r="AO81" i="22"/>
  <c r="AO82" i="22"/>
  <c r="Z39" i="22"/>
  <c r="AF39" i="22"/>
  <c r="AL39" i="22"/>
  <c r="AC51" i="22"/>
  <c r="AI51" i="22"/>
  <c r="AI52" i="22"/>
  <c r="AO51" i="22"/>
  <c r="AO52" i="22"/>
  <c r="W69" i="22"/>
  <c r="Z69" i="22"/>
  <c r="AC69" i="22"/>
  <c r="AF69" i="22"/>
  <c r="AI69" i="22"/>
  <c r="AL69" i="22"/>
  <c r="AO126" i="22"/>
  <c r="AO127" i="22"/>
  <c r="Z189" i="22"/>
  <c r="AF189" i="22"/>
  <c r="AL189" i="22"/>
  <c r="T39" i="22"/>
  <c r="Z174" i="22"/>
  <c r="AF174" i="22"/>
  <c r="AL174" i="22"/>
  <c r="W174" i="22"/>
  <c r="AC174" i="22"/>
  <c r="AI174" i="22"/>
  <c r="W39" i="22"/>
  <c r="AC39" i="22"/>
  <c r="AI39" i="22"/>
  <c r="AO36" i="22"/>
  <c r="AO37" i="22"/>
  <c r="AC111" i="22"/>
  <c r="AC112" i="22"/>
  <c r="AO111" i="22"/>
  <c r="AO112" i="22"/>
  <c r="AC189" i="22"/>
  <c r="Z54" i="22"/>
  <c r="AF54" i="22"/>
  <c r="AL54" i="22"/>
  <c r="Z84" i="22"/>
  <c r="AF84" i="22"/>
  <c r="AL84" i="22"/>
  <c r="W99" i="22"/>
  <c r="AC99" i="22"/>
  <c r="AI99" i="22"/>
  <c r="T118" i="22"/>
  <c r="U116" i="22"/>
  <c r="W116" i="22" s="1"/>
  <c r="W114" i="22" s="1"/>
  <c r="Z219" i="22"/>
  <c r="AF219" i="22"/>
  <c r="AL219" i="22"/>
  <c r="T223" i="22"/>
  <c r="U221" i="22"/>
  <c r="W221" i="22" s="1"/>
  <c r="W219" i="22" s="1"/>
  <c r="AO7" i="22"/>
  <c r="AI142" i="22"/>
  <c r="AO22" i="22"/>
  <c r="AI217" i="22"/>
  <c r="AC231" i="22"/>
  <c r="AC232" i="22"/>
  <c r="AO231" i="22"/>
  <c r="AO232" i="22"/>
  <c r="Z7" i="22"/>
  <c r="AF6" i="22"/>
  <c r="AF7" i="22"/>
  <c r="AL6" i="22"/>
  <c r="AL7" i="22"/>
  <c r="Z21" i="22"/>
  <c r="Z22" i="22"/>
  <c r="AL21" i="22"/>
  <c r="AL22" i="22"/>
  <c r="Z129" i="22"/>
  <c r="AF129" i="22"/>
  <c r="AL129" i="22"/>
  <c r="AC141" i="22"/>
  <c r="AO141" i="22"/>
  <c r="AO142" i="22"/>
  <c r="AC157" i="22"/>
  <c r="AO156" i="22"/>
  <c r="AO157" i="22"/>
  <c r="U191" i="22"/>
  <c r="W191" i="22" s="1"/>
  <c r="W189" i="22" s="1"/>
  <c r="T193" i="22"/>
  <c r="AO216" i="22"/>
  <c r="AO217" i="22"/>
  <c r="Z114" i="22"/>
  <c r="AF114" i="22"/>
  <c r="AL114" i="22"/>
  <c r="Z201" i="22"/>
  <c r="Z202" i="22"/>
  <c r="W9" i="22"/>
  <c r="AC9" i="22"/>
  <c r="AI9" i="22"/>
  <c r="W24" i="22"/>
  <c r="AC24" i="22"/>
  <c r="AI24" i="22"/>
  <c r="AO201" i="22"/>
  <c r="AO202" i="22"/>
  <c r="T238" i="22"/>
  <c r="U236" i="22"/>
  <c r="W236" i="22" s="1"/>
  <c r="W234" i="22" s="1"/>
  <c r="AO67" i="22"/>
  <c r="AO172" i="22"/>
  <c r="Q7" i="22"/>
  <c r="W157" i="22"/>
  <c r="Q22" i="22"/>
  <c r="AO187" i="22"/>
  <c r="AO97" i="22"/>
  <c r="AI127" i="22"/>
  <c r="Z97" i="22"/>
  <c r="H52" i="20"/>
  <c r="W144" i="20"/>
  <c r="W141" i="20" s="1"/>
  <c r="AC144" i="20"/>
  <c r="AC141" i="20" s="1"/>
  <c r="W9" i="20"/>
  <c r="W6" i="20" s="1"/>
  <c r="AC9" i="20"/>
  <c r="AC6" i="20" s="1"/>
  <c r="AI9" i="20"/>
  <c r="AI6" i="20" s="1"/>
  <c r="Z9" i="20"/>
  <c r="Z7" i="20" s="1"/>
  <c r="AF9" i="20"/>
  <c r="AF6" i="20" s="1"/>
  <c r="AL9" i="20"/>
  <c r="AL6" i="20" s="1"/>
  <c r="T39" i="20"/>
  <c r="T36" i="20" s="1"/>
  <c r="AF189" i="20"/>
  <c r="AF186" i="20" s="1"/>
  <c r="AL129" i="20"/>
  <c r="AL126" i="20" s="1"/>
  <c r="W159" i="20"/>
  <c r="W157" i="20" s="1"/>
  <c r="AC159" i="20"/>
  <c r="AC156" i="20" s="1"/>
  <c r="AI159" i="20"/>
  <c r="AI156" i="20" s="1"/>
  <c r="AL144" i="20"/>
  <c r="AL141" i="20" s="1"/>
  <c r="Q36" i="20"/>
  <c r="Q37" i="20"/>
  <c r="Q21" i="20"/>
  <c r="Q22" i="20"/>
  <c r="AC66" i="20"/>
  <c r="AC67" i="20"/>
  <c r="AI141" i="20"/>
  <c r="AI142" i="20"/>
  <c r="Z187" i="20"/>
  <c r="T24" i="20"/>
  <c r="T73" i="20"/>
  <c r="U71" i="20"/>
  <c r="W71" i="20" s="1"/>
  <c r="W69" i="20" s="1"/>
  <c r="W24" i="20"/>
  <c r="AC24" i="20"/>
  <c r="AI24" i="20"/>
  <c r="AO21" i="20"/>
  <c r="AO22" i="20"/>
  <c r="Z24" i="20"/>
  <c r="AF24" i="20"/>
  <c r="AL24" i="20"/>
  <c r="AO156" i="20"/>
  <c r="AO157" i="20"/>
  <c r="T9" i="20"/>
  <c r="AO141" i="20"/>
  <c r="AO142" i="20"/>
  <c r="AC219" i="20"/>
  <c r="Z174" i="20"/>
  <c r="AC174" i="20"/>
  <c r="AF174" i="20"/>
  <c r="AI174" i="20"/>
  <c r="AL174" i="20"/>
  <c r="W189" i="20"/>
  <c r="AC189" i="20"/>
  <c r="AO232" i="20"/>
  <c r="AO172" i="20"/>
  <c r="AC52" i="20"/>
  <c r="AI112" i="20"/>
  <c r="AI67" i="20"/>
  <c r="AI202" i="20"/>
  <c r="AO37" i="20"/>
  <c r="AC232" i="20"/>
  <c r="AO217" i="20"/>
  <c r="AC97" i="20"/>
  <c r="AI37" i="20"/>
  <c r="AO52" i="20"/>
  <c r="W112" i="20"/>
  <c r="AI232" i="20"/>
  <c r="W52" i="20"/>
  <c r="AC82" i="20"/>
  <c r="AO6" i="20"/>
  <c r="AO7" i="20"/>
  <c r="Q6" i="20"/>
  <c r="Q7" i="20"/>
  <c r="T178" i="20"/>
  <c r="U176" i="20"/>
  <c r="W176" i="20" s="1"/>
  <c r="W174" i="20" s="1"/>
  <c r="Z201" i="20"/>
  <c r="Z202" i="20"/>
  <c r="AF202" i="20"/>
  <c r="AL201" i="20"/>
  <c r="AL202" i="20"/>
  <c r="Z39" i="20"/>
  <c r="AF39" i="20"/>
  <c r="AL39" i="20"/>
  <c r="Z54" i="20"/>
  <c r="AF54" i="20"/>
  <c r="AL54" i="20"/>
  <c r="AF66" i="20"/>
  <c r="AF67" i="20"/>
  <c r="Z159" i="20"/>
  <c r="AF159" i="20"/>
  <c r="AL159" i="20"/>
  <c r="Z144" i="20"/>
  <c r="AF144" i="20"/>
  <c r="Z66" i="20"/>
  <c r="Z67" i="20"/>
  <c r="AL66" i="20"/>
  <c r="AL67" i="20"/>
  <c r="Z219" i="20"/>
  <c r="AL219" i="20"/>
  <c r="T238" i="20"/>
  <c r="U236" i="20"/>
  <c r="W236" i="20" s="1"/>
  <c r="W234" i="20" s="1"/>
  <c r="Z84" i="20"/>
  <c r="AF84" i="20"/>
  <c r="AL84" i="20"/>
  <c r="Z99" i="20"/>
  <c r="AF99" i="20"/>
  <c r="AL99" i="20"/>
  <c r="Z114" i="20"/>
  <c r="AF114" i="20"/>
  <c r="AL114" i="20"/>
  <c r="Z129" i="20"/>
  <c r="AF129" i="20"/>
  <c r="AL189" i="20"/>
  <c r="T208" i="20"/>
  <c r="U206" i="20"/>
  <c r="W206" i="20" s="1"/>
  <c r="W204" i="20" s="1"/>
  <c r="AO202" i="20"/>
  <c r="AO97" i="20"/>
  <c r="W82" i="20"/>
  <c r="Z232" i="20"/>
  <c r="AC112" i="20"/>
  <c r="AO82" i="20"/>
  <c r="AO187" i="20"/>
  <c r="AO127" i="20"/>
  <c r="AI82" i="20"/>
  <c r="AI217" i="20"/>
  <c r="AI187" i="20"/>
  <c r="AI127" i="20"/>
  <c r="W7" i="20"/>
  <c r="AO112" i="20"/>
  <c r="Z174" i="18"/>
  <c r="Z171" i="18" s="1"/>
  <c r="AF174" i="18"/>
  <c r="AF171" i="18" s="1"/>
  <c r="AL174" i="18"/>
  <c r="AL172" i="18" s="1"/>
  <c r="W174" i="18"/>
  <c r="W171" i="18" s="1"/>
  <c r="AC174" i="18"/>
  <c r="AC171" i="18" s="1"/>
  <c r="AI174" i="18"/>
  <c r="AI171" i="18" s="1"/>
  <c r="W39" i="18"/>
  <c r="W36" i="18" s="1"/>
  <c r="AC39" i="18"/>
  <c r="AC36" i="18" s="1"/>
  <c r="AI39" i="18"/>
  <c r="AI36" i="18" s="1"/>
  <c r="Z84" i="18"/>
  <c r="Z82" i="18" s="1"/>
  <c r="AF84" i="18"/>
  <c r="AF81" i="18" s="1"/>
  <c r="AL84" i="18"/>
  <c r="AL82" i="18" s="1"/>
  <c r="Z39" i="18"/>
  <c r="Z36" i="18" s="1"/>
  <c r="AF39" i="18"/>
  <c r="AF36" i="18" s="1"/>
  <c r="AL39" i="18"/>
  <c r="AL36" i="18" s="1"/>
  <c r="W54" i="18"/>
  <c r="W51" i="18" s="1"/>
  <c r="AC54" i="18"/>
  <c r="AC51" i="18" s="1"/>
  <c r="AI54" i="18"/>
  <c r="AI51" i="18" s="1"/>
  <c r="AC99" i="18"/>
  <c r="AC96" i="18" s="1"/>
  <c r="Z54" i="18"/>
  <c r="Z51" i="18" s="1"/>
  <c r="AF54" i="18"/>
  <c r="AF51" i="18" s="1"/>
  <c r="AL54" i="18"/>
  <c r="AL51" i="18" s="1"/>
  <c r="W69" i="18"/>
  <c r="W66" i="18" s="1"/>
  <c r="AC69" i="18"/>
  <c r="AC67" i="18" s="1"/>
  <c r="AI69" i="18"/>
  <c r="AI66" i="18" s="1"/>
  <c r="AC189" i="18"/>
  <c r="AC187" i="18" s="1"/>
  <c r="AI189" i="18"/>
  <c r="AI186" i="18" s="1"/>
  <c r="W204" i="18"/>
  <c r="W201" i="18" s="1"/>
  <c r="AC204" i="18"/>
  <c r="AC201" i="18" s="1"/>
  <c r="AI204" i="18"/>
  <c r="AI202" i="18" s="1"/>
  <c r="AL219" i="18"/>
  <c r="AL216" i="18" s="1"/>
  <c r="W9" i="18"/>
  <c r="W6" i="18" s="1"/>
  <c r="AC9" i="18"/>
  <c r="AC6" i="18" s="1"/>
  <c r="AI9" i="18"/>
  <c r="AI6" i="18" s="1"/>
  <c r="W24" i="18"/>
  <c r="W21" i="18" s="1"/>
  <c r="AC24" i="18"/>
  <c r="AC21" i="18" s="1"/>
  <c r="AI24" i="18"/>
  <c r="AI21" i="18" s="1"/>
  <c r="Z9" i="18"/>
  <c r="Z7" i="18" s="1"/>
  <c r="AF9" i="18"/>
  <c r="AF6" i="18" s="1"/>
  <c r="AL9" i="18"/>
  <c r="AL7" i="18" s="1"/>
  <c r="Z24" i="18"/>
  <c r="Z21" i="18" s="1"/>
  <c r="AF24" i="18"/>
  <c r="AF21" i="18" s="1"/>
  <c r="AL24" i="18"/>
  <c r="AL22" i="18" s="1"/>
  <c r="Q36" i="18"/>
  <c r="O13" i="17" s="1"/>
  <c r="Q37" i="18"/>
  <c r="O14" i="17" s="1"/>
  <c r="Q21" i="18"/>
  <c r="O10" i="17" s="1"/>
  <c r="Q22" i="18"/>
  <c r="O11" i="17" s="1"/>
  <c r="W148" i="18"/>
  <c r="W144" i="18" s="1"/>
  <c r="X146" i="18"/>
  <c r="Z146" i="18" s="1"/>
  <c r="Z144" i="18" s="1"/>
  <c r="Z157" i="18"/>
  <c r="AO171" i="18"/>
  <c r="AO172" i="18"/>
  <c r="Q6" i="18"/>
  <c r="O7" i="17" s="1"/>
  <c r="Q7" i="18"/>
  <c r="O8" i="17" s="1"/>
  <c r="AC144" i="18"/>
  <c r="AF144" i="18"/>
  <c r="AI144" i="18"/>
  <c r="AL144" i="18"/>
  <c r="AO141" i="18"/>
  <c r="AO142" i="18"/>
  <c r="W159" i="18"/>
  <c r="AC159" i="18"/>
  <c r="AI159" i="18"/>
  <c r="AO156" i="18"/>
  <c r="AO157" i="18"/>
  <c r="W219" i="18"/>
  <c r="AI217" i="18"/>
  <c r="AO231" i="18"/>
  <c r="AO232" i="18"/>
  <c r="W129" i="18"/>
  <c r="AI103" i="18"/>
  <c r="AJ101" i="18"/>
  <c r="AL101" i="18" s="1"/>
  <c r="AL99" i="18" s="1"/>
  <c r="AC112" i="18"/>
  <c r="AO111" i="18"/>
  <c r="AO112" i="18"/>
  <c r="AL126" i="18"/>
  <c r="AL127" i="18"/>
  <c r="W103" i="18"/>
  <c r="W99" i="18" s="1"/>
  <c r="X101" i="18"/>
  <c r="Z101" i="18" s="1"/>
  <c r="Z99" i="18" s="1"/>
  <c r="Z189" i="18"/>
  <c r="AF189" i="18"/>
  <c r="AL189" i="18"/>
  <c r="Z204" i="18"/>
  <c r="AF204" i="18"/>
  <c r="AL204" i="18"/>
  <c r="T193" i="18"/>
  <c r="U191" i="18"/>
  <c r="W191" i="18" s="1"/>
  <c r="W189" i="18" s="1"/>
  <c r="T9" i="18"/>
  <c r="AC219" i="18"/>
  <c r="AF234" i="18"/>
  <c r="AL234" i="18"/>
  <c r="T238" i="18"/>
  <c r="U236" i="18"/>
  <c r="W236" i="18" s="1"/>
  <c r="AO217" i="18"/>
  <c r="AO202" i="18"/>
  <c r="AO52" i="18"/>
  <c r="AO36" i="18"/>
  <c r="AO37" i="18"/>
  <c r="AL37" i="18"/>
  <c r="AI52" i="18"/>
  <c r="AO66" i="18"/>
  <c r="AO67" i="18"/>
  <c r="AI201" i="18"/>
  <c r="W238" i="18"/>
  <c r="X236" i="18"/>
  <c r="Z236" i="18" s="1"/>
  <c r="Z234" i="18" s="1"/>
  <c r="AF219" i="18"/>
  <c r="AO6" i="18"/>
  <c r="AO7" i="18"/>
  <c r="AO21" i="18"/>
  <c r="AO22" i="18"/>
  <c r="Z114" i="18"/>
  <c r="AF114" i="18"/>
  <c r="AL114" i="18"/>
  <c r="AC129" i="18"/>
  <c r="AI129" i="18"/>
  <c r="AO126" i="18"/>
  <c r="AO127" i="18"/>
  <c r="AI99" i="18"/>
  <c r="AO99" i="18"/>
  <c r="Z69" i="18"/>
  <c r="AF69" i="18"/>
  <c r="AL69" i="18"/>
  <c r="W84" i="18"/>
  <c r="AC84" i="18"/>
  <c r="AI84" i="18"/>
  <c r="AO81" i="18"/>
  <c r="AO82" i="18"/>
  <c r="AI112" i="18"/>
  <c r="AO187" i="18"/>
  <c r="AF157" i="18"/>
  <c r="AF7" i="18"/>
  <c r="AI204" i="16"/>
  <c r="AI201" i="16" s="1"/>
  <c r="AG46" i="15" s="1"/>
  <c r="AC114" i="16"/>
  <c r="AC111" i="16" s="1"/>
  <c r="AA28" i="15" s="1"/>
  <c r="AF114" i="16"/>
  <c r="AF111" i="16" s="1"/>
  <c r="AD28" i="15" s="1"/>
  <c r="AI114" i="16"/>
  <c r="AI112" i="16" s="1"/>
  <c r="AG29" i="15" s="1"/>
  <c r="AF174" i="16"/>
  <c r="AF171" i="16" s="1"/>
  <c r="AD40" i="15" s="1"/>
  <c r="W6" i="16"/>
  <c r="U7" i="15" s="1"/>
  <c r="W7" i="16"/>
  <c r="U8" i="15" s="1"/>
  <c r="AC6" i="16"/>
  <c r="AA7" i="15" s="1"/>
  <c r="AI6" i="16"/>
  <c r="AG7" i="15" s="1"/>
  <c r="AI7" i="16"/>
  <c r="AG8" i="15" s="1"/>
  <c r="AO6" i="16"/>
  <c r="AM7" i="15" s="1"/>
  <c r="AO7" i="16"/>
  <c r="AM8" i="15" s="1"/>
  <c r="W21" i="16"/>
  <c r="U10" i="15" s="1"/>
  <c r="W22" i="16"/>
  <c r="U11" i="15" s="1"/>
  <c r="AC21" i="16"/>
  <c r="AA10" i="15" s="1"/>
  <c r="AC22" i="16"/>
  <c r="AA11" i="15" s="1"/>
  <c r="AI22" i="16"/>
  <c r="AG11" i="15" s="1"/>
  <c r="AO21" i="16"/>
  <c r="AM10" i="15" s="1"/>
  <c r="AO22" i="16"/>
  <c r="AM11" i="15" s="1"/>
  <c r="AC36" i="16"/>
  <c r="AA13" i="15" s="1"/>
  <c r="AO36" i="16"/>
  <c r="AM13" i="15" s="1"/>
  <c r="AO37" i="16"/>
  <c r="AM14" i="15" s="1"/>
  <c r="T58" i="16"/>
  <c r="U56" i="16"/>
  <c r="W56" i="16" s="1"/>
  <c r="W54" i="16" s="1"/>
  <c r="W118" i="16"/>
  <c r="W114" i="16" s="1"/>
  <c r="X116" i="16"/>
  <c r="Z116" i="16" s="1"/>
  <c r="Z114" i="16" s="1"/>
  <c r="Z217" i="16"/>
  <c r="X50" i="15" s="1"/>
  <c r="AF216" i="16"/>
  <c r="AD49" i="15" s="1"/>
  <c r="AF217" i="16"/>
  <c r="AD50" i="15" s="1"/>
  <c r="T223" i="16"/>
  <c r="U221" i="16"/>
  <c r="W221" i="16" s="1"/>
  <c r="W219" i="16" s="1"/>
  <c r="Z126" i="16"/>
  <c r="X31" i="15" s="1"/>
  <c r="Z127" i="16"/>
  <c r="X32" i="15" s="1"/>
  <c r="AF126" i="16"/>
  <c r="AD31" i="15" s="1"/>
  <c r="AF127" i="16"/>
  <c r="AD32" i="15" s="1"/>
  <c r="W141" i="16"/>
  <c r="U34" i="15" s="1"/>
  <c r="W142" i="16"/>
  <c r="U35" i="15" s="1"/>
  <c r="AC141" i="16"/>
  <c r="AA34" i="15" s="1"/>
  <c r="AC142" i="16"/>
  <c r="AA35" i="15" s="1"/>
  <c r="AO141" i="16"/>
  <c r="AM34" i="15" s="1"/>
  <c r="AO142" i="16"/>
  <c r="AM35" i="15" s="1"/>
  <c r="T208" i="16"/>
  <c r="U206" i="16"/>
  <c r="W206" i="16" s="1"/>
  <c r="W204" i="16" s="1"/>
  <c r="AC219" i="16"/>
  <c r="AI219" i="16"/>
  <c r="AO216" i="16"/>
  <c r="AM49" i="15" s="1"/>
  <c r="AO217" i="16"/>
  <c r="AM50" i="15" s="1"/>
  <c r="T238" i="16"/>
  <c r="U236" i="16"/>
  <c r="W236" i="16" s="1"/>
  <c r="W234" i="16" s="1"/>
  <c r="Z24" i="16"/>
  <c r="AL24" i="16"/>
  <c r="AF39" i="16"/>
  <c r="Z9" i="16"/>
  <c r="AF9" i="16"/>
  <c r="AL9" i="16"/>
  <c r="AF24" i="16"/>
  <c r="Z39" i="16"/>
  <c r="AL39" i="16"/>
  <c r="AO51" i="16"/>
  <c r="AM16" i="15" s="1"/>
  <c r="AO52" i="16"/>
  <c r="AM17" i="15" s="1"/>
  <c r="AO66" i="16"/>
  <c r="AM19" i="15" s="1"/>
  <c r="AO67" i="16"/>
  <c r="AM20" i="15" s="1"/>
  <c r="W81" i="16"/>
  <c r="U22" i="15" s="1"/>
  <c r="AI84" i="16"/>
  <c r="AO81" i="16"/>
  <c r="AM22" i="15" s="1"/>
  <c r="AO82" i="16"/>
  <c r="AM23" i="15" s="1"/>
  <c r="W99" i="16"/>
  <c r="AI99" i="16"/>
  <c r="AO96" i="16"/>
  <c r="AM25" i="15" s="1"/>
  <c r="AO97" i="16"/>
  <c r="AM26" i="15" s="1"/>
  <c r="AO111" i="16"/>
  <c r="AM28" i="15" s="1"/>
  <c r="AO112" i="16"/>
  <c r="AM29" i="15" s="1"/>
  <c r="AO171" i="16"/>
  <c r="AM40" i="15" s="1"/>
  <c r="AO172" i="16"/>
  <c r="AM41" i="15" s="1"/>
  <c r="AF189" i="16"/>
  <c r="AF69" i="16"/>
  <c r="AL84" i="16"/>
  <c r="Z99" i="16"/>
  <c r="AL99" i="16"/>
  <c r="AC189" i="16"/>
  <c r="AI189" i="16"/>
  <c r="AC234" i="16"/>
  <c r="AI234" i="16"/>
  <c r="AO231" i="16"/>
  <c r="AM52" i="15" s="1"/>
  <c r="AO232" i="16"/>
  <c r="AM53" i="15" s="1"/>
  <c r="T193" i="16"/>
  <c r="U191" i="16"/>
  <c r="W191" i="16" s="1"/>
  <c r="W189" i="16" s="1"/>
  <c r="Z54" i="16"/>
  <c r="AF54" i="16"/>
  <c r="AL54" i="16"/>
  <c r="AO156" i="16"/>
  <c r="AM37" i="15" s="1"/>
  <c r="AO157" i="16"/>
  <c r="AM38" i="15" s="1"/>
  <c r="AL114" i="16"/>
  <c r="W129" i="16"/>
  <c r="AC129" i="16"/>
  <c r="AI129" i="16"/>
  <c r="AO126" i="16"/>
  <c r="AM31" i="15" s="1"/>
  <c r="AO127" i="16"/>
  <c r="AM32" i="15" s="1"/>
  <c r="Z144" i="16"/>
  <c r="AF144" i="16"/>
  <c r="AL144" i="16"/>
  <c r="Z201" i="16"/>
  <c r="X46" i="15" s="1"/>
  <c r="Z202" i="16"/>
  <c r="X47" i="15" s="1"/>
  <c r="AC201" i="16"/>
  <c r="AA46" i="15" s="1"/>
  <c r="Z69" i="16"/>
  <c r="AL69" i="16"/>
  <c r="Z84" i="16"/>
  <c r="AF84" i="16"/>
  <c r="AF99" i="16"/>
  <c r="W172" i="16"/>
  <c r="U41" i="15" s="1"/>
  <c r="AI172" i="16"/>
  <c r="AG41" i="15" s="1"/>
  <c r="AO186" i="16"/>
  <c r="AM43" i="15" s="1"/>
  <c r="AO187" i="16"/>
  <c r="AM44" i="15" s="1"/>
  <c r="Z159" i="16"/>
  <c r="AF159" i="16"/>
  <c r="AL156" i="16"/>
  <c r="AJ37" i="15" s="1"/>
  <c r="AL157" i="16"/>
  <c r="AJ38" i="15" s="1"/>
  <c r="Z174" i="16"/>
  <c r="AF172" i="16"/>
  <c r="AD41" i="15" s="1"/>
  <c r="AL174" i="16"/>
  <c r="AF204" i="16"/>
  <c r="AO201" i="16"/>
  <c r="AM46" i="15" s="1"/>
  <c r="AO202" i="16"/>
  <c r="AM47" i="15" s="1"/>
  <c r="AP52" i="23"/>
  <c r="AP49" i="23"/>
  <c r="AP46" i="23"/>
  <c r="AP40" i="23"/>
  <c r="AP37" i="23"/>
  <c r="AP43" i="23"/>
  <c r="AP34" i="23"/>
  <c r="AP31" i="23"/>
  <c r="AP25" i="23"/>
  <c r="AP28" i="23"/>
  <c r="AP19" i="23"/>
  <c r="AP16" i="23"/>
  <c r="AP22" i="23"/>
  <c r="AP13" i="23"/>
  <c r="AP10" i="23"/>
  <c r="AP7" i="23"/>
  <c r="J5" i="23"/>
  <c r="M5" i="23" s="1"/>
  <c r="O5" i="23" s="1"/>
  <c r="AM52" i="21"/>
  <c r="AL52" i="21"/>
  <c r="AJ52" i="21"/>
  <c r="AI52" i="21"/>
  <c r="AG52" i="21"/>
  <c r="AF52" i="21"/>
  <c r="AD52" i="21"/>
  <c r="AM49" i="21"/>
  <c r="AJ49" i="21"/>
  <c r="AG49" i="21"/>
  <c r="AD49" i="21"/>
  <c r="AM46" i="21"/>
  <c r="AJ46" i="21"/>
  <c r="AG46" i="21"/>
  <c r="AD46" i="21"/>
  <c r="AM43" i="21"/>
  <c r="AL43" i="21"/>
  <c r="AJ43" i="21"/>
  <c r="AI43" i="21"/>
  <c r="AG43" i="21"/>
  <c r="AF43" i="21"/>
  <c r="AD43" i="21"/>
  <c r="AM40" i="21"/>
  <c r="AJ40" i="21"/>
  <c r="AG40" i="21"/>
  <c r="AD40" i="21"/>
  <c r="AM37" i="21"/>
  <c r="AL37" i="21"/>
  <c r="AJ37" i="21"/>
  <c r="AI37" i="21"/>
  <c r="AG37" i="21"/>
  <c r="AF37" i="21"/>
  <c r="AD37" i="21"/>
  <c r="AM34" i="21"/>
  <c r="AJ34" i="21"/>
  <c r="AG34" i="21"/>
  <c r="AD34" i="21"/>
  <c r="AM31" i="21"/>
  <c r="AJ31" i="21"/>
  <c r="AG31" i="21"/>
  <c r="AD31" i="21"/>
  <c r="AM28" i="21"/>
  <c r="AL28" i="21"/>
  <c r="AJ28" i="21"/>
  <c r="AI28" i="21"/>
  <c r="AG28" i="21"/>
  <c r="AF28" i="21"/>
  <c r="AD28" i="21"/>
  <c r="AM25" i="21"/>
  <c r="AJ25" i="21"/>
  <c r="AG25" i="21"/>
  <c r="AD25" i="21"/>
  <c r="AM22" i="21"/>
  <c r="AL22" i="21"/>
  <c r="AJ22" i="21"/>
  <c r="AI22" i="21"/>
  <c r="AG22" i="21"/>
  <c r="AF22" i="21"/>
  <c r="AD22" i="21"/>
  <c r="AM19" i="21"/>
  <c r="AJ19" i="21"/>
  <c r="AG19" i="21"/>
  <c r="AD19" i="21"/>
  <c r="AM16" i="21"/>
  <c r="AJ16" i="21"/>
  <c r="AG16" i="21"/>
  <c r="AD16" i="21"/>
  <c r="AM13" i="21"/>
  <c r="F49" i="6" s="1"/>
  <c r="H49" i="6" s="1"/>
  <c r="AL13" i="21"/>
  <c r="AJ13" i="21"/>
  <c r="AI13" i="21"/>
  <c r="AG13" i="21"/>
  <c r="AF13" i="21"/>
  <c r="AD13" i="21"/>
  <c r="AM10" i="21"/>
  <c r="AJ10" i="21"/>
  <c r="AG10" i="21"/>
  <c r="AD10" i="21"/>
  <c r="T37" i="18" l="1"/>
  <c r="R14" i="17" s="1"/>
  <c r="AI111" i="16"/>
  <c r="AG28" i="15" s="1"/>
  <c r="AL202" i="16"/>
  <c r="AJ47" i="15" s="1"/>
  <c r="AL187" i="16"/>
  <c r="AJ44" i="15" s="1"/>
  <c r="AL232" i="16"/>
  <c r="AJ53" i="15" s="1"/>
  <c r="AC67" i="16"/>
  <c r="AA20" i="15" s="1"/>
  <c r="AI51" i="16"/>
  <c r="AG16" i="15" s="1"/>
  <c r="Z187" i="16"/>
  <c r="X44" i="15" s="1"/>
  <c r="AC172" i="16"/>
  <c r="AA41" i="15" s="1"/>
  <c r="AI157" i="16"/>
  <c r="AG38" i="15" s="1"/>
  <c r="AC157" i="16"/>
  <c r="AA38" i="15" s="1"/>
  <c r="W157" i="16"/>
  <c r="U38" i="15" s="1"/>
  <c r="AI142" i="16"/>
  <c r="AG35" i="15" s="1"/>
  <c r="AC97" i="16"/>
  <c r="AA26" i="15" s="1"/>
  <c r="AC82" i="16"/>
  <c r="AA23" i="15" s="1"/>
  <c r="W67" i="16"/>
  <c r="U20" i="15" s="1"/>
  <c r="AC52" i="16"/>
  <c r="AA17" i="15" s="1"/>
  <c r="AI172" i="18"/>
  <c r="AF127" i="18"/>
  <c r="AI97" i="20"/>
  <c r="AC202" i="18"/>
  <c r="AI232" i="22"/>
  <c r="F32" i="6"/>
  <c r="Z6" i="18"/>
  <c r="Z217" i="18"/>
  <c r="AL142" i="22"/>
  <c r="AF22" i="22"/>
  <c r="Z232" i="16"/>
  <c r="X53" i="15" s="1"/>
  <c r="AF172" i="18"/>
  <c r="AF232" i="16"/>
  <c r="AD53" i="15" s="1"/>
  <c r="W112" i="18"/>
  <c r="AC37" i="18"/>
  <c r="AC37" i="20"/>
  <c r="AC127" i="20"/>
  <c r="W127" i="20"/>
  <c r="F131" i="20"/>
  <c r="H131" i="20" s="1"/>
  <c r="H129" i="20" s="1"/>
  <c r="H126" i="20" s="1"/>
  <c r="T22" i="18"/>
  <c r="R11" i="17" s="1"/>
  <c r="Z37" i="18"/>
  <c r="AC231" i="18"/>
  <c r="Z172" i="18"/>
  <c r="F116" i="20"/>
  <c r="H116" i="20" s="1"/>
  <c r="H114" i="20" s="1"/>
  <c r="H111" i="20" s="1"/>
  <c r="F41" i="20"/>
  <c r="H41" i="20" s="1"/>
  <c r="H39" i="20" s="1"/>
  <c r="H36" i="20" s="1"/>
  <c r="AF82" i="18"/>
  <c r="Z22" i="18"/>
  <c r="AC97" i="18"/>
  <c r="Z52" i="18"/>
  <c r="AF22" i="18"/>
  <c r="W202" i="18"/>
  <c r="AL81" i="18"/>
  <c r="AF112" i="16"/>
  <c r="AD29" i="15" s="1"/>
  <c r="AI37" i="16"/>
  <c r="AG14" i="15" s="1"/>
  <c r="AI112" i="22"/>
  <c r="Z232" i="22"/>
  <c r="AI186" i="22"/>
  <c r="W142" i="22"/>
  <c r="AF232" i="22"/>
  <c r="AC217" i="22"/>
  <c r="AC127" i="22"/>
  <c r="AC82" i="22"/>
  <c r="Z142" i="22"/>
  <c r="T22" i="22"/>
  <c r="Z157" i="22"/>
  <c r="W52" i="22"/>
  <c r="W37" i="20"/>
  <c r="AL156" i="22"/>
  <c r="W202" i="22"/>
  <c r="AF157" i="22"/>
  <c r="AL232" i="22"/>
  <c r="AF142" i="22"/>
  <c r="AF217" i="20"/>
  <c r="AL97" i="22"/>
  <c r="AC202" i="22"/>
  <c r="AL202" i="22"/>
  <c r="W127" i="22"/>
  <c r="AI52" i="20"/>
  <c r="AL127" i="20"/>
  <c r="AF187" i="20"/>
  <c r="AF232" i="20"/>
  <c r="H127" i="20"/>
  <c r="AC7" i="20"/>
  <c r="H96" i="20"/>
  <c r="AI157" i="20"/>
  <c r="AC202" i="20"/>
  <c r="AF7" i="20"/>
  <c r="AC142" i="20"/>
  <c r="H112" i="20"/>
  <c r="H232" i="20"/>
  <c r="H82" i="20"/>
  <c r="W217" i="20"/>
  <c r="W156" i="20"/>
  <c r="W142" i="20"/>
  <c r="W97" i="20"/>
  <c r="AL232" i="20"/>
  <c r="AI202" i="22"/>
  <c r="AI157" i="22"/>
  <c r="Z6" i="20"/>
  <c r="AF202" i="22"/>
  <c r="AL6" i="18"/>
  <c r="AL157" i="18"/>
  <c r="AI232" i="18"/>
  <c r="AI37" i="18"/>
  <c r="AL52" i="18"/>
  <c r="AL171" i="18"/>
  <c r="AL21" i="18"/>
  <c r="AL217" i="18"/>
  <c r="AI7" i="18"/>
  <c r="AF97" i="18"/>
  <c r="AC7" i="18"/>
  <c r="W22" i="18"/>
  <c r="AI22" i="18"/>
  <c r="Z81" i="18"/>
  <c r="AI67" i="18"/>
  <c r="AC52" i="18"/>
  <c r="W67" i="18"/>
  <c r="AF37" i="18"/>
  <c r="W7" i="18"/>
  <c r="AC66" i="18"/>
  <c r="AC22" i="18"/>
  <c r="W52" i="18"/>
  <c r="AC186" i="18"/>
  <c r="W37" i="18"/>
  <c r="Z127" i="18"/>
  <c r="W172" i="18"/>
  <c r="AC172" i="18"/>
  <c r="AC112" i="16"/>
  <c r="AA29" i="15" s="1"/>
  <c r="AL217" i="16"/>
  <c r="AJ50" i="15" s="1"/>
  <c r="AI67" i="16"/>
  <c r="AG20" i="15" s="1"/>
  <c r="AI202" i="16"/>
  <c r="AG47" i="15" s="1"/>
  <c r="W37" i="16"/>
  <c r="U14" i="15" s="1"/>
  <c r="AL127" i="16"/>
  <c r="AJ32" i="15" s="1"/>
  <c r="F161" i="20"/>
  <c r="H161" i="20" s="1"/>
  <c r="H159" i="20" s="1"/>
  <c r="H156" i="20" s="1"/>
  <c r="F161" i="22"/>
  <c r="H161" i="22" s="1"/>
  <c r="H159" i="22" s="1"/>
  <c r="H156" i="22" s="1"/>
  <c r="F206" i="20"/>
  <c r="H206" i="20" s="1"/>
  <c r="H204" i="20" s="1"/>
  <c r="F26" i="18"/>
  <c r="H26" i="18" s="1"/>
  <c r="H24" i="18" s="1"/>
  <c r="F86" i="22"/>
  <c r="H86" i="22" s="1"/>
  <c r="H84" i="22" s="1"/>
  <c r="H81" i="22" s="1"/>
  <c r="I86" i="22"/>
  <c r="K86" i="22" s="1"/>
  <c r="I86" i="20"/>
  <c r="K86" i="20" s="1"/>
  <c r="I86" i="18"/>
  <c r="K86" i="18" s="1"/>
  <c r="I86" i="16"/>
  <c r="K86" i="16" s="1"/>
  <c r="I137" i="20"/>
  <c r="I137" i="16"/>
  <c r="I137" i="22"/>
  <c r="F139" i="6"/>
  <c r="H139" i="6" s="1"/>
  <c r="I137" i="18"/>
  <c r="F197" i="6"/>
  <c r="H197" i="6" s="1"/>
  <c r="I195" i="20"/>
  <c r="I195" i="18"/>
  <c r="I195" i="22"/>
  <c r="I195" i="16"/>
  <c r="F229" i="6"/>
  <c r="H229" i="6" s="1"/>
  <c r="I227" i="18"/>
  <c r="I227" i="16"/>
  <c r="I227" i="20"/>
  <c r="I227" i="22"/>
  <c r="F101" i="18"/>
  <c r="H101" i="18" s="1"/>
  <c r="H99" i="18" s="1"/>
  <c r="F221" i="22"/>
  <c r="H221" i="22" s="1"/>
  <c r="H219" i="22" s="1"/>
  <c r="H216" i="22" s="1"/>
  <c r="F131" i="22"/>
  <c r="H131" i="22" s="1"/>
  <c r="H129" i="22" s="1"/>
  <c r="H127" i="22" s="1"/>
  <c r="F41" i="18"/>
  <c r="H41" i="18" s="1"/>
  <c r="H39" i="18" s="1"/>
  <c r="F146" i="20"/>
  <c r="H146" i="20" s="1"/>
  <c r="H144" i="20" s="1"/>
  <c r="H141" i="20" s="1"/>
  <c r="I56" i="18"/>
  <c r="K56" i="18" s="1"/>
  <c r="I56" i="20"/>
  <c r="K56" i="20" s="1"/>
  <c r="I56" i="16"/>
  <c r="K56" i="16" s="1"/>
  <c r="I56" i="22"/>
  <c r="K56" i="22" s="1"/>
  <c r="I88" i="22"/>
  <c r="I88" i="20"/>
  <c r="I88" i="16"/>
  <c r="I88" i="18"/>
  <c r="I146" i="20"/>
  <c r="K146" i="20" s="1"/>
  <c r="I146" i="16"/>
  <c r="K146" i="16" s="1"/>
  <c r="I146" i="22"/>
  <c r="K146" i="22" s="1"/>
  <c r="I146" i="18"/>
  <c r="K146" i="18" s="1"/>
  <c r="F169" i="6"/>
  <c r="H169" i="6" s="1"/>
  <c r="I167" i="22"/>
  <c r="I167" i="20"/>
  <c r="I167" i="18"/>
  <c r="I167" i="16"/>
  <c r="I236" i="16"/>
  <c r="K236" i="16" s="1"/>
  <c r="I236" i="22"/>
  <c r="K236" i="22" s="1"/>
  <c r="I236" i="20"/>
  <c r="K236" i="20" s="1"/>
  <c r="I236" i="18"/>
  <c r="K236" i="18" s="1"/>
  <c r="I148" i="20"/>
  <c r="I148" i="16"/>
  <c r="I148" i="22"/>
  <c r="I148" i="18"/>
  <c r="F199" i="6"/>
  <c r="H199" i="6" s="1"/>
  <c r="I197" i="22"/>
  <c r="I197" i="20"/>
  <c r="I197" i="16"/>
  <c r="I197" i="18"/>
  <c r="I178" i="16"/>
  <c r="I178" i="22"/>
  <c r="I178" i="18"/>
  <c r="I178" i="20"/>
  <c r="F161" i="18"/>
  <c r="H161" i="18" s="1"/>
  <c r="H159" i="18" s="1"/>
  <c r="F56" i="18"/>
  <c r="H56" i="18" s="1"/>
  <c r="H54" i="18" s="1"/>
  <c r="F146" i="18"/>
  <c r="H146" i="18" s="1"/>
  <c r="H144" i="18" s="1"/>
  <c r="F11" i="20"/>
  <c r="H11" i="20" s="1"/>
  <c r="H9" i="20" s="1"/>
  <c r="H7" i="20" s="1"/>
  <c r="T37" i="20"/>
  <c r="F146" i="22"/>
  <c r="H146" i="22" s="1"/>
  <c r="H144" i="22" s="1"/>
  <c r="H141" i="22" s="1"/>
  <c r="I62" i="22"/>
  <c r="I62" i="16"/>
  <c r="I62" i="18"/>
  <c r="I62" i="20"/>
  <c r="F64" i="6"/>
  <c r="H64" i="6" s="1"/>
  <c r="F176" i="18"/>
  <c r="H176" i="18" s="1"/>
  <c r="H174" i="18" s="1"/>
  <c r="F236" i="22"/>
  <c r="H236" i="22" s="1"/>
  <c r="H234" i="22" s="1"/>
  <c r="H231" i="22" s="1"/>
  <c r="I107" i="18"/>
  <c r="I107" i="16"/>
  <c r="F109" i="6"/>
  <c r="H109" i="6" s="1"/>
  <c r="I107" i="22"/>
  <c r="I107" i="20"/>
  <c r="F167" i="6"/>
  <c r="H167" i="6" s="1"/>
  <c r="I165" i="16"/>
  <c r="I165" i="22"/>
  <c r="I165" i="20"/>
  <c r="I165" i="18"/>
  <c r="F227" i="6"/>
  <c r="H227" i="6" s="1"/>
  <c r="I225" i="18"/>
  <c r="I225" i="20"/>
  <c r="I225" i="16"/>
  <c r="I225" i="22"/>
  <c r="I116" i="18"/>
  <c r="K116" i="18" s="1"/>
  <c r="I116" i="20"/>
  <c r="K116" i="20" s="1"/>
  <c r="I116" i="16"/>
  <c r="K116" i="16" s="1"/>
  <c r="I116" i="22"/>
  <c r="K116" i="22" s="1"/>
  <c r="F41" i="6"/>
  <c r="H41" i="6" s="1"/>
  <c r="I180" i="16"/>
  <c r="I180" i="18"/>
  <c r="I180" i="22"/>
  <c r="I180" i="20"/>
  <c r="F212" i="6"/>
  <c r="H212" i="6" s="1"/>
  <c r="I210" i="22"/>
  <c r="I210" i="20"/>
  <c r="I210" i="18"/>
  <c r="I210" i="16"/>
  <c r="F71" i="18"/>
  <c r="H71" i="18" s="1"/>
  <c r="H69" i="18" s="1"/>
  <c r="F71" i="20"/>
  <c r="H71" i="20" s="1"/>
  <c r="H69" i="20" s="1"/>
  <c r="H67" i="20" s="1"/>
  <c r="F206" i="22"/>
  <c r="H206" i="22" s="1"/>
  <c r="H204" i="22" s="1"/>
  <c r="H202" i="22" s="1"/>
  <c r="F56" i="22"/>
  <c r="H56" i="22" s="1"/>
  <c r="H54" i="22" s="1"/>
  <c r="H52" i="22" s="1"/>
  <c r="W82" i="22"/>
  <c r="F137" i="6"/>
  <c r="H137" i="6" s="1"/>
  <c r="I135" i="20"/>
  <c r="I135" i="22"/>
  <c r="I135" i="18"/>
  <c r="I135" i="16"/>
  <c r="F122" i="6"/>
  <c r="H122" i="6" s="1"/>
  <c r="I120" i="20"/>
  <c r="I120" i="22"/>
  <c r="I120" i="16"/>
  <c r="I120" i="18"/>
  <c r="I208" i="22"/>
  <c r="I208" i="18"/>
  <c r="I208" i="16"/>
  <c r="I208" i="20"/>
  <c r="I161" i="20"/>
  <c r="K161" i="20" s="1"/>
  <c r="I161" i="16"/>
  <c r="K161" i="16" s="1"/>
  <c r="I161" i="22"/>
  <c r="K161" i="22" s="1"/>
  <c r="I161" i="18"/>
  <c r="K161" i="18" s="1"/>
  <c r="AI187" i="18"/>
  <c r="AL7" i="20"/>
  <c r="I152" i="20"/>
  <c r="I152" i="18"/>
  <c r="F154" i="6"/>
  <c r="H154" i="6" s="1"/>
  <c r="I152" i="16"/>
  <c r="I152" i="22"/>
  <c r="I73" i="20"/>
  <c r="I73" i="22"/>
  <c r="I73" i="18"/>
  <c r="I73" i="16"/>
  <c r="I101" i="18"/>
  <c r="K101" i="18" s="1"/>
  <c r="I101" i="16"/>
  <c r="K101" i="16" s="1"/>
  <c r="I101" i="22"/>
  <c r="K101" i="22" s="1"/>
  <c r="I101" i="20"/>
  <c r="K101" i="20" s="1"/>
  <c r="I191" i="16"/>
  <c r="K191" i="16" s="1"/>
  <c r="I191" i="20"/>
  <c r="K191" i="20" s="1"/>
  <c r="I191" i="18"/>
  <c r="K191" i="18" s="1"/>
  <c r="I191" i="22"/>
  <c r="K191" i="22" s="1"/>
  <c r="F77" i="6"/>
  <c r="H77" i="6" s="1"/>
  <c r="I75" i="20"/>
  <c r="I75" i="16"/>
  <c r="I75" i="22"/>
  <c r="I75" i="18"/>
  <c r="I103" i="18"/>
  <c r="I103" i="16"/>
  <c r="I103" i="22"/>
  <c r="I103" i="20"/>
  <c r="I131" i="20"/>
  <c r="K131" i="20" s="1"/>
  <c r="I131" i="22"/>
  <c r="K131" i="22" s="1"/>
  <c r="I131" i="18"/>
  <c r="K131" i="18" s="1"/>
  <c r="I131" i="16"/>
  <c r="K131" i="16" s="1"/>
  <c r="I163" i="22"/>
  <c r="I163" i="20"/>
  <c r="I163" i="18"/>
  <c r="I163" i="16"/>
  <c r="I221" i="18"/>
  <c r="K221" i="18" s="1"/>
  <c r="I221" i="22"/>
  <c r="K221" i="22" s="1"/>
  <c r="I221" i="20"/>
  <c r="K221" i="20" s="1"/>
  <c r="I221" i="16"/>
  <c r="K221" i="16" s="1"/>
  <c r="I242" i="22"/>
  <c r="I242" i="20"/>
  <c r="I242" i="18"/>
  <c r="I242" i="16"/>
  <c r="F244" i="6"/>
  <c r="H244" i="6" s="1"/>
  <c r="F206" i="18"/>
  <c r="H206" i="18" s="1"/>
  <c r="H204" i="18" s="1"/>
  <c r="F86" i="18"/>
  <c r="H86" i="18" s="1"/>
  <c r="H84" i="18" s="1"/>
  <c r="AF52" i="18"/>
  <c r="AI7" i="20"/>
  <c r="AC157" i="20"/>
  <c r="T7" i="22"/>
  <c r="AF97" i="22"/>
  <c r="I58" i="22"/>
  <c r="I58" i="18"/>
  <c r="I58" i="16"/>
  <c r="I58" i="20"/>
  <c r="I118" i="18"/>
  <c r="I118" i="20"/>
  <c r="I118" i="22"/>
  <c r="I118" i="16"/>
  <c r="I176" i="16"/>
  <c r="K176" i="16" s="1"/>
  <c r="I176" i="22"/>
  <c r="K176" i="22" s="1"/>
  <c r="I176" i="20"/>
  <c r="K176" i="20" s="1"/>
  <c r="I176" i="18"/>
  <c r="K176" i="18" s="1"/>
  <c r="F34" i="6"/>
  <c r="H34" i="6" s="1"/>
  <c r="F62" i="6"/>
  <c r="H62" i="6" s="1"/>
  <c r="I60" i="22"/>
  <c r="I60" i="16"/>
  <c r="I60" i="18"/>
  <c r="I60" i="20"/>
  <c r="F92" i="6"/>
  <c r="H92" i="6" s="1"/>
  <c r="I90" i="22"/>
  <c r="I90" i="20"/>
  <c r="I90" i="16"/>
  <c r="I90" i="18"/>
  <c r="F152" i="6"/>
  <c r="H152" i="6" s="1"/>
  <c r="I150" i="20"/>
  <c r="I150" i="18"/>
  <c r="I150" i="16"/>
  <c r="I150" i="22"/>
  <c r="I206" i="22"/>
  <c r="K206" i="22" s="1"/>
  <c r="I206" i="18"/>
  <c r="K206" i="18" s="1"/>
  <c r="I206" i="20"/>
  <c r="K206" i="20" s="1"/>
  <c r="I206" i="16"/>
  <c r="K206" i="16" s="1"/>
  <c r="I238" i="16"/>
  <c r="I238" i="22"/>
  <c r="I238" i="20"/>
  <c r="I238" i="18"/>
  <c r="I71" i="20"/>
  <c r="K71" i="20" s="1"/>
  <c r="I71" i="22"/>
  <c r="K71" i="22" s="1"/>
  <c r="I71" i="18"/>
  <c r="K71" i="18" s="1"/>
  <c r="I71" i="16"/>
  <c r="K71" i="16" s="1"/>
  <c r="I92" i="22"/>
  <c r="I92" i="20"/>
  <c r="I92" i="16"/>
  <c r="I92" i="18"/>
  <c r="F94" i="6"/>
  <c r="H94" i="6" s="1"/>
  <c r="I182" i="16"/>
  <c r="I182" i="18"/>
  <c r="I182" i="20"/>
  <c r="I182" i="22"/>
  <c r="F242" i="6"/>
  <c r="H242" i="6" s="1"/>
  <c r="I240" i="22"/>
  <c r="I240" i="16"/>
  <c r="I240" i="20"/>
  <c r="I240" i="18"/>
  <c r="I122" i="22"/>
  <c r="I122" i="20"/>
  <c r="F124" i="6"/>
  <c r="H124" i="6" s="1"/>
  <c r="I122" i="18"/>
  <c r="I122" i="16"/>
  <c r="F214" i="6"/>
  <c r="H214" i="6" s="1"/>
  <c r="I212" i="16"/>
  <c r="I212" i="20"/>
  <c r="I212" i="22"/>
  <c r="I212" i="18"/>
  <c r="F47" i="6"/>
  <c r="H47" i="6" s="1"/>
  <c r="I77" i="16"/>
  <c r="F79" i="6"/>
  <c r="H79" i="6" s="1"/>
  <c r="I77" i="20"/>
  <c r="I77" i="22"/>
  <c r="I77" i="18"/>
  <c r="F107" i="6"/>
  <c r="H107" i="6" s="1"/>
  <c r="I105" i="18"/>
  <c r="I105" i="16"/>
  <c r="I105" i="22"/>
  <c r="I105" i="20"/>
  <c r="I133" i="20"/>
  <c r="I133" i="22"/>
  <c r="I133" i="18"/>
  <c r="I133" i="16"/>
  <c r="I193" i="20"/>
  <c r="I193" i="18"/>
  <c r="I193" i="16"/>
  <c r="I193" i="22"/>
  <c r="F225" i="6"/>
  <c r="H225" i="6" s="1"/>
  <c r="I223" i="18"/>
  <c r="I223" i="20"/>
  <c r="I223" i="22"/>
  <c r="I223" i="16"/>
  <c r="F116" i="18"/>
  <c r="H116" i="18" s="1"/>
  <c r="H114" i="18" s="1"/>
  <c r="F11" i="18"/>
  <c r="H11" i="18" s="1"/>
  <c r="H9" i="18" s="1"/>
  <c r="AL142" i="20"/>
  <c r="F116" i="22"/>
  <c r="H116" i="22" s="1"/>
  <c r="H114" i="22" s="1"/>
  <c r="H112" i="22" s="1"/>
  <c r="AI21" i="22"/>
  <c r="AI22" i="22"/>
  <c r="W21" i="22"/>
  <c r="W22" i="22"/>
  <c r="AC6" i="22"/>
  <c r="AC7" i="22"/>
  <c r="AL111" i="22"/>
  <c r="AL112" i="22"/>
  <c r="Z111" i="22"/>
  <c r="Z112" i="22"/>
  <c r="AL126" i="22"/>
  <c r="AL127" i="22"/>
  <c r="Z126" i="22"/>
  <c r="Z127" i="22"/>
  <c r="W216" i="22"/>
  <c r="W217" i="22"/>
  <c r="AL216" i="22"/>
  <c r="AL217" i="22"/>
  <c r="Z216" i="22"/>
  <c r="Z217" i="22"/>
  <c r="AC96" i="22"/>
  <c r="AC97" i="22"/>
  <c r="AL81" i="22"/>
  <c r="AL82" i="22"/>
  <c r="Z81" i="22"/>
  <c r="Z82" i="22"/>
  <c r="AL51" i="22"/>
  <c r="AL52" i="22"/>
  <c r="Z51" i="22"/>
  <c r="Z52" i="22"/>
  <c r="AC36" i="22"/>
  <c r="AC37" i="22"/>
  <c r="AI171" i="22"/>
  <c r="AI172" i="22"/>
  <c r="W171" i="22"/>
  <c r="W172" i="22"/>
  <c r="AF171" i="22"/>
  <c r="AF172" i="22"/>
  <c r="AL186" i="22"/>
  <c r="AL187" i="22"/>
  <c r="Z186" i="22"/>
  <c r="Z187" i="22"/>
  <c r="AI66" i="22"/>
  <c r="AI67" i="22"/>
  <c r="AC66" i="22"/>
  <c r="AC67" i="22"/>
  <c r="W66" i="22"/>
  <c r="W67" i="22"/>
  <c r="AF36" i="22"/>
  <c r="AF37" i="22"/>
  <c r="W231" i="22"/>
  <c r="W232" i="22"/>
  <c r="AC21" i="22"/>
  <c r="AC22" i="22"/>
  <c r="AI6" i="22"/>
  <c r="AI7" i="22"/>
  <c r="W6" i="22"/>
  <c r="W7" i="22"/>
  <c r="AF111" i="22"/>
  <c r="AF112" i="22"/>
  <c r="W186" i="22"/>
  <c r="W187" i="22"/>
  <c r="AF126" i="22"/>
  <c r="AF127" i="22"/>
  <c r="AF216" i="22"/>
  <c r="AF217" i="22"/>
  <c r="W111" i="22"/>
  <c r="W112" i="22"/>
  <c r="AI96" i="22"/>
  <c r="AI97" i="22"/>
  <c r="W96" i="22"/>
  <c r="W97" i="22"/>
  <c r="AF81" i="22"/>
  <c r="AF82" i="22"/>
  <c r="AF51" i="22"/>
  <c r="AF52" i="22"/>
  <c r="AC186" i="22"/>
  <c r="AC187" i="22"/>
  <c r="AI36" i="22"/>
  <c r="AI37" i="22"/>
  <c r="W36" i="22"/>
  <c r="W37" i="22"/>
  <c r="AC171" i="22"/>
  <c r="AC172" i="22"/>
  <c r="AL171" i="22"/>
  <c r="AL172" i="22"/>
  <c r="Z171" i="22"/>
  <c r="Z172" i="22"/>
  <c r="T36" i="22"/>
  <c r="T37" i="22"/>
  <c r="AF186" i="22"/>
  <c r="AF187" i="22"/>
  <c r="AL66" i="22"/>
  <c r="AL67" i="22"/>
  <c r="AF66" i="22"/>
  <c r="AF67" i="22"/>
  <c r="Z66" i="22"/>
  <c r="Z67" i="22"/>
  <c r="AL36" i="22"/>
  <c r="AL37" i="22"/>
  <c r="Z36" i="22"/>
  <c r="Z37" i="22"/>
  <c r="W201" i="20"/>
  <c r="W202" i="20"/>
  <c r="AL186" i="20"/>
  <c r="AL187" i="20"/>
  <c r="AF126" i="20"/>
  <c r="AF127" i="20"/>
  <c r="AL111" i="20"/>
  <c r="AL112" i="20"/>
  <c r="Z111" i="20"/>
  <c r="Z112" i="20"/>
  <c r="AF96" i="20"/>
  <c r="AF97" i="20"/>
  <c r="AL81" i="20"/>
  <c r="AL82" i="20"/>
  <c r="Z81" i="20"/>
  <c r="Z82" i="20"/>
  <c r="Z216" i="20"/>
  <c r="Z217" i="20"/>
  <c r="Z141" i="20"/>
  <c r="Z142" i="20"/>
  <c r="AF156" i="20"/>
  <c r="AF157" i="20"/>
  <c r="AF51" i="20"/>
  <c r="AF52" i="20"/>
  <c r="AL36" i="20"/>
  <c r="AL37" i="20"/>
  <c r="Z36" i="20"/>
  <c r="Z37" i="20"/>
  <c r="AC186" i="20"/>
  <c r="AC187" i="20"/>
  <c r="AL171" i="20"/>
  <c r="AL172" i="20"/>
  <c r="AF171" i="20"/>
  <c r="AF172" i="20"/>
  <c r="Z171" i="20"/>
  <c r="Z172" i="20"/>
  <c r="T6" i="20"/>
  <c r="T7" i="20"/>
  <c r="AF21" i="20"/>
  <c r="AF22" i="20"/>
  <c r="AI21" i="20"/>
  <c r="AI22" i="20"/>
  <c r="W21" i="20"/>
  <c r="W22" i="20"/>
  <c r="Z126" i="20"/>
  <c r="Z127" i="20"/>
  <c r="AF111" i="20"/>
  <c r="AF112" i="20"/>
  <c r="AL96" i="20"/>
  <c r="AL97" i="20"/>
  <c r="Z96" i="20"/>
  <c r="Z97" i="20"/>
  <c r="AF81" i="20"/>
  <c r="AF82" i="20"/>
  <c r="W231" i="20"/>
  <c r="W232" i="20"/>
  <c r="AL216" i="20"/>
  <c r="AL217" i="20"/>
  <c r="AF141" i="20"/>
  <c r="AF142" i="20"/>
  <c r="AL156" i="20"/>
  <c r="AL157" i="20"/>
  <c r="Z156" i="20"/>
  <c r="Z157" i="20"/>
  <c r="AL51" i="20"/>
  <c r="AL52" i="20"/>
  <c r="Z51" i="20"/>
  <c r="Z52" i="20"/>
  <c r="AF36" i="20"/>
  <c r="AF37" i="20"/>
  <c r="W171" i="20"/>
  <c r="W172" i="20"/>
  <c r="W186" i="20"/>
  <c r="W187" i="20"/>
  <c r="AI171" i="20"/>
  <c r="AI172" i="20"/>
  <c r="AC171" i="20"/>
  <c r="AC172" i="20"/>
  <c r="AC216" i="20"/>
  <c r="AC217" i="20"/>
  <c r="AL21" i="20"/>
  <c r="AL22" i="20"/>
  <c r="Z21" i="20"/>
  <c r="Z22" i="20"/>
  <c r="AC21" i="20"/>
  <c r="AC22" i="20"/>
  <c r="W66" i="20"/>
  <c r="W67" i="20"/>
  <c r="T21" i="20"/>
  <c r="T22" i="20"/>
  <c r="AC81" i="18"/>
  <c r="AC82" i="18"/>
  <c r="AL66" i="18"/>
  <c r="AL67" i="18"/>
  <c r="Z66" i="18"/>
  <c r="Z67" i="18"/>
  <c r="AI96" i="18"/>
  <c r="AI97" i="18"/>
  <c r="AI126" i="18"/>
  <c r="AI127" i="18"/>
  <c r="AL111" i="18"/>
  <c r="AL112" i="18"/>
  <c r="Z111" i="18"/>
  <c r="Z112" i="18"/>
  <c r="AF216" i="18"/>
  <c r="AF217" i="18"/>
  <c r="W234" i="18"/>
  <c r="AL231" i="18"/>
  <c r="AL232" i="18"/>
  <c r="AC216" i="18"/>
  <c r="AC217" i="18"/>
  <c r="T6" i="18"/>
  <c r="R7" i="17" s="1"/>
  <c r="T7" i="18"/>
  <c r="R8" i="17" s="1"/>
  <c r="AF201" i="18"/>
  <c r="AF202" i="18"/>
  <c r="AL186" i="18"/>
  <c r="AL187" i="18"/>
  <c r="Z186" i="18"/>
  <c r="Z187" i="18"/>
  <c r="Z96" i="18"/>
  <c r="Z97" i="18"/>
  <c r="AL96" i="18"/>
  <c r="AL97" i="18"/>
  <c r="W126" i="18"/>
  <c r="W127" i="18"/>
  <c r="AI156" i="18"/>
  <c r="AI157" i="18"/>
  <c r="W156" i="18"/>
  <c r="W157" i="18"/>
  <c r="AI141" i="18"/>
  <c r="AI142" i="18"/>
  <c r="AC141" i="18"/>
  <c r="AC142" i="18"/>
  <c r="Z141" i="18"/>
  <c r="Z142" i="18"/>
  <c r="AI81" i="18"/>
  <c r="AI82" i="18"/>
  <c r="W81" i="18"/>
  <c r="W82" i="18"/>
  <c r="AF66" i="18"/>
  <c r="AF67" i="18"/>
  <c r="AO96" i="18"/>
  <c r="AO97" i="18"/>
  <c r="W96" i="18"/>
  <c r="W97" i="18"/>
  <c r="AC126" i="18"/>
  <c r="AC127" i="18"/>
  <c r="AF111" i="18"/>
  <c r="AF112" i="18"/>
  <c r="Z231" i="18"/>
  <c r="Z232" i="18"/>
  <c r="AF231" i="18"/>
  <c r="AF232" i="18"/>
  <c r="W186" i="18"/>
  <c r="W187" i="18"/>
  <c r="AL201" i="18"/>
  <c r="AL202" i="18"/>
  <c r="Z201" i="18"/>
  <c r="Z202" i="18"/>
  <c r="AF186" i="18"/>
  <c r="AF187" i="18"/>
  <c r="W216" i="18"/>
  <c r="W217" i="18"/>
  <c r="AC156" i="18"/>
  <c r="AC157" i="18"/>
  <c r="AL141" i="18"/>
  <c r="AL142" i="18"/>
  <c r="AF141" i="18"/>
  <c r="AF142" i="18"/>
  <c r="W141" i="18"/>
  <c r="W142" i="18"/>
  <c r="AF201" i="16"/>
  <c r="AD46" i="15" s="1"/>
  <c r="AF202" i="16"/>
  <c r="AD47" i="15" s="1"/>
  <c r="AF156" i="16"/>
  <c r="AD37" i="15" s="1"/>
  <c r="AF157" i="16"/>
  <c r="AD38" i="15" s="1"/>
  <c r="AL66" i="16"/>
  <c r="AJ19" i="15" s="1"/>
  <c r="AL67" i="16"/>
  <c r="AJ20" i="15" s="1"/>
  <c r="Z141" i="16"/>
  <c r="X34" i="15" s="1"/>
  <c r="Z142" i="16"/>
  <c r="X35" i="15" s="1"/>
  <c r="AL111" i="16"/>
  <c r="AJ28" i="15" s="1"/>
  <c r="AL112" i="16"/>
  <c r="AJ29" i="15" s="1"/>
  <c r="Z171" i="16"/>
  <c r="X40" i="15" s="1"/>
  <c r="Z172" i="16"/>
  <c r="X41" i="15" s="1"/>
  <c r="Z156" i="16"/>
  <c r="X37" i="15" s="1"/>
  <c r="Z157" i="16"/>
  <c r="X38" i="15" s="1"/>
  <c r="AF96" i="16"/>
  <c r="AD25" i="15" s="1"/>
  <c r="AF97" i="16"/>
  <c r="AD26" i="15" s="1"/>
  <c r="Z81" i="16"/>
  <c r="X22" i="15" s="1"/>
  <c r="Z82" i="16"/>
  <c r="X23" i="15" s="1"/>
  <c r="Z66" i="16"/>
  <c r="X19" i="15" s="1"/>
  <c r="Z67" i="16"/>
  <c r="X20" i="15" s="1"/>
  <c r="AF141" i="16"/>
  <c r="AD34" i="15" s="1"/>
  <c r="AF142" i="16"/>
  <c r="AD35" i="15" s="1"/>
  <c r="AI126" i="16"/>
  <c r="AG31" i="15" s="1"/>
  <c r="AI127" i="16"/>
  <c r="AG32" i="15" s="1"/>
  <c r="W126" i="16"/>
  <c r="U31" i="15" s="1"/>
  <c r="W127" i="16"/>
  <c r="U32" i="15" s="1"/>
  <c r="W111" i="16"/>
  <c r="U28" i="15" s="1"/>
  <c r="W112" i="16"/>
  <c r="U29" i="15" s="1"/>
  <c r="AF51" i="16"/>
  <c r="AD16" i="15" s="1"/>
  <c r="AF52" i="16"/>
  <c r="AD17" i="15" s="1"/>
  <c r="W186" i="16"/>
  <c r="U43" i="15" s="1"/>
  <c r="W187" i="16"/>
  <c r="U44" i="15" s="1"/>
  <c r="AI231" i="16"/>
  <c r="AG52" i="15" s="1"/>
  <c r="AI232" i="16"/>
  <c r="AG53" i="15" s="1"/>
  <c r="AI186" i="16"/>
  <c r="AG43" i="15" s="1"/>
  <c r="AI187" i="16"/>
  <c r="AG44" i="15" s="1"/>
  <c r="AC186" i="16"/>
  <c r="AA43" i="15" s="1"/>
  <c r="AC187" i="16"/>
  <c r="AA44" i="15" s="1"/>
  <c r="Z96" i="16"/>
  <c r="X25" i="15" s="1"/>
  <c r="Z97" i="16"/>
  <c r="X26" i="15" s="1"/>
  <c r="AF66" i="16"/>
  <c r="AD19" i="15" s="1"/>
  <c r="AF67" i="16"/>
  <c r="AD20" i="15" s="1"/>
  <c r="W96" i="16"/>
  <c r="U25" i="15" s="1"/>
  <c r="W97" i="16"/>
  <c r="U26" i="15" s="1"/>
  <c r="Z36" i="16"/>
  <c r="X13" i="15" s="1"/>
  <c r="Z37" i="16"/>
  <c r="X14" i="15" s="1"/>
  <c r="AL6" i="16"/>
  <c r="AJ7" i="15" s="1"/>
  <c r="AL7" i="16"/>
  <c r="AJ8" i="15" s="1"/>
  <c r="Z6" i="16"/>
  <c r="X7" i="15" s="1"/>
  <c r="Z7" i="16"/>
  <c r="X8" i="15" s="1"/>
  <c r="AL21" i="16"/>
  <c r="AJ10" i="15" s="1"/>
  <c r="AL22" i="16"/>
  <c r="AJ11" i="15" s="1"/>
  <c r="W231" i="16"/>
  <c r="U52" i="15" s="1"/>
  <c r="W232" i="16"/>
  <c r="U53" i="15" s="1"/>
  <c r="AC216" i="16"/>
  <c r="AA49" i="15" s="1"/>
  <c r="AC217" i="16"/>
  <c r="AA50" i="15" s="1"/>
  <c r="W216" i="16"/>
  <c r="U49" i="15" s="1"/>
  <c r="W217" i="16"/>
  <c r="U50" i="15" s="1"/>
  <c r="W51" i="16"/>
  <c r="U16" i="15" s="1"/>
  <c r="W52" i="16"/>
  <c r="U17" i="15" s="1"/>
  <c r="AL171" i="16"/>
  <c r="AJ40" i="15" s="1"/>
  <c r="AL172" i="16"/>
  <c r="AJ41" i="15" s="1"/>
  <c r="AF81" i="16"/>
  <c r="AD22" i="15" s="1"/>
  <c r="AF82" i="16"/>
  <c r="AD23" i="15" s="1"/>
  <c r="AL141" i="16"/>
  <c r="AJ34" i="15" s="1"/>
  <c r="AL142" i="16"/>
  <c r="AJ35" i="15" s="1"/>
  <c r="AC126" i="16"/>
  <c r="AA31" i="15" s="1"/>
  <c r="AC127" i="16"/>
  <c r="AA32" i="15" s="1"/>
  <c r="AL51" i="16"/>
  <c r="AJ16" i="15" s="1"/>
  <c r="AL52" i="16"/>
  <c r="AJ17" i="15" s="1"/>
  <c r="Z51" i="16"/>
  <c r="X16" i="15" s="1"/>
  <c r="Z52" i="16"/>
  <c r="X17" i="15" s="1"/>
  <c r="AC231" i="16"/>
  <c r="AA52" i="15" s="1"/>
  <c r="AC232" i="16"/>
  <c r="AA53" i="15" s="1"/>
  <c r="AL96" i="16"/>
  <c r="AJ25" i="15" s="1"/>
  <c r="AL97" i="16"/>
  <c r="AJ26" i="15" s="1"/>
  <c r="AL81" i="16"/>
  <c r="AJ22" i="15" s="1"/>
  <c r="AL82" i="16"/>
  <c r="AJ23" i="15" s="1"/>
  <c r="AF186" i="16"/>
  <c r="AD43" i="15" s="1"/>
  <c r="AF187" i="16"/>
  <c r="AD44" i="15" s="1"/>
  <c r="AI96" i="16"/>
  <c r="AG25" i="15" s="1"/>
  <c r="AI97" i="16"/>
  <c r="AG26" i="15" s="1"/>
  <c r="AI81" i="16"/>
  <c r="AG22" i="15" s="1"/>
  <c r="AI82" i="16"/>
  <c r="AG23" i="15" s="1"/>
  <c r="AL36" i="16"/>
  <c r="AJ13" i="15" s="1"/>
  <c r="AL37" i="16"/>
  <c r="AJ14" i="15" s="1"/>
  <c r="AF21" i="16"/>
  <c r="AD10" i="15" s="1"/>
  <c r="AF22" i="16"/>
  <c r="AD11" i="15" s="1"/>
  <c r="AF6" i="16"/>
  <c r="AD7" i="15" s="1"/>
  <c r="AF7" i="16"/>
  <c r="AD8" i="15" s="1"/>
  <c r="AF36" i="16"/>
  <c r="AD13" i="15" s="1"/>
  <c r="AF37" i="16"/>
  <c r="AD14" i="15" s="1"/>
  <c r="Z21" i="16"/>
  <c r="X10" i="15" s="1"/>
  <c r="Z22" i="16"/>
  <c r="X11" i="15" s="1"/>
  <c r="AI216" i="16"/>
  <c r="AG49" i="15" s="1"/>
  <c r="AI217" i="16"/>
  <c r="AG50" i="15" s="1"/>
  <c r="W201" i="16"/>
  <c r="U46" i="15" s="1"/>
  <c r="W202" i="16"/>
  <c r="U47" i="15" s="1"/>
  <c r="Z111" i="16"/>
  <c r="X28" i="15" s="1"/>
  <c r="Z112" i="16"/>
  <c r="X29" i="15" s="1"/>
  <c r="F26" i="6"/>
  <c r="H26" i="6" s="1"/>
  <c r="F30" i="6"/>
  <c r="H30" i="6" s="1"/>
  <c r="F28" i="6"/>
  <c r="H28" i="6" s="1"/>
  <c r="F45" i="6"/>
  <c r="H45" i="6" s="1"/>
  <c r="F43" i="6"/>
  <c r="H43" i="6" s="1"/>
  <c r="F58" i="6"/>
  <c r="H58" i="6" s="1"/>
  <c r="F60" i="6"/>
  <c r="H60" i="6" s="1"/>
  <c r="F56" i="6"/>
  <c r="H56" i="6" s="1"/>
  <c r="F75" i="6"/>
  <c r="H75" i="6" s="1"/>
  <c r="F71" i="6"/>
  <c r="H71" i="6" s="1"/>
  <c r="F73" i="6"/>
  <c r="H73" i="6" s="1"/>
  <c r="F118" i="6"/>
  <c r="H118" i="6" s="1"/>
  <c r="F120" i="6"/>
  <c r="H120" i="6" s="1"/>
  <c r="F116" i="6"/>
  <c r="H116" i="6" s="1"/>
  <c r="F135" i="6"/>
  <c r="H135" i="6" s="1"/>
  <c r="F131" i="6"/>
  <c r="H131" i="6" s="1"/>
  <c r="F133" i="6"/>
  <c r="H133" i="6" s="1"/>
  <c r="F148" i="6"/>
  <c r="H148" i="6" s="1"/>
  <c r="F150" i="6"/>
  <c r="H150" i="6" s="1"/>
  <c r="F146" i="6"/>
  <c r="H146" i="6" s="1"/>
  <c r="F193" i="6"/>
  <c r="H193" i="6" s="1"/>
  <c r="F195" i="6"/>
  <c r="H195" i="6" s="1"/>
  <c r="F191" i="6"/>
  <c r="H191" i="6" s="1"/>
  <c r="F210" i="6"/>
  <c r="H210" i="6" s="1"/>
  <c r="F206" i="6"/>
  <c r="H206" i="6" s="1"/>
  <c r="F208" i="6"/>
  <c r="H208" i="6" s="1"/>
  <c r="F88" i="6"/>
  <c r="H88" i="6" s="1"/>
  <c r="F90" i="6"/>
  <c r="H90" i="6" s="1"/>
  <c r="F86" i="6"/>
  <c r="H86" i="6" s="1"/>
  <c r="F105" i="6"/>
  <c r="H105" i="6" s="1"/>
  <c r="F101" i="6"/>
  <c r="H101" i="6" s="1"/>
  <c r="F103" i="6"/>
  <c r="H103" i="6" s="1"/>
  <c r="F165" i="6"/>
  <c r="H165" i="6" s="1"/>
  <c r="F161" i="6"/>
  <c r="H161" i="6" s="1"/>
  <c r="F163" i="6"/>
  <c r="H163" i="6" s="1"/>
  <c r="F238" i="6"/>
  <c r="H238" i="6" s="1"/>
  <c r="F240" i="6"/>
  <c r="H240" i="6" s="1"/>
  <c r="F236" i="6"/>
  <c r="H236" i="6" s="1"/>
  <c r="F221" i="6"/>
  <c r="H221" i="6" s="1"/>
  <c r="F223" i="6"/>
  <c r="H223" i="6" s="1"/>
  <c r="L5" i="23"/>
  <c r="F184" i="6"/>
  <c r="H184" i="6" s="1"/>
  <c r="F180" i="6"/>
  <c r="H180" i="6" s="1"/>
  <c r="F176" i="6"/>
  <c r="H176" i="6" s="1"/>
  <c r="F182" i="6"/>
  <c r="H182" i="6" s="1"/>
  <c r="F178" i="6"/>
  <c r="H178" i="6" s="1"/>
  <c r="H32" i="6"/>
  <c r="P5" i="23"/>
  <c r="S5" i="23" s="1"/>
  <c r="H157" i="22" l="1"/>
  <c r="H66" i="20"/>
  <c r="H37" i="20"/>
  <c r="H142" i="22"/>
  <c r="H126" i="22"/>
  <c r="H217" i="22"/>
  <c r="H82" i="22"/>
  <c r="H201" i="22"/>
  <c r="H142" i="20"/>
  <c r="H6" i="20"/>
  <c r="H157" i="20"/>
  <c r="F26" i="22"/>
  <c r="H26" i="22" s="1"/>
  <c r="H24" i="22" s="1"/>
  <c r="H21" i="22" s="1"/>
  <c r="K212" i="18"/>
  <c r="L210" i="18"/>
  <c r="K120" i="22"/>
  <c r="L118" i="22"/>
  <c r="K210" i="16"/>
  <c r="L208" i="16"/>
  <c r="L163" i="20"/>
  <c r="K165" i="20"/>
  <c r="F176" i="20"/>
  <c r="H176" i="20" s="1"/>
  <c r="H174" i="20" s="1"/>
  <c r="H172" i="20" s="1"/>
  <c r="F41" i="22"/>
  <c r="H41" i="22" s="1"/>
  <c r="H39" i="22" s="1"/>
  <c r="H37" i="22" s="1"/>
  <c r="H51" i="22"/>
  <c r="K223" i="20"/>
  <c r="L221" i="20"/>
  <c r="N221" i="20" s="1"/>
  <c r="K133" i="20"/>
  <c r="L131" i="20"/>
  <c r="N131" i="20" s="1"/>
  <c r="K77" i="16"/>
  <c r="L75" i="16"/>
  <c r="K122" i="20"/>
  <c r="L120" i="20"/>
  <c r="K182" i="16"/>
  <c r="L180" i="16"/>
  <c r="K238" i="18"/>
  <c r="L236" i="18"/>
  <c r="N236" i="18" s="1"/>
  <c r="L148" i="18"/>
  <c r="K150" i="18"/>
  <c r="K60" i="16"/>
  <c r="L58" i="16"/>
  <c r="K118" i="22"/>
  <c r="L116" i="22"/>
  <c r="N116" i="22" s="1"/>
  <c r="K242" i="22"/>
  <c r="L240" i="22"/>
  <c r="K75" i="20"/>
  <c r="L73" i="20"/>
  <c r="K73" i="16"/>
  <c r="L71" i="16"/>
  <c r="N71" i="16" s="1"/>
  <c r="L118" i="18"/>
  <c r="K120" i="18"/>
  <c r="H67" i="18"/>
  <c r="F20" i="17" s="1"/>
  <c r="H66" i="18"/>
  <c r="F19" i="17" s="1"/>
  <c r="K180" i="16"/>
  <c r="L178" i="16"/>
  <c r="K107" i="18"/>
  <c r="L105" i="18"/>
  <c r="H157" i="18"/>
  <c r="F38" i="17" s="1"/>
  <c r="H156" i="18"/>
  <c r="F37" i="17" s="1"/>
  <c r="K167" i="18"/>
  <c r="L165" i="18"/>
  <c r="K88" i="20"/>
  <c r="L86" i="20"/>
  <c r="N86" i="20" s="1"/>
  <c r="H37" i="18"/>
  <c r="F14" i="17" s="1"/>
  <c r="H36" i="18"/>
  <c r="F13" i="17" s="1"/>
  <c r="K227" i="22"/>
  <c r="L225" i="22"/>
  <c r="L135" i="18"/>
  <c r="K137" i="18"/>
  <c r="L103" i="22"/>
  <c r="K105" i="22"/>
  <c r="K92" i="18"/>
  <c r="L90" i="18"/>
  <c r="K167" i="22"/>
  <c r="L165" i="22"/>
  <c r="F191" i="18"/>
  <c r="H191" i="18" s="1"/>
  <c r="H189" i="18" s="1"/>
  <c r="K223" i="18"/>
  <c r="L221" i="18"/>
  <c r="N221" i="18" s="1"/>
  <c r="L103" i="20"/>
  <c r="K105" i="20"/>
  <c r="K122" i="22"/>
  <c r="L120" i="22"/>
  <c r="K238" i="20"/>
  <c r="L236" i="20"/>
  <c r="N236" i="20" s="1"/>
  <c r="K150" i="20"/>
  <c r="L148" i="20"/>
  <c r="L58" i="22"/>
  <c r="K60" i="22"/>
  <c r="K118" i="20"/>
  <c r="L116" i="20"/>
  <c r="N116" i="20" s="1"/>
  <c r="K73" i="18"/>
  <c r="L71" i="18"/>
  <c r="N71" i="18" s="1"/>
  <c r="K120" i="16"/>
  <c r="L118" i="16"/>
  <c r="K165" i="18"/>
  <c r="L163" i="18"/>
  <c r="K148" i="18"/>
  <c r="L146" i="18"/>
  <c r="N146" i="18" s="1"/>
  <c r="L165" i="20"/>
  <c r="K167" i="20"/>
  <c r="K88" i="22"/>
  <c r="L86" i="22"/>
  <c r="N86" i="22" s="1"/>
  <c r="K227" i="20"/>
  <c r="L225" i="20"/>
  <c r="K240" i="18"/>
  <c r="L238" i="18"/>
  <c r="K137" i="22"/>
  <c r="L135" i="22"/>
  <c r="F131" i="18"/>
  <c r="H131" i="18" s="1"/>
  <c r="H129" i="18" s="1"/>
  <c r="H111" i="22"/>
  <c r="L191" i="22"/>
  <c r="N191" i="22" s="1"/>
  <c r="K193" i="22"/>
  <c r="K105" i="16"/>
  <c r="L103" i="16"/>
  <c r="K212" i="22"/>
  <c r="L210" i="22"/>
  <c r="K240" i="20"/>
  <c r="L238" i="20"/>
  <c r="K92" i="16"/>
  <c r="L90" i="16"/>
  <c r="K238" i="16"/>
  <c r="L236" i="16"/>
  <c r="N236" i="16" s="1"/>
  <c r="K90" i="18"/>
  <c r="L88" i="18"/>
  <c r="K58" i="20"/>
  <c r="L56" i="20"/>
  <c r="N56" i="20" s="1"/>
  <c r="K103" i="20"/>
  <c r="L101" i="20"/>
  <c r="N101" i="20" s="1"/>
  <c r="K73" i="20"/>
  <c r="L71" i="20"/>
  <c r="N71" i="20" s="1"/>
  <c r="K120" i="20"/>
  <c r="L118" i="20"/>
  <c r="K210" i="18"/>
  <c r="L208" i="18"/>
  <c r="K165" i="22"/>
  <c r="L163" i="22"/>
  <c r="H172" i="18"/>
  <c r="F41" i="17" s="1"/>
  <c r="H171" i="18"/>
  <c r="F40" i="17" s="1"/>
  <c r="K178" i="18"/>
  <c r="L176" i="18"/>
  <c r="N176" i="18" s="1"/>
  <c r="K148" i="16"/>
  <c r="L146" i="16"/>
  <c r="N146" i="16" s="1"/>
  <c r="K227" i="18"/>
  <c r="L225" i="18"/>
  <c r="K137" i="16"/>
  <c r="L135" i="16"/>
  <c r="K118" i="18"/>
  <c r="L116" i="18"/>
  <c r="N116" i="18" s="1"/>
  <c r="H21" i="18"/>
  <c r="F10" i="17" s="1"/>
  <c r="H22" i="18"/>
  <c r="F11" i="17" s="1"/>
  <c r="F191" i="20"/>
  <c r="H191" i="20" s="1"/>
  <c r="H189" i="20" s="1"/>
  <c r="H186" i="20" s="1"/>
  <c r="F191" i="22"/>
  <c r="H191" i="22" s="1"/>
  <c r="H189" i="22" s="1"/>
  <c r="H186" i="22" s="1"/>
  <c r="F71" i="22"/>
  <c r="H71" i="22" s="1"/>
  <c r="H69" i="22" s="1"/>
  <c r="H66" i="22" s="1"/>
  <c r="F101" i="22"/>
  <c r="H101" i="22" s="1"/>
  <c r="H99" i="22" s="1"/>
  <c r="H97" i="22" s="1"/>
  <c r="H6" i="18"/>
  <c r="F7" i="17" s="1"/>
  <c r="H7" i="18"/>
  <c r="F8" i="17" s="1"/>
  <c r="K193" i="16"/>
  <c r="L191" i="16"/>
  <c r="N191" i="16" s="1"/>
  <c r="K105" i="18"/>
  <c r="K99" i="18" s="1"/>
  <c r="L103" i="18"/>
  <c r="K212" i="20"/>
  <c r="L210" i="20"/>
  <c r="L238" i="16"/>
  <c r="K240" i="16"/>
  <c r="K92" i="20"/>
  <c r="L90" i="20"/>
  <c r="K90" i="16"/>
  <c r="L88" i="16"/>
  <c r="K58" i="16"/>
  <c r="L56" i="16"/>
  <c r="N56" i="16" s="1"/>
  <c r="H202" i="18"/>
  <c r="F47" i="17" s="1"/>
  <c r="H201" i="18"/>
  <c r="F46" i="17" s="1"/>
  <c r="L101" i="22"/>
  <c r="N101" i="22" s="1"/>
  <c r="K103" i="22"/>
  <c r="K152" i="22"/>
  <c r="L150" i="22"/>
  <c r="L208" i="20"/>
  <c r="K210" i="20"/>
  <c r="K165" i="16"/>
  <c r="L163" i="16"/>
  <c r="L176" i="22"/>
  <c r="N176" i="22" s="1"/>
  <c r="K178" i="22"/>
  <c r="K148" i="20"/>
  <c r="L146" i="20"/>
  <c r="N146" i="20" s="1"/>
  <c r="K137" i="20"/>
  <c r="L135" i="20"/>
  <c r="L191" i="18"/>
  <c r="N191" i="18" s="1"/>
  <c r="K193" i="18"/>
  <c r="K212" i="16"/>
  <c r="L210" i="16"/>
  <c r="K240" i="22"/>
  <c r="L238" i="22"/>
  <c r="L90" i="22"/>
  <c r="K92" i="22"/>
  <c r="K90" i="20"/>
  <c r="L88" i="20"/>
  <c r="K58" i="18"/>
  <c r="L56" i="18"/>
  <c r="N56" i="18" s="1"/>
  <c r="K163" i="16"/>
  <c r="L161" i="16"/>
  <c r="N161" i="16" s="1"/>
  <c r="K103" i="16"/>
  <c r="L101" i="16"/>
  <c r="N101" i="16" s="1"/>
  <c r="K152" i="16"/>
  <c r="L150" i="16"/>
  <c r="K135" i="16"/>
  <c r="L133" i="16"/>
  <c r="K210" i="22"/>
  <c r="L208" i="22"/>
  <c r="K178" i="16"/>
  <c r="L176" i="16"/>
  <c r="N176" i="16" s="1"/>
  <c r="L193" i="16"/>
  <c r="K195" i="16"/>
  <c r="H201" i="20"/>
  <c r="H202" i="20"/>
  <c r="F11" i="22"/>
  <c r="H11" i="22" s="1"/>
  <c r="H9" i="22" s="1"/>
  <c r="H6" i="22" s="1"/>
  <c r="H82" i="18"/>
  <c r="F23" i="17" s="1"/>
  <c r="H81" i="18"/>
  <c r="F22" i="17" s="1"/>
  <c r="L71" i="22"/>
  <c r="N71" i="22" s="1"/>
  <c r="K73" i="22"/>
  <c r="K227" i="16"/>
  <c r="L225" i="16"/>
  <c r="F221" i="20"/>
  <c r="H221" i="20" s="1"/>
  <c r="H219" i="20" s="1"/>
  <c r="H217" i="20" s="1"/>
  <c r="H111" i="18"/>
  <c r="F28" i="17" s="1"/>
  <c r="H112" i="18"/>
  <c r="F29" i="17" s="1"/>
  <c r="L191" i="20"/>
  <c r="N191" i="20" s="1"/>
  <c r="K193" i="20"/>
  <c r="K77" i="18"/>
  <c r="L75" i="18"/>
  <c r="L88" i="22"/>
  <c r="K90" i="22"/>
  <c r="L56" i="22"/>
  <c r="N56" i="22" s="1"/>
  <c r="K58" i="22"/>
  <c r="K163" i="18"/>
  <c r="L161" i="18"/>
  <c r="N161" i="18" s="1"/>
  <c r="K103" i="18"/>
  <c r="L101" i="18"/>
  <c r="N101" i="18" s="1"/>
  <c r="K208" i="20"/>
  <c r="L206" i="20"/>
  <c r="N206" i="20" s="1"/>
  <c r="K135" i="18"/>
  <c r="L133" i="18"/>
  <c r="K225" i="22"/>
  <c r="L223" i="22"/>
  <c r="K107" i="20"/>
  <c r="L105" i="20"/>
  <c r="L60" i="20"/>
  <c r="K62" i="20"/>
  <c r="H142" i="18"/>
  <c r="F35" i="17" s="1"/>
  <c r="H141" i="18"/>
  <c r="F34" i="17" s="1"/>
  <c r="K197" i="18"/>
  <c r="L195" i="18"/>
  <c r="K195" i="22"/>
  <c r="L193" i="22"/>
  <c r="K238" i="22"/>
  <c r="L236" i="22"/>
  <c r="N236" i="22" s="1"/>
  <c r="K148" i="22"/>
  <c r="L146" i="22"/>
  <c r="N146" i="22" s="1"/>
  <c r="F221" i="18"/>
  <c r="H221" i="18" s="1"/>
  <c r="H219" i="18" s="1"/>
  <c r="H232" i="22"/>
  <c r="K133" i="16"/>
  <c r="K129" i="16" s="1"/>
  <c r="L131" i="16"/>
  <c r="N131" i="16" s="1"/>
  <c r="L75" i="22"/>
  <c r="K77" i="22"/>
  <c r="K122" i="16"/>
  <c r="L120" i="16"/>
  <c r="L180" i="22"/>
  <c r="K182" i="22"/>
  <c r="K242" i="16"/>
  <c r="L240" i="16"/>
  <c r="K163" i="20"/>
  <c r="L161" i="20"/>
  <c r="N161" i="20" s="1"/>
  <c r="K75" i="18"/>
  <c r="L73" i="18"/>
  <c r="K152" i="18"/>
  <c r="L150" i="18"/>
  <c r="K208" i="16"/>
  <c r="L206" i="16"/>
  <c r="N206" i="16" s="1"/>
  <c r="K135" i="22"/>
  <c r="L133" i="22"/>
  <c r="K180" i="20"/>
  <c r="L178" i="20"/>
  <c r="L223" i="16"/>
  <c r="K225" i="16"/>
  <c r="L105" i="22"/>
  <c r="K107" i="22"/>
  <c r="K99" i="22" s="1"/>
  <c r="K62" i="18"/>
  <c r="L60" i="18"/>
  <c r="K197" i="16"/>
  <c r="L195" i="16"/>
  <c r="K195" i="18"/>
  <c r="L193" i="18"/>
  <c r="F236" i="18"/>
  <c r="H236" i="18" s="1"/>
  <c r="H234" i="18" s="1"/>
  <c r="F26" i="20"/>
  <c r="H26" i="20" s="1"/>
  <c r="H24" i="20" s="1"/>
  <c r="H21" i="20" s="1"/>
  <c r="F176" i="22"/>
  <c r="H176" i="22" s="1"/>
  <c r="H174" i="22" s="1"/>
  <c r="H171" i="22" s="1"/>
  <c r="K223" i="16"/>
  <c r="L221" i="16"/>
  <c r="N221" i="16" s="1"/>
  <c r="L131" i="18"/>
  <c r="N131" i="18" s="1"/>
  <c r="K133" i="18"/>
  <c r="K77" i="20"/>
  <c r="L75" i="20"/>
  <c r="L120" i="18"/>
  <c r="K122" i="18"/>
  <c r="L180" i="20"/>
  <c r="K182" i="20"/>
  <c r="K150" i="22"/>
  <c r="L148" i="22"/>
  <c r="K60" i="20"/>
  <c r="K54" i="20" s="1"/>
  <c r="L58" i="20"/>
  <c r="L240" i="18"/>
  <c r="K242" i="18"/>
  <c r="K163" i="22"/>
  <c r="L161" i="22"/>
  <c r="N161" i="22" s="1"/>
  <c r="L73" i="22"/>
  <c r="K75" i="22"/>
  <c r="K152" i="20"/>
  <c r="K144" i="20" s="1"/>
  <c r="L150" i="20"/>
  <c r="K208" i="18"/>
  <c r="L206" i="18"/>
  <c r="N206" i="18" s="1"/>
  <c r="K135" i="20"/>
  <c r="L133" i="20"/>
  <c r="L178" i="22"/>
  <c r="K180" i="22"/>
  <c r="K225" i="20"/>
  <c r="L223" i="20"/>
  <c r="L60" i="16"/>
  <c r="K62" i="16"/>
  <c r="H52" i="18"/>
  <c r="F17" i="17" s="1"/>
  <c r="H51" i="18"/>
  <c r="F16" i="17" s="1"/>
  <c r="K197" i="20"/>
  <c r="L195" i="20"/>
  <c r="K88" i="18"/>
  <c r="L86" i="18"/>
  <c r="N86" i="18" s="1"/>
  <c r="H97" i="18"/>
  <c r="F26" i="17" s="1"/>
  <c r="H96" i="18"/>
  <c r="F25" i="17" s="1"/>
  <c r="K195" i="20"/>
  <c r="L193" i="20"/>
  <c r="K178" i="20"/>
  <c r="L176" i="20"/>
  <c r="N176" i="20" s="1"/>
  <c r="K223" i="22"/>
  <c r="K219" i="22" s="1"/>
  <c r="L221" i="22"/>
  <c r="N221" i="22" s="1"/>
  <c r="K133" i="22"/>
  <c r="L131" i="22"/>
  <c r="N131" i="22" s="1"/>
  <c r="K182" i="18"/>
  <c r="L180" i="18"/>
  <c r="K150" i="16"/>
  <c r="L148" i="16"/>
  <c r="K60" i="18"/>
  <c r="L58" i="18"/>
  <c r="K118" i="16"/>
  <c r="L116" i="16"/>
  <c r="N116" i="16" s="1"/>
  <c r="K242" i="20"/>
  <c r="L240" i="20"/>
  <c r="K75" i="16"/>
  <c r="L73" i="16"/>
  <c r="K208" i="22"/>
  <c r="L206" i="22"/>
  <c r="N206" i="22" s="1"/>
  <c r="K180" i="18"/>
  <c r="L178" i="18"/>
  <c r="L223" i="18"/>
  <c r="K225" i="18"/>
  <c r="K107" i="16"/>
  <c r="L105" i="16"/>
  <c r="L60" i="22"/>
  <c r="K62" i="22"/>
  <c r="K197" i="22"/>
  <c r="L195" i="22"/>
  <c r="K167" i="16"/>
  <c r="L165" i="16"/>
  <c r="K88" i="16"/>
  <c r="L86" i="16"/>
  <c r="N86" i="16" s="1"/>
  <c r="W231" i="18"/>
  <c r="W232" i="18"/>
  <c r="H39" i="6"/>
  <c r="H219" i="6"/>
  <c r="H99" i="6"/>
  <c r="H84" i="6"/>
  <c r="H144" i="6"/>
  <c r="H129" i="6"/>
  <c r="H114" i="6"/>
  <c r="H69" i="6"/>
  <c r="H54" i="6"/>
  <c r="H24" i="6"/>
  <c r="H174" i="6"/>
  <c r="H234" i="6"/>
  <c r="H159" i="6"/>
  <c r="H204" i="6"/>
  <c r="H189" i="6"/>
  <c r="R5" i="23"/>
  <c r="V5" i="23"/>
  <c r="U5" i="23"/>
  <c r="H171" i="20" l="1"/>
  <c r="K99" i="16"/>
  <c r="K114" i="18"/>
  <c r="K114" i="22"/>
  <c r="K69" i="22"/>
  <c r="K66" i="22" s="1"/>
  <c r="I19" i="23" s="1"/>
  <c r="K219" i="20"/>
  <c r="K217" i="20" s="1"/>
  <c r="K219" i="18"/>
  <c r="K216" i="18" s="1"/>
  <c r="K234" i="20"/>
  <c r="K159" i="22"/>
  <c r="K157" i="22" s="1"/>
  <c r="K129" i="18"/>
  <c r="K126" i="18" s="1"/>
  <c r="K204" i="20"/>
  <c r="K204" i="18"/>
  <c r="K204" i="22"/>
  <c r="K204" i="16"/>
  <c r="K202" i="16" s="1"/>
  <c r="I47" i="15" s="1"/>
  <c r="K129" i="22"/>
  <c r="K126" i="22" s="1"/>
  <c r="H216" i="20"/>
  <c r="K234" i="18"/>
  <c r="K231" i="18" s="1"/>
  <c r="K174" i="16"/>
  <c r="K171" i="16" s="1"/>
  <c r="I40" i="15" s="1"/>
  <c r="K159" i="20"/>
  <c r="K157" i="20" s="1"/>
  <c r="K159" i="18"/>
  <c r="K156" i="18" s="1"/>
  <c r="K99" i="20"/>
  <c r="K96" i="20" s="1"/>
  <c r="K144" i="22"/>
  <c r="K142" i="22" s="1"/>
  <c r="K234" i="22"/>
  <c r="K232" i="22" s="1"/>
  <c r="K189" i="22"/>
  <c r="K186" i="22" s="1"/>
  <c r="K174" i="22"/>
  <c r="K171" i="22" s="1"/>
  <c r="K174" i="20"/>
  <c r="K172" i="20" s="1"/>
  <c r="K129" i="20"/>
  <c r="K126" i="20" s="1"/>
  <c r="K189" i="20"/>
  <c r="K186" i="20" s="1"/>
  <c r="K114" i="20"/>
  <c r="K111" i="20" s="1"/>
  <c r="K234" i="16"/>
  <c r="K232" i="16" s="1"/>
  <c r="I53" i="15" s="1"/>
  <c r="K189" i="18"/>
  <c r="K189" i="16"/>
  <c r="K187" i="16" s="1"/>
  <c r="I44" i="15" s="1"/>
  <c r="K69" i="16"/>
  <c r="K66" i="16" s="1"/>
  <c r="I19" i="15" s="1"/>
  <c r="K54" i="16"/>
  <c r="K51" i="16" s="1"/>
  <c r="I16" i="15" s="1"/>
  <c r="K84" i="16"/>
  <c r="K82" i="16" s="1"/>
  <c r="I23" i="15" s="1"/>
  <c r="H96" i="22"/>
  <c r="H7" i="22"/>
  <c r="H36" i="22"/>
  <c r="H22" i="22"/>
  <c r="H187" i="22"/>
  <c r="H187" i="20"/>
  <c r="H172" i="22"/>
  <c r="H67" i="22"/>
  <c r="K67" i="16"/>
  <c r="I20" i="15" s="1"/>
  <c r="K52" i="16"/>
  <c r="I17" i="15" s="1"/>
  <c r="K216" i="20"/>
  <c r="K217" i="18"/>
  <c r="K186" i="18"/>
  <c r="K187" i="18"/>
  <c r="K97" i="22"/>
  <c r="K96" i="22"/>
  <c r="K142" i="20"/>
  <c r="K141" i="20"/>
  <c r="K141" i="22"/>
  <c r="K216" i="22"/>
  <c r="K217" i="22"/>
  <c r="K51" i="20"/>
  <c r="I16" i="19" s="1"/>
  <c r="K52" i="20"/>
  <c r="I17" i="19" s="1"/>
  <c r="K112" i="22"/>
  <c r="K111" i="22"/>
  <c r="K202" i="20"/>
  <c r="K201" i="20"/>
  <c r="K127" i="16"/>
  <c r="I32" i="15" s="1"/>
  <c r="K126" i="16"/>
  <c r="I31" i="15" s="1"/>
  <c r="K172" i="22"/>
  <c r="O236" i="18"/>
  <c r="Q236" i="18" s="1"/>
  <c r="N238" i="18"/>
  <c r="N163" i="18"/>
  <c r="O161" i="18"/>
  <c r="Q161" i="18" s="1"/>
  <c r="O71" i="22"/>
  <c r="Q71" i="22" s="1"/>
  <c r="N73" i="22"/>
  <c r="N180" i="20"/>
  <c r="O178" i="20"/>
  <c r="N240" i="16"/>
  <c r="O238" i="16"/>
  <c r="N195" i="18"/>
  <c r="O193" i="18"/>
  <c r="O131" i="18"/>
  <c r="Q131" i="18" s="1"/>
  <c r="N133" i="18"/>
  <c r="N208" i="22"/>
  <c r="O206" i="22"/>
  <c r="Q206" i="22" s="1"/>
  <c r="K159" i="16"/>
  <c r="N210" i="16"/>
  <c r="O208" i="16"/>
  <c r="K174" i="18"/>
  <c r="N225" i="22"/>
  <c r="O223" i="22"/>
  <c r="O103" i="18"/>
  <c r="N105" i="18"/>
  <c r="N73" i="20"/>
  <c r="O71" i="20"/>
  <c r="Q71" i="20" s="1"/>
  <c r="N148" i="18"/>
  <c r="O146" i="18"/>
  <c r="Q146" i="18" s="1"/>
  <c r="N208" i="16"/>
  <c r="O206" i="16"/>
  <c r="Q206" i="16" s="1"/>
  <c r="K67" i="22"/>
  <c r="I20" i="23" s="1"/>
  <c r="H187" i="18"/>
  <c r="F44" i="17" s="1"/>
  <c r="H186" i="18"/>
  <c r="F43" i="17" s="1"/>
  <c r="H217" i="18"/>
  <c r="F50" i="17" s="1"/>
  <c r="H216" i="18"/>
  <c r="F49" i="17" s="1"/>
  <c r="O161" i="16"/>
  <c r="Q161" i="16" s="1"/>
  <c r="N163" i="16"/>
  <c r="N238" i="16"/>
  <c r="O236" i="16"/>
  <c r="Q236" i="16" s="1"/>
  <c r="K69" i="20"/>
  <c r="N225" i="20"/>
  <c r="O223" i="20"/>
  <c r="N118" i="16"/>
  <c r="O116" i="16"/>
  <c r="Q116" i="16" s="1"/>
  <c r="N165" i="22"/>
  <c r="O163" i="22"/>
  <c r="K97" i="16"/>
  <c r="I26" i="15" s="1"/>
  <c r="K96" i="16"/>
  <c r="I25" i="15" s="1"/>
  <c r="O133" i="18"/>
  <c r="N135" i="18"/>
  <c r="K127" i="22"/>
  <c r="O118" i="18"/>
  <c r="N120" i="18"/>
  <c r="O131" i="16"/>
  <c r="Q131" i="16" s="1"/>
  <c r="N133" i="16"/>
  <c r="K54" i="18"/>
  <c r="N210" i="20"/>
  <c r="O208" i="20"/>
  <c r="O133" i="16"/>
  <c r="N135" i="16"/>
  <c r="N90" i="16"/>
  <c r="O88" i="16"/>
  <c r="O176" i="16"/>
  <c r="Q176" i="16" s="1"/>
  <c r="N178" i="16"/>
  <c r="N118" i="22"/>
  <c r="N114" i="22" s="1"/>
  <c r="O116" i="22"/>
  <c r="Q116" i="22" s="1"/>
  <c r="K112" i="18"/>
  <c r="K111" i="18"/>
  <c r="K156" i="22"/>
  <c r="O146" i="20"/>
  <c r="Q146" i="20" s="1"/>
  <c r="N148" i="20"/>
  <c r="K84" i="18"/>
  <c r="N60" i="18"/>
  <c r="O58" i="18"/>
  <c r="N58" i="18"/>
  <c r="O56" i="18"/>
  <c r="Q56" i="18" s="1"/>
  <c r="N195" i="20"/>
  <c r="O193" i="20"/>
  <c r="N133" i="20"/>
  <c r="O131" i="20"/>
  <c r="Q131" i="20" s="1"/>
  <c r="N75" i="20"/>
  <c r="O73" i="20"/>
  <c r="H232" i="18"/>
  <c r="F53" i="17" s="1"/>
  <c r="H231" i="18"/>
  <c r="F52" i="17" s="1"/>
  <c r="N150" i="18"/>
  <c r="O148" i="18"/>
  <c r="O178" i="22"/>
  <c r="N180" i="22"/>
  <c r="O86" i="22"/>
  <c r="Q86" i="22" s="1"/>
  <c r="N88" i="22"/>
  <c r="N225" i="16"/>
  <c r="O223" i="16"/>
  <c r="N88" i="20"/>
  <c r="O86" i="20"/>
  <c r="Q86" i="20" s="1"/>
  <c r="N163" i="22"/>
  <c r="O161" i="22"/>
  <c r="Q161" i="22" s="1"/>
  <c r="H126" i="18"/>
  <c r="F31" i="17" s="1"/>
  <c r="H127" i="18"/>
  <c r="F32" i="17" s="1"/>
  <c r="N120" i="22"/>
  <c r="O118" i="22"/>
  <c r="N240" i="22"/>
  <c r="O238" i="22"/>
  <c r="N180" i="16"/>
  <c r="O178" i="16"/>
  <c r="N223" i="18"/>
  <c r="O221" i="18"/>
  <c r="Q221" i="18" s="1"/>
  <c r="N178" i="18"/>
  <c r="O176" i="18"/>
  <c r="Q176" i="18" s="1"/>
  <c r="O176" i="22"/>
  <c r="Q176" i="22" s="1"/>
  <c r="N178" i="22"/>
  <c r="N174" i="22" s="1"/>
  <c r="H22" i="20"/>
  <c r="O193" i="22"/>
  <c r="N195" i="22"/>
  <c r="O238" i="18"/>
  <c r="N240" i="18"/>
  <c r="O103" i="22"/>
  <c r="N105" i="22"/>
  <c r="N120" i="16"/>
  <c r="O118" i="16"/>
  <c r="K97" i="20"/>
  <c r="K219" i="16"/>
  <c r="N193" i="16"/>
  <c r="O191" i="16"/>
  <c r="Q191" i="16" s="1"/>
  <c r="N150" i="16"/>
  <c r="O148" i="16"/>
  <c r="O133" i="20"/>
  <c r="N135" i="20"/>
  <c r="N208" i="20"/>
  <c r="O206" i="20"/>
  <c r="Q206" i="20" s="1"/>
  <c r="N103" i="18"/>
  <c r="N99" i="18" s="1"/>
  <c r="O101" i="18"/>
  <c r="Q101" i="18" s="1"/>
  <c r="N225" i="18"/>
  <c r="O223" i="18"/>
  <c r="N238" i="20"/>
  <c r="O236" i="20"/>
  <c r="Q236" i="20" s="1"/>
  <c r="K84" i="22"/>
  <c r="K69" i="18"/>
  <c r="N90" i="18"/>
  <c r="O88" i="18"/>
  <c r="K232" i="20"/>
  <c r="K231" i="20"/>
  <c r="K201" i="22"/>
  <c r="K202" i="22"/>
  <c r="O146" i="16"/>
  <c r="Q146" i="16" s="1"/>
  <c r="N148" i="16"/>
  <c r="N58" i="20"/>
  <c r="O56" i="20"/>
  <c r="Q56" i="20" s="1"/>
  <c r="N193" i="18"/>
  <c r="O191" i="18"/>
  <c r="Q191" i="18" s="1"/>
  <c r="K114" i="16"/>
  <c r="N60" i="20"/>
  <c r="O58" i="20"/>
  <c r="O73" i="18"/>
  <c r="N75" i="18"/>
  <c r="K144" i="16"/>
  <c r="N150" i="22"/>
  <c r="O148" i="22"/>
  <c r="O86" i="16"/>
  <c r="Q86" i="16" s="1"/>
  <c r="N88" i="16"/>
  <c r="O206" i="18"/>
  <c r="Q206" i="18" s="1"/>
  <c r="N208" i="18"/>
  <c r="N135" i="22"/>
  <c r="O133" i="22"/>
  <c r="K84" i="20"/>
  <c r="N120" i="20"/>
  <c r="O118" i="20"/>
  <c r="N210" i="18"/>
  <c r="O208" i="18"/>
  <c r="N240" i="20"/>
  <c r="O238" i="20"/>
  <c r="N223" i="20"/>
  <c r="O221" i="20"/>
  <c r="Q221" i="20" s="1"/>
  <c r="O131" i="22"/>
  <c r="Q131" i="22" s="1"/>
  <c r="N133" i="22"/>
  <c r="N193" i="20"/>
  <c r="O191" i="20"/>
  <c r="Q191" i="20" s="1"/>
  <c r="K201" i="18"/>
  <c r="K202" i="18"/>
  <c r="O221" i="16"/>
  <c r="Q221" i="16" s="1"/>
  <c r="N223" i="16"/>
  <c r="N73" i="18"/>
  <c r="O71" i="18"/>
  <c r="Q71" i="18" s="1"/>
  <c r="N105" i="20"/>
  <c r="O103" i="20"/>
  <c r="N210" i="22"/>
  <c r="O208" i="22"/>
  <c r="O163" i="20"/>
  <c r="N165" i="20"/>
  <c r="N103" i="20"/>
  <c r="O101" i="20"/>
  <c r="Q101" i="20" s="1"/>
  <c r="N165" i="18"/>
  <c r="N159" i="18" s="1"/>
  <c r="O163" i="18"/>
  <c r="O161" i="20"/>
  <c r="Q161" i="20" s="1"/>
  <c r="N163" i="20"/>
  <c r="K96" i="18"/>
  <c r="K97" i="18"/>
  <c r="O58" i="22"/>
  <c r="N60" i="22"/>
  <c r="N73" i="16"/>
  <c r="O71" i="16"/>
  <c r="Q71" i="16" s="1"/>
  <c r="N180" i="18"/>
  <c r="O178" i="18"/>
  <c r="O148" i="20"/>
  <c r="N150" i="20"/>
  <c r="N144" i="20" s="1"/>
  <c r="N148" i="22"/>
  <c r="O146" i="22"/>
  <c r="Q146" i="22" s="1"/>
  <c r="N178" i="20"/>
  <c r="N174" i="20" s="1"/>
  <c r="O176" i="20"/>
  <c r="Q176" i="20" s="1"/>
  <c r="O73" i="22"/>
  <c r="N75" i="22"/>
  <c r="O191" i="22"/>
  <c r="Q191" i="22" s="1"/>
  <c r="N193" i="22"/>
  <c r="O88" i="22"/>
  <c r="N90" i="22"/>
  <c r="N118" i="20"/>
  <c r="O116" i="20"/>
  <c r="Q116" i="20" s="1"/>
  <c r="K54" i="22"/>
  <c r="O101" i="22"/>
  <c r="Q101" i="22" s="1"/>
  <c r="N103" i="22"/>
  <c r="O116" i="18"/>
  <c r="Q116" i="18" s="1"/>
  <c r="N118" i="18"/>
  <c r="N114" i="18" s="1"/>
  <c r="N58" i="16"/>
  <c r="O56" i="16"/>
  <c r="Q56" i="16" s="1"/>
  <c r="N75" i="16"/>
  <c r="N69" i="16" s="1"/>
  <c r="O73" i="16"/>
  <c r="N195" i="16"/>
  <c r="O193" i="16"/>
  <c r="N165" i="16"/>
  <c r="O163" i="16"/>
  <c r="O103" i="16"/>
  <c r="N105" i="16"/>
  <c r="N60" i="16"/>
  <c r="O58" i="16"/>
  <c r="N223" i="22"/>
  <c r="N219" i="22" s="1"/>
  <c r="O221" i="22"/>
  <c r="Q221" i="22" s="1"/>
  <c r="N238" i="22"/>
  <c r="O236" i="22"/>
  <c r="Q236" i="22" s="1"/>
  <c r="N90" i="20"/>
  <c r="O88" i="20"/>
  <c r="N88" i="18"/>
  <c r="N84" i="18" s="1"/>
  <c r="O86" i="18"/>
  <c r="Q86" i="18" s="1"/>
  <c r="O101" i="16"/>
  <c r="Q101" i="16" s="1"/>
  <c r="N103" i="16"/>
  <c r="K144" i="18"/>
  <c r="N58" i="22"/>
  <c r="O56" i="22"/>
  <c r="Q56" i="22" s="1"/>
  <c r="Y5" i="23"/>
  <c r="X5" i="23"/>
  <c r="AM7" i="21"/>
  <c r="F19" i="6" s="1"/>
  <c r="H19" i="6" s="1"/>
  <c r="AL7" i="21"/>
  <c r="AJ7" i="21"/>
  <c r="AI7" i="21"/>
  <c r="AG7" i="21"/>
  <c r="AF7" i="21"/>
  <c r="AD7" i="21"/>
  <c r="G7" i="7"/>
  <c r="AO31" i="21"/>
  <c r="AO53" i="21"/>
  <c r="AP52" i="21"/>
  <c r="AP53" i="21" s="1"/>
  <c r="C52" i="21"/>
  <c r="B52" i="21"/>
  <c r="AO50" i="21"/>
  <c r="AP49" i="21"/>
  <c r="AP50" i="21" s="1"/>
  <c r="C49" i="21"/>
  <c r="B49" i="21"/>
  <c r="AO47" i="21"/>
  <c r="AP46" i="21"/>
  <c r="AP47" i="21" s="1"/>
  <c r="C46" i="21"/>
  <c r="B46" i="21"/>
  <c r="AO44" i="21"/>
  <c r="AP43" i="21"/>
  <c r="AP44" i="21" s="1"/>
  <c r="C43" i="21"/>
  <c r="B43" i="21"/>
  <c r="AO41" i="21"/>
  <c r="AP40" i="21"/>
  <c r="AP41" i="21" s="1"/>
  <c r="C40" i="21"/>
  <c r="B40" i="21"/>
  <c r="AO38" i="21"/>
  <c r="AP37" i="21"/>
  <c r="AP38" i="21" s="1"/>
  <c r="C37" i="21"/>
  <c r="B37" i="21"/>
  <c r="AO35" i="21"/>
  <c r="AP34" i="21"/>
  <c r="AP35" i="21" s="1"/>
  <c r="C34" i="21"/>
  <c r="B34" i="21"/>
  <c r="AO32" i="21"/>
  <c r="AP31" i="21"/>
  <c r="AP32" i="21" s="1"/>
  <c r="C31" i="21"/>
  <c r="B31" i="21"/>
  <c r="AO29" i="21"/>
  <c r="AP28" i="21"/>
  <c r="AP29" i="21" s="1"/>
  <c r="C28" i="21"/>
  <c r="B28" i="21"/>
  <c r="AO26" i="21"/>
  <c r="AP25" i="21"/>
  <c r="AP26" i="21" s="1"/>
  <c r="C25" i="21"/>
  <c r="B25" i="21"/>
  <c r="AO23" i="21"/>
  <c r="AP22" i="21"/>
  <c r="AP23" i="21" s="1"/>
  <c r="C22" i="21"/>
  <c r="B22" i="21"/>
  <c r="AO20" i="21"/>
  <c r="AP19" i="21"/>
  <c r="AP20" i="21" s="1"/>
  <c r="C19" i="21"/>
  <c r="B19" i="21"/>
  <c r="AO17" i="21"/>
  <c r="AP16" i="21"/>
  <c r="AP17" i="21" s="1"/>
  <c r="C16" i="21"/>
  <c r="B16" i="21"/>
  <c r="AO14" i="21"/>
  <c r="AP13" i="21"/>
  <c r="AP14" i="21" s="1"/>
  <c r="C13" i="21"/>
  <c r="B13" i="21"/>
  <c r="AO11" i="21"/>
  <c r="AP10" i="21"/>
  <c r="AP11" i="21" s="1"/>
  <c r="C10" i="21"/>
  <c r="B10" i="21"/>
  <c r="AO8" i="21"/>
  <c r="AP7" i="21"/>
  <c r="AP8" i="21" s="1"/>
  <c r="F5" i="21"/>
  <c r="I5" i="21" s="1"/>
  <c r="L5" i="21" s="1"/>
  <c r="N234" i="16" l="1"/>
  <c r="K201" i="16"/>
  <c r="I46" i="15" s="1"/>
  <c r="N54" i="18"/>
  <c r="K232" i="18"/>
  <c r="N69" i="18"/>
  <c r="K112" i="20"/>
  <c r="K231" i="16"/>
  <c r="I52" i="15" s="1"/>
  <c r="K156" i="20"/>
  <c r="K127" i="18"/>
  <c r="K171" i="20"/>
  <c r="N84" i="16"/>
  <c r="N81" i="16" s="1"/>
  <c r="L22" i="15" s="1"/>
  <c r="K81" i="16"/>
  <c r="I22" i="15" s="1"/>
  <c r="N174" i="16"/>
  <c r="N171" i="16" s="1"/>
  <c r="L40" i="15" s="1"/>
  <c r="K157" i="18"/>
  <c r="K186" i="16"/>
  <c r="I43" i="15" s="1"/>
  <c r="K187" i="20"/>
  <c r="K172" i="16"/>
  <c r="I41" i="15" s="1"/>
  <c r="K231" i="22"/>
  <c r="N219" i="20"/>
  <c r="K127" i="20"/>
  <c r="N204" i="16"/>
  <c r="N201" i="16" s="1"/>
  <c r="L46" i="15" s="1"/>
  <c r="K187" i="22"/>
  <c r="N129" i="22"/>
  <c r="N126" i="22" s="1"/>
  <c r="N129" i="18"/>
  <c r="N54" i="20"/>
  <c r="N51" i="20" s="1"/>
  <c r="L16" i="19" s="1"/>
  <c r="N189" i="20"/>
  <c r="N187" i="20" s="1"/>
  <c r="N204" i="18"/>
  <c r="N201" i="18" s="1"/>
  <c r="N234" i="18"/>
  <c r="N69" i="22"/>
  <c r="N67" i="22" s="1"/>
  <c r="L20" i="23" s="1"/>
  <c r="N189" i="22"/>
  <c r="N186" i="22" s="1"/>
  <c r="N234" i="22"/>
  <c r="N231" i="22" s="1"/>
  <c r="N144" i="22"/>
  <c r="N142" i="22" s="1"/>
  <c r="N69" i="20"/>
  <c r="N66" i="20" s="1"/>
  <c r="L19" i="19" s="1"/>
  <c r="N159" i="20"/>
  <c r="N156" i="20" s="1"/>
  <c r="N204" i="20"/>
  <c r="N189" i="18"/>
  <c r="N186" i="18" s="1"/>
  <c r="N174" i="18"/>
  <c r="N172" i="18" s="1"/>
  <c r="N144" i="16"/>
  <c r="N129" i="16"/>
  <c r="N126" i="16" s="1"/>
  <c r="L31" i="15" s="1"/>
  <c r="N54" i="16"/>
  <c r="N52" i="16" s="1"/>
  <c r="L17" i="15" s="1"/>
  <c r="N159" i="16"/>
  <c r="N157" i="16" s="1"/>
  <c r="L38" i="15" s="1"/>
  <c r="N219" i="16"/>
  <c r="N216" i="16" s="1"/>
  <c r="L49" i="15" s="1"/>
  <c r="N216" i="22"/>
  <c r="N217" i="22"/>
  <c r="N141" i="20"/>
  <c r="N142" i="20"/>
  <c r="N187" i="18"/>
  <c r="K66" i="20"/>
  <c r="I19" i="19" s="1"/>
  <c r="K67" i="20"/>
  <c r="I20" i="19" s="1"/>
  <c r="Q88" i="20"/>
  <c r="Q84" i="20" s="1"/>
  <c r="R86" i="20"/>
  <c r="T86" i="20" s="1"/>
  <c r="T84" i="20" s="1"/>
  <c r="N111" i="18"/>
  <c r="N112" i="18"/>
  <c r="R146" i="20"/>
  <c r="T146" i="20" s="1"/>
  <c r="T144" i="20" s="1"/>
  <c r="Q148" i="20"/>
  <c r="Q144" i="20" s="1"/>
  <c r="Q148" i="18"/>
  <c r="Q144" i="18" s="1"/>
  <c r="R146" i="18"/>
  <c r="T146" i="18" s="1"/>
  <c r="T144" i="18" s="1"/>
  <c r="N186" i="20"/>
  <c r="R131" i="18"/>
  <c r="T131" i="18" s="1"/>
  <c r="T129" i="18" s="1"/>
  <c r="Q133" i="18"/>
  <c r="Q129" i="18" s="1"/>
  <c r="Q103" i="16"/>
  <c r="Q99" i="16" s="1"/>
  <c r="R101" i="16"/>
  <c r="T101" i="16" s="1"/>
  <c r="T99" i="16" s="1"/>
  <c r="Q178" i="18"/>
  <c r="Q174" i="18" s="1"/>
  <c r="R176" i="18"/>
  <c r="T176" i="18" s="1"/>
  <c r="T174" i="18" s="1"/>
  <c r="Q163" i="18"/>
  <c r="Q159" i="18" s="1"/>
  <c r="R161" i="18"/>
  <c r="T161" i="18" s="1"/>
  <c r="T159" i="18" s="1"/>
  <c r="Q103" i="20"/>
  <c r="Q99" i="20" s="1"/>
  <c r="R101" i="20"/>
  <c r="T101" i="20" s="1"/>
  <c r="T99" i="20" s="1"/>
  <c r="N111" i="22"/>
  <c r="N112" i="22"/>
  <c r="K142" i="16"/>
  <c r="I35" i="15" s="1"/>
  <c r="K141" i="16"/>
  <c r="I34" i="15" s="1"/>
  <c r="N52" i="20"/>
  <c r="L17" i="19" s="1"/>
  <c r="K216" i="16"/>
  <c r="I49" i="15" s="1"/>
  <c r="K217" i="16"/>
  <c r="I50" i="15" s="1"/>
  <c r="R191" i="22"/>
  <c r="T191" i="22" s="1"/>
  <c r="T189" i="22" s="1"/>
  <c r="Q193" i="22"/>
  <c r="Q189" i="22" s="1"/>
  <c r="Q178" i="16"/>
  <c r="Q174" i="16" s="1"/>
  <c r="R176" i="16"/>
  <c r="T176" i="16" s="1"/>
  <c r="T174" i="16" s="1"/>
  <c r="N51" i="18"/>
  <c r="L16" i="17" s="1"/>
  <c r="N52" i="18"/>
  <c r="L17" i="17" s="1"/>
  <c r="K51" i="18"/>
  <c r="I16" i="17" s="1"/>
  <c r="K52" i="18"/>
  <c r="I17" i="17" s="1"/>
  <c r="N231" i="16"/>
  <c r="L52" i="15" s="1"/>
  <c r="N232" i="16"/>
  <c r="L53" i="15" s="1"/>
  <c r="K171" i="18"/>
  <c r="K172" i="18"/>
  <c r="Q238" i="16"/>
  <c r="Q234" i="16" s="1"/>
  <c r="R236" i="16"/>
  <c r="T236" i="16" s="1"/>
  <c r="T234" i="16" s="1"/>
  <c r="Q238" i="18"/>
  <c r="Q234" i="18" s="1"/>
  <c r="R236" i="18"/>
  <c r="T236" i="18" s="1"/>
  <c r="T234" i="18" s="1"/>
  <c r="N66" i="16"/>
  <c r="L19" i="15" s="1"/>
  <c r="N67" i="16"/>
  <c r="L20" i="15" s="1"/>
  <c r="Q163" i="16"/>
  <c r="Q159" i="16" s="1"/>
  <c r="R161" i="16"/>
  <c r="T161" i="16" s="1"/>
  <c r="T159" i="16" s="1"/>
  <c r="N171" i="18"/>
  <c r="N156" i="18"/>
  <c r="N157" i="18"/>
  <c r="K81" i="20"/>
  <c r="K82" i="20"/>
  <c r="N141" i="16"/>
  <c r="L34" i="15" s="1"/>
  <c r="N142" i="16"/>
  <c r="L35" i="15" s="1"/>
  <c r="Q58" i="18"/>
  <c r="Q54" i="18" s="1"/>
  <c r="R56" i="18"/>
  <c r="T56" i="18" s="1"/>
  <c r="T54" i="18" s="1"/>
  <c r="Q163" i="22"/>
  <c r="Q159" i="22" s="1"/>
  <c r="R161" i="22"/>
  <c r="T161" i="22" s="1"/>
  <c r="T159" i="22" s="1"/>
  <c r="Q208" i="16"/>
  <c r="Q204" i="16" s="1"/>
  <c r="R206" i="16"/>
  <c r="T206" i="16" s="1"/>
  <c r="T204" i="16" s="1"/>
  <c r="Q208" i="22"/>
  <c r="Q204" i="22" s="1"/>
  <c r="R206" i="22"/>
  <c r="T206" i="22" s="1"/>
  <c r="T204" i="22" s="1"/>
  <c r="R176" i="22"/>
  <c r="T176" i="22" s="1"/>
  <c r="T174" i="22" s="1"/>
  <c r="Q178" i="22"/>
  <c r="Q174" i="22" s="1"/>
  <c r="Q208" i="20"/>
  <c r="Q204" i="20" s="1"/>
  <c r="R206" i="20"/>
  <c r="T206" i="20" s="1"/>
  <c r="T204" i="20" s="1"/>
  <c r="R191" i="18"/>
  <c r="T191" i="18" s="1"/>
  <c r="T189" i="18" s="1"/>
  <c r="Q193" i="18"/>
  <c r="N66" i="22"/>
  <c r="L19" i="23" s="1"/>
  <c r="Q133" i="22"/>
  <c r="Q129" i="22" s="1"/>
  <c r="R131" i="22"/>
  <c r="T131" i="22" s="1"/>
  <c r="T129" i="22" s="1"/>
  <c r="Q73" i="18"/>
  <c r="Q69" i="18" s="1"/>
  <c r="R71" i="18"/>
  <c r="T71" i="18" s="1"/>
  <c r="T69" i="18" s="1"/>
  <c r="R86" i="18"/>
  <c r="T86" i="18" s="1"/>
  <c r="T84" i="18" s="1"/>
  <c r="Q88" i="18"/>
  <c r="Q84" i="18" s="1"/>
  <c r="N171" i="22"/>
  <c r="N172" i="22"/>
  <c r="Q238" i="22"/>
  <c r="Q234" i="22" s="1"/>
  <c r="R236" i="22"/>
  <c r="T236" i="22" s="1"/>
  <c r="T234" i="22" s="1"/>
  <c r="N84" i="20"/>
  <c r="N159" i="22"/>
  <c r="Q178" i="20"/>
  <c r="Q174" i="20" s="1"/>
  <c r="R176" i="20"/>
  <c r="T176" i="20" s="1"/>
  <c r="T174" i="20" s="1"/>
  <c r="Q223" i="22"/>
  <c r="Q219" i="22" s="1"/>
  <c r="R221" i="22"/>
  <c r="T221" i="22" s="1"/>
  <c r="T219" i="22" s="1"/>
  <c r="Q193" i="16"/>
  <c r="Q189" i="16" s="1"/>
  <c r="R191" i="16"/>
  <c r="T191" i="16" s="1"/>
  <c r="T189" i="16" s="1"/>
  <c r="K52" i="22"/>
  <c r="I17" i="23" s="1"/>
  <c r="K51" i="22"/>
  <c r="I16" i="23" s="1"/>
  <c r="R71" i="22"/>
  <c r="T71" i="22" s="1"/>
  <c r="T69" i="22" s="1"/>
  <c r="Q73" i="22"/>
  <c r="Q69" i="22" s="1"/>
  <c r="N99" i="20"/>
  <c r="N66" i="18"/>
  <c r="L19" i="17" s="1"/>
  <c r="N67" i="18"/>
  <c r="L20" i="17" s="1"/>
  <c r="N216" i="20"/>
  <c r="N217" i="20"/>
  <c r="N96" i="18"/>
  <c r="N97" i="18"/>
  <c r="N201" i="20"/>
  <c r="N202" i="20"/>
  <c r="R116" i="16"/>
  <c r="T116" i="16" s="1"/>
  <c r="T114" i="16" s="1"/>
  <c r="Q118" i="16"/>
  <c r="Q114" i="16" s="1"/>
  <c r="Q223" i="16"/>
  <c r="Q219" i="16" s="1"/>
  <c r="R221" i="16"/>
  <c r="T221" i="16" s="1"/>
  <c r="T219" i="16" s="1"/>
  <c r="Q73" i="20"/>
  <c r="Q69" i="20" s="1"/>
  <c r="R71" i="20"/>
  <c r="T71" i="20" s="1"/>
  <c r="T69" i="20" s="1"/>
  <c r="K81" i="18"/>
  <c r="K82" i="18"/>
  <c r="N144" i="18"/>
  <c r="K157" i="16"/>
  <c r="I38" i="15" s="1"/>
  <c r="K156" i="16"/>
  <c r="I37" i="15" s="1"/>
  <c r="R86" i="22"/>
  <c r="T86" i="22" s="1"/>
  <c r="T84" i="22" s="1"/>
  <c r="Q88" i="22"/>
  <c r="Q84" i="22" s="1"/>
  <c r="Q223" i="18"/>
  <c r="Q219" i="18" s="1"/>
  <c r="R221" i="18"/>
  <c r="T221" i="18" s="1"/>
  <c r="T219" i="18" s="1"/>
  <c r="K141" i="18"/>
  <c r="K142" i="18"/>
  <c r="N189" i="16"/>
  <c r="N54" i="22"/>
  <c r="Q238" i="20"/>
  <c r="Q234" i="20" s="1"/>
  <c r="R236" i="20"/>
  <c r="T236" i="20" s="1"/>
  <c r="T234" i="20" s="1"/>
  <c r="N202" i="18"/>
  <c r="Q58" i="20"/>
  <c r="Q54" i="20" s="1"/>
  <c r="R56" i="20"/>
  <c r="T56" i="20" s="1"/>
  <c r="T54" i="20" s="1"/>
  <c r="K66" i="18"/>
  <c r="I19" i="17" s="1"/>
  <c r="K67" i="18"/>
  <c r="I20" i="17" s="1"/>
  <c r="Q118" i="22"/>
  <c r="Q114" i="22" s="1"/>
  <c r="R116" i="22"/>
  <c r="T116" i="22" s="1"/>
  <c r="T114" i="22" s="1"/>
  <c r="N67" i="20"/>
  <c r="L20" i="19" s="1"/>
  <c r="Q88" i="16"/>
  <c r="Q84" i="16" s="1"/>
  <c r="R86" i="16"/>
  <c r="T86" i="16" s="1"/>
  <c r="T84" i="16" s="1"/>
  <c r="R116" i="18"/>
  <c r="T116" i="18" s="1"/>
  <c r="T114" i="18" s="1"/>
  <c r="Q118" i="18"/>
  <c r="Q114" i="18" s="1"/>
  <c r="N114" i="16"/>
  <c r="Q118" i="20"/>
  <c r="Q114" i="20" s="1"/>
  <c r="R116" i="20"/>
  <c r="T116" i="20" s="1"/>
  <c r="T114" i="20" s="1"/>
  <c r="N99" i="16"/>
  <c r="Q73" i="16"/>
  <c r="Q69" i="16" s="1"/>
  <c r="R71" i="16"/>
  <c r="T71" i="16" s="1"/>
  <c r="T69" i="16" s="1"/>
  <c r="N114" i="20"/>
  <c r="N171" i="20"/>
  <c r="N172" i="20"/>
  <c r="Q58" i="22"/>
  <c r="Q54" i="22" s="1"/>
  <c r="R56" i="22"/>
  <c r="T56" i="22" s="1"/>
  <c r="T54" i="22" s="1"/>
  <c r="K82" i="22"/>
  <c r="K81" i="22"/>
  <c r="Q133" i="20"/>
  <c r="Q129" i="20" s="1"/>
  <c r="R131" i="20"/>
  <c r="T131" i="20" s="1"/>
  <c r="T129" i="20" s="1"/>
  <c r="N99" i="22"/>
  <c r="N84" i="22"/>
  <c r="Q223" i="20"/>
  <c r="Q219" i="20" s="1"/>
  <c r="R221" i="20"/>
  <c r="T221" i="20" s="1"/>
  <c r="T219" i="20" s="1"/>
  <c r="N204" i="22"/>
  <c r="N81" i="18"/>
  <c r="N82" i="18"/>
  <c r="Q148" i="22"/>
  <c r="Q144" i="22" s="1"/>
  <c r="R146" i="22"/>
  <c r="T146" i="22" s="1"/>
  <c r="T144" i="22" s="1"/>
  <c r="N231" i="18"/>
  <c r="N232" i="18"/>
  <c r="Q208" i="18"/>
  <c r="Q204" i="18" s="1"/>
  <c r="R206" i="18"/>
  <c r="T206" i="18" s="1"/>
  <c r="T204" i="18" s="1"/>
  <c r="K112" i="16"/>
  <c r="I29" i="15" s="1"/>
  <c r="K111" i="16"/>
  <c r="I28" i="15" s="1"/>
  <c r="Q148" i="16"/>
  <c r="Q144" i="16" s="1"/>
  <c r="R146" i="16"/>
  <c r="T146" i="16" s="1"/>
  <c r="T144" i="16" s="1"/>
  <c r="R101" i="22"/>
  <c r="T101" i="22" s="1"/>
  <c r="T99" i="22" s="1"/>
  <c r="Q103" i="22"/>
  <c r="Q99" i="22" s="1"/>
  <c r="N129" i="20"/>
  <c r="Q58" i="16"/>
  <c r="Q54" i="16" s="1"/>
  <c r="R56" i="16"/>
  <c r="T56" i="16" s="1"/>
  <c r="T54" i="16" s="1"/>
  <c r="R161" i="20"/>
  <c r="T161" i="20" s="1"/>
  <c r="T159" i="20" s="1"/>
  <c r="Q163" i="20"/>
  <c r="Q159" i="20" s="1"/>
  <c r="Q189" i="18"/>
  <c r="N234" i="20"/>
  <c r="N219" i="18"/>
  <c r="Q193" i="20"/>
  <c r="Q189" i="20" s="1"/>
  <c r="R191" i="20"/>
  <c r="T191" i="20" s="1"/>
  <c r="T189" i="20" s="1"/>
  <c r="Q133" i="16"/>
  <c r="Q129" i="16" s="1"/>
  <c r="R131" i="16"/>
  <c r="T131" i="16" s="1"/>
  <c r="T129" i="16" s="1"/>
  <c r="N126" i="18"/>
  <c r="N127" i="18"/>
  <c r="Q103" i="18"/>
  <c r="Q99" i="18" s="1"/>
  <c r="R101" i="18"/>
  <c r="T101" i="18" s="1"/>
  <c r="T99" i="18" s="1"/>
  <c r="F15" i="6"/>
  <c r="H15" i="6" s="1"/>
  <c r="F17" i="6"/>
  <c r="H17" i="6" s="1"/>
  <c r="F13" i="6"/>
  <c r="H13" i="6" s="1"/>
  <c r="F11" i="6"/>
  <c r="H11" i="6" s="1"/>
  <c r="AB5" i="23"/>
  <c r="AA5" i="23"/>
  <c r="AO7" i="21"/>
  <c r="AO13" i="21"/>
  <c r="AO10" i="21"/>
  <c r="H5" i="21"/>
  <c r="AO49" i="21"/>
  <c r="AO28" i="21"/>
  <c r="AO25" i="21"/>
  <c r="AO22" i="21"/>
  <c r="AO19" i="21"/>
  <c r="AO16" i="21"/>
  <c r="AO52" i="21"/>
  <c r="AO46" i="21"/>
  <c r="AO43" i="21"/>
  <c r="AO40" i="21"/>
  <c r="AO37" i="21"/>
  <c r="AO34" i="21"/>
  <c r="O5" i="21"/>
  <c r="N5" i="21"/>
  <c r="K5" i="21"/>
  <c r="N217" i="16" l="1"/>
  <c r="L50" i="15" s="1"/>
  <c r="N127" i="16"/>
  <c r="L32" i="15" s="1"/>
  <c r="N82" i="16"/>
  <c r="L23" i="15" s="1"/>
  <c r="N156" i="16"/>
  <c r="L37" i="15" s="1"/>
  <c r="N141" i="22"/>
  <c r="N232" i="22"/>
  <c r="N202" i="16"/>
  <c r="L47" i="15" s="1"/>
  <c r="N172" i="16"/>
  <c r="L41" i="15" s="1"/>
  <c r="N127" i="22"/>
  <c r="N51" i="16"/>
  <c r="L16" i="15" s="1"/>
  <c r="N157" i="20"/>
  <c r="N187" i="22"/>
  <c r="Q111" i="22"/>
  <c r="Q112" i="22"/>
  <c r="Q66" i="16"/>
  <c r="O19" i="15" s="1"/>
  <c r="Q67" i="16"/>
  <c r="O20" i="15" s="1"/>
  <c r="Q111" i="20"/>
  <c r="Q112" i="20"/>
  <c r="Q66" i="20"/>
  <c r="O19" i="19" s="1"/>
  <c r="Q67" i="20"/>
  <c r="O20" i="19" s="1"/>
  <c r="Q156" i="22"/>
  <c r="Q157" i="22"/>
  <c r="Q111" i="18"/>
  <c r="Q112" i="18"/>
  <c r="Q51" i="16"/>
  <c r="O16" i="15" s="1"/>
  <c r="Q52" i="16"/>
  <c r="O17" i="15" s="1"/>
  <c r="Q186" i="20"/>
  <c r="Q187" i="20"/>
  <c r="T186" i="20"/>
  <c r="T187" i="20"/>
  <c r="T201" i="16"/>
  <c r="R46" i="15" s="1"/>
  <c r="T202" i="16"/>
  <c r="R47" i="15" s="1"/>
  <c r="N81" i="22"/>
  <c r="N82" i="22"/>
  <c r="N111" i="20"/>
  <c r="N112" i="20"/>
  <c r="T111" i="18"/>
  <c r="T112" i="18"/>
  <c r="Q51" i="20"/>
  <c r="O16" i="19" s="1"/>
  <c r="Q52" i="20"/>
  <c r="O17" i="19" s="1"/>
  <c r="N156" i="22"/>
  <c r="N157" i="22"/>
  <c r="T126" i="22"/>
  <c r="T127" i="22"/>
  <c r="Q201" i="16"/>
  <c r="O46" i="15" s="1"/>
  <c r="Q202" i="16"/>
  <c r="O47" i="15" s="1"/>
  <c r="Q97" i="20"/>
  <c r="Q96" i="20"/>
  <c r="Q201" i="18"/>
  <c r="Q202" i="18"/>
  <c r="Q66" i="18"/>
  <c r="O19" i="17" s="1"/>
  <c r="Q67" i="18"/>
  <c r="O20" i="17" s="1"/>
  <c r="T82" i="16"/>
  <c r="R23" i="15" s="1"/>
  <c r="T81" i="16"/>
  <c r="R22" i="15" s="1"/>
  <c r="T66" i="20"/>
  <c r="R19" i="19" s="1"/>
  <c r="T67" i="20"/>
  <c r="R20" i="19" s="1"/>
  <c r="T186" i="16"/>
  <c r="R43" i="15" s="1"/>
  <c r="T187" i="16"/>
  <c r="R44" i="15" s="1"/>
  <c r="N81" i="20"/>
  <c r="N82" i="20"/>
  <c r="Q126" i="22"/>
  <c r="Q127" i="22"/>
  <c r="T231" i="18"/>
  <c r="T232" i="18"/>
  <c r="T156" i="18"/>
  <c r="T157" i="18"/>
  <c r="Q51" i="18"/>
  <c r="O16" i="17" s="1"/>
  <c r="Q52" i="18"/>
  <c r="O17" i="17" s="1"/>
  <c r="Q141" i="18"/>
  <c r="Q142" i="18"/>
  <c r="Q96" i="22"/>
  <c r="Q97" i="22"/>
  <c r="T141" i="22"/>
  <c r="T142" i="22"/>
  <c r="T127" i="20"/>
  <c r="T126" i="20"/>
  <c r="T216" i="18"/>
  <c r="T217" i="18"/>
  <c r="Q186" i="16"/>
  <c r="O43" i="15" s="1"/>
  <c r="Q187" i="16"/>
  <c r="O44" i="15" s="1"/>
  <c r="T231" i="22"/>
  <c r="T232" i="22"/>
  <c r="T186" i="18"/>
  <c r="T187" i="18"/>
  <c r="Q232" i="18"/>
  <c r="Q231" i="18"/>
  <c r="T141" i="18"/>
  <c r="T142" i="18"/>
  <c r="Q52" i="22"/>
  <c r="O17" i="23" s="1"/>
  <c r="Q51" i="22"/>
  <c r="O16" i="23" s="1"/>
  <c r="Q156" i="18"/>
  <c r="Q157" i="18"/>
  <c r="Q141" i="22"/>
  <c r="Q142" i="22"/>
  <c r="N96" i="16"/>
  <c r="L25" i="15" s="1"/>
  <c r="N97" i="16"/>
  <c r="L26" i="15" s="1"/>
  <c r="T231" i="20"/>
  <c r="T232" i="20"/>
  <c r="Q216" i="18"/>
  <c r="Q217" i="18"/>
  <c r="T217" i="16"/>
  <c r="R50" i="15" s="1"/>
  <c r="T216" i="16"/>
  <c r="R49" i="15" s="1"/>
  <c r="T217" i="22"/>
  <c r="T216" i="22"/>
  <c r="Q231" i="22"/>
  <c r="Q232" i="22"/>
  <c r="T202" i="20"/>
  <c r="T201" i="20"/>
  <c r="T156" i="22"/>
  <c r="T157" i="22"/>
  <c r="T171" i="18"/>
  <c r="T172" i="18"/>
  <c r="T141" i="20"/>
  <c r="T142" i="20"/>
  <c r="Q126" i="18"/>
  <c r="Q127" i="18"/>
  <c r="T111" i="20"/>
  <c r="T112" i="20"/>
  <c r="Q231" i="20"/>
  <c r="Q232" i="20"/>
  <c r="Q81" i="22"/>
  <c r="Q82" i="22"/>
  <c r="Q216" i="16"/>
  <c r="O49" i="15" s="1"/>
  <c r="Q217" i="16"/>
  <c r="O50" i="15" s="1"/>
  <c r="Q216" i="22"/>
  <c r="Q217" i="22"/>
  <c r="Q201" i="20"/>
  <c r="Q202" i="20"/>
  <c r="T231" i="16"/>
  <c r="R52" i="15" s="1"/>
  <c r="T232" i="16"/>
  <c r="R53" i="15" s="1"/>
  <c r="Q172" i="18"/>
  <c r="Q171" i="18"/>
  <c r="T81" i="20"/>
  <c r="T82" i="20"/>
  <c r="T51" i="20"/>
  <c r="R16" i="19" s="1"/>
  <c r="T52" i="20"/>
  <c r="R17" i="19" s="1"/>
  <c r="T96" i="20"/>
  <c r="T97" i="20"/>
  <c r="T66" i="16"/>
  <c r="R19" i="15" s="1"/>
  <c r="T67" i="16"/>
  <c r="R20" i="15" s="1"/>
  <c r="Q186" i="18"/>
  <c r="Q187" i="18"/>
  <c r="Q96" i="18"/>
  <c r="Q97" i="18"/>
  <c r="Q141" i="16"/>
  <c r="O34" i="15" s="1"/>
  <c r="Q142" i="16"/>
  <c r="O35" i="15" s="1"/>
  <c r="T111" i="22"/>
  <c r="T112" i="22"/>
  <c r="T81" i="22"/>
  <c r="T82" i="22"/>
  <c r="Q171" i="22"/>
  <c r="Q172" i="22"/>
  <c r="Q231" i="16"/>
  <c r="O52" i="15" s="1"/>
  <c r="Q232" i="16"/>
  <c r="O53" i="15" s="1"/>
  <c r="T171" i="16"/>
  <c r="R40" i="15" s="1"/>
  <c r="T172" i="16"/>
  <c r="R41" i="15" s="1"/>
  <c r="T96" i="16"/>
  <c r="R25" i="15" s="1"/>
  <c r="T97" i="16"/>
  <c r="R26" i="15" s="1"/>
  <c r="Q81" i="20"/>
  <c r="Q82" i="20"/>
  <c r="Q216" i="20"/>
  <c r="Q217" i="20"/>
  <c r="N126" i="20"/>
  <c r="N127" i="20"/>
  <c r="N231" i="20"/>
  <c r="N232" i="20"/>
  <c r="Q126" i="20"/>
  <c r="Q127" i="20"/>
  <c r="Q81" i="16"/>
  <c r="O22" i="15" s="1"/>
  <c r="Q82" i="16"/>
  <c r="O23" i="15" s="1"/>
  <c r="T156" i="20"/>
  <c r="T157" i="20"/>
  <c r="Q66" i="22"/>
  <c r="O19" i="23" s="1"/>
  <c r="Q67" i="22"/>
  <c r="O20" i="23" s="1"/>
  <c r="T51" i="22"/>
  <c r="R16" i="23" s="1"/>
  <c r="T52" i="22"/>
  <c r="R17" i="23" s="1"/>
  <c r="Q201" i="22"/>
  <c r="Q202" i="22"/>
  <c r="Q111" i="16"/>
  <c r="O28" i="15" s="1"/>
  <c r="Q112" i="16"/>
  <c r="O29" i="15" s="1"/>
  <c r="N96" i="20"/>
  <c r="N97" i="20"/>
  <c r="Q81" i="18"/>
  <c r="Q82" i="18"/>
  <c r="T171" i="22"/>
  <c r="T172" i="22"/>
  <c r="Q171" i="16"/>
  <c r="O40" i="15" s="1"/>
  <c r="Q172" i="16"/>
  <c r="O41" i="15" s="1"/>
  <c r="Q96" i="16"/>
  <c r="O25" i="15" s="1"/>
  <c r="Q97" i="16"/>
  <c r="O26" i="15" s="1"/>
  <c r="N186" i="16"/>
  <c r="L43" i="15" s="1"/>
  <c r="N187" i="16"/>
  <c r="L44" i="15" s="1"/>
  <c r="N96" i="22"/>
  <c r="N97" i="22"/>
  <c r="T96" i="18"/>
  <c r="T97" i="18"/>
  <c r="Q156" i="20"/>
  <c r="Q157" i="20"/>
  <c r="T126" i="16"/>
  <c r="R31" i="15" s="1"/>
  <c r="T127" i="16"/>
  <c r="R32" i="15" s="1"/>
  <c r="N202" i="22"/>
  <c r="N201" i="22"/>
  <c r="N51" i="22"/>
  <c r="L16" i="23" s="1"/>
  <c r="N52" i="22"/>
  <c r="L17" i="23" s="1"/>
  <c r="T111" i="16"/>
  <c r="R28" i="15" s="1"/>
  <c r="T112" i="16"/>
  <c r="R29" i="15" s="1"/>
  <c r="T171" i="20"/>
  <c r="T172" i="20"/>
  <c r="T81" i="18"/>
  <c r="T82" i="18"/>
  <c r="T201" i="22"/>
  <c r="T202" i="22"/>
  <c r="T51" i="18"/>
  <c r="R16" i="17" s="1"/>
  <c r="T52" i="18"/>
  <c r="R17" i="17" s="1"/>
  <c r="T156" i="16"/>
  <c r="R37" i="15" s="1"/>
  <c r="T157" i="16"/>
  <c r="R38" i="15" s="1"/>
  <c r="Q186" i="22"/>
  <c r="Q187" i="22"/>
  <c r="N216" i="18"/>
  <c r="N217" i="18"/>
  <c r="T97" i="22"/>
  <c r="T96" i="22"/>
  <c r="T141" i="16"/>
  <c r="R34" i="15" s="1"/>
  <c r="T142" i="16"/>
  <c r="R35" i="15" s="1"/>
  <c r="Q126" i="16"/>
  <c r="O31" i="15" s="1"/>
  <c r="Q127" i="16"/>
  <c r="O32" i="15" s="1"/>
  <c r="T51" i="16"/>
  <c r="R16" i="15" s="1"/>
  <c r="T52" i="16"/>
  <c r="R17" i="15" s="1"/>
  <c r="T201" i="18"/>
  <c r="T202" i="18"/>
  <c r="T216" i="20"/>
  <c r="T217" i="20"/>
  <c r="N111" i="16"/>
  <c r="L28" i="15" s="1"/>
  <c r="N112" i="16"/>
  <c r="L29" i="15" s="1"/>
  <c r="N141" i="18"/>
  <c r="N142" i="18"/>
  <c r="T66" i="22"/>
  <c r="R19" i="23" s="1"/>
  <c r="T67" i="22"/>
  <c r="R20" i="23" s="1"/>
  <c r="Q171" i="20"/>
  <c r="Q172" i="20"/>
  <c r="T66" i="18"/>
  <c r="R19" i="17" s="1"/>
  <c r="T67" i="18"/>
  <c r="R20" i="17" s="1"/>
  <c r="Q157" i="16"/>
  <c r="O38" i="15" s="1"/>
  <c r="Q156" i="16"/>
  <c r="O37" i="15" s="1"/>
  <c r="T187" i="22"/>
  <c r="T186" i="22"/>
  <c r="T127" i="18"/>
  <c r="T126" i="18"/>
  <c r="Q141" i="20"/>
  <c r="Q142" i="20"/>
  <c r="H9" i="6"/>
  <c r="AE5" i="23"/>
  <c r="AD5" i="23"/>
  <c r="R5" i="21"/>
  <c r="Q5" i="21"/>
  <c r="D4" i="19"/>
  <c r="AP53" i="19"/>
  <c r="AQ52" i="19"/>
  <c r="AQ53" i="19" s="1"/>
  <c r="C52" i="19"/>
  <c r="B52" i="19"/>
  <c r="AP50" i="19"/>
  <c r="AQ49" i="19"/>
  <c r="AQ50" i="19" s="1"/>
  <c r="C49" i="19"/>
  <c r="B49" i="19"/>
  <c r="AP47" i="19"/>
  <c r="AQ46" i="19"/>
  <c r="AQ47" i="19" s="1"/>
  <c r="C46" i="19"/>
  <c r="B46" i="19"/>
  <c r="AP44" i="19"/>
  <c r="AQ43" i="19"/>
  <c r="AQ44" i="19" s="1"/>
  <c r="C43" i="19"/>
  <c r="B43" i="19"/>
  <c r="AP41" i="19"/>
  <c r="AQ40" i="19"/>
  <c r="AQ41" i="19" s="1"/>
  <c r="C40" i="19"/>
  <c r="B40" i="19"/>
  <c r="AP38" i="19"/>
  <c r="AQ37" i="19"/>
  <c r="AQ38" i="19" s="1"/>
  <c r="C37" i="19"/>
  <c r="B37" i="19"/>
  <c r="AP35" i="19"/>
  <c r="AQ34" i="19"/>
  <c r="AQ35" i="19" s="1"/>
  <c r="C34" i="19"/>
  <c r="B34" i="19"/>
  <c r="AP32" i="19"/>
  <c r="AQ31" i="19"/>
  <c r="AQ32" i="19" s="1"/>
  <c r="C31" i="19"/>
  <c r="B31" i="19"/>
  <c r="AP29" i="19"/>
  <c r="AQ28" i="19"/>
  <c r="AQ29" i="19" s="1"/>
  <c r="C28" i="19"/>
  <c r="B28" i="19"/>
  <c r="AP26" i="19"/>
  <c r="AQ25" i="19"/>
  <c r="AQ26" i="19" s="1"/>
  <c r="C25" i="19"/>
  <c r="B25" i="19"/>
  <c r="AP23" i="19"/>
  <c r="AQ22" i="19"/>
  <c r="AQ23" i="19" s="1"/>
  <c r="C22" i="19"/>
  <c r="B22" i="19"/>
  <c r="AP20" i="19"/>
  <c r="AQ19" i="19"/>
  <c r="AQ20" i="19" s="1"/>
  <c r="C19" i="19"/>
  <c r="B19" i="19"/>
  <c r="AP17" i="19"/>
  <c r="AQ16" i="19"/>
  <c r="AQ17" i="19" s="1"/>
  <c r="C16" i="19"/>
  <c r="B16" i="19"/>
  <c r="AP14" i="19"/>
  <c r="AQ13" i="19"/>
  <c r="AQ14" i="19" s="1"/>
  <c r="C13" i="19"/>
  <c r="B13" i="19"/>
  <c r="AP11" i="19"/>
  <c r="AQ10" i="19"/>
  <c r="AQ11" i="19" s="1"/>
  <c r="C10" i="19"/>
  <c r="B10" i="19"/>
  <c r="AP8" i="19"/>
  <c r="AQ7" i="19"/>
  <c r="AQ8" i="19" s="1"/>
  <c r="C7" i="19"/>
  <c r="B7" i="19"/>
  <c r="G5" i="19"/>
  <c r="J5" i="19" l="1"/>
  <c r="I4" i="20"/>
  <c r="F5" i="19"/>
  <c r="I4" i="22"/>
  <c r="AP22" i="19"/>
  <c r="AP13" i="19"/>
  <c r="AP40" i="19"/>
  <c r="AP49" i="19"/>
  <c r="AP46" i="19"/>
  <c r="AP52" i="19"/>
  <c r="AP43" i="19"/>
  <c r="AP37" i="19"/>
  <c r="AP28" i="19"/>
  <c r="AP31" i="19"/>
  <c r="AP34" i="19"/>
  <c r="AP25" i="19"/>
  <c r="AP16" i="19"/>
  <c r="AP19" i="19"/>
  <c r="AP7" i="19"/>
  <c r="AP10" i="19"/>
  <c r="AG5" i="23"/>
  <c r="AH5" i="23"/>
  <c r="I5" i="19"/>
  <c r="U5" i="21"/>
  <c r="T5" i="21"/>
  <c r="M5" i="19"/>
  <c r="L5" i="19"/>
  <c r="L4" i="22" l="1"/>
  <c r="K4" i="22"/>
  <c r="H4" i="22"/>
  <c r="L4" i="20"/>
  <c r="K4" i="20"/>
  <c r="H4" i="20"/>
  <c r="AK5" i="23"/>
  <c r="AJ5" i="23"/>
  <c r="X5" i="21"/>
  <c r="AA5" i="21" s="1"/>
  <c r="AD5" i="21" s="1"/>
  <c r="W5" i="21"/>
  <c r="O5" i="19"/>
  <c r="P5" i="19"/>
  <c r="N4" i="20" l="1"/>
  <c r="O4" i="20"/>
  <c r="O4" i="22"/>
  <c r="N4" i="22"/>
  <c r="AN5" i="23"/>
  <c r="AM5" i="23"/>
  <c r="Z5" i="21"/>
  <c r="S5" i="19"/>
  <c r="R5" i="19"/>
  <c r="D4" i="17"/>
  <c r="AP53" i="17"/>
  <c r="AQ52" i="17"/>
  <c r="AQ53" i="17" s="1"/>
  <c r="C52" i="17"/>
  <c r="B52" i="17"/>
  <c r="AP50" i="17"/>
  <c r="AQ49" i="17"/>
  <c r="AQ50" i="17" s="1"/>
  <c r="C49" i="17"/>
  <c r="B49" i="17"/>
  <c r="AP47" i="17"/>
  <c r="AQ46" i="17"/>
  <c r="AQ47" i="17" s="1"/>
  <c r="C46" i="17"/>
  <c r="B46" i="17"/>
  <c r="AP44" i="17"/>
  <c r="AQ43" i="17"/>
  <c r="AQ44" i="17" s="1"/>
  <c r="C43" i="17"/>
  <c r="B43" i="17"/>
  <c r="AP41" i="17"/>
  <c r="AQ40" i="17"/>
  <c r="AQ41" i="17" s="1"/>
  <c r="C40" i="17"/>
  <c r="B40" i="17"/>
  <c r="AP38" i="17"/>
  <c r="AQ37" i="17"/>
  <c r="AQ38" i="17" s="1"/>
  <c r="C37" i="17"/>
  <c r="B37" i="17"/>
  <c r="AP35" i="17"/>
  <c r="AQ34" i="17"/>
  <c r="AQ35" i="17" s="1"/>
  <c r="C34" i="17"/>
  <c r="B34" i="17"/>
  <c r="AP32" i="17"/>
  <c r="AQ31" i="17"/>
  <c r="AQ32" i="17" s="1"/>
  <c r="C31" i="17"/>
  <c r="B31" i="17"/>
  <c r="AP29" i="17"/>
  <c r="AQ28" i="17"/>
  <c r="AQ29" i="17" s="1"/>
  <c r="C28" i="17"/>
  <c r="B28" i="17"/>
  <c r="AP26" i="17"/>
  <c r="AQ25" i="17"/>
  <c r="AQ26" i="17" s="1"/>
  <c r="C25" i="17"/>
  <c r="B25" i="17"/>
  <c r="AP23" i="17"/>
  <c r="AQ22" i="17"/>
  <c r="AQ23" i="17" s="1"/>
  <c r="C22" i="17"/>
  <c r="B22" i="17"/>
  <c r="AP20" i="17"/>
  <c r="AQ19" i="17"/>
  <c r="AQ20" i="17" s="1"/>
  <c r="C19" i="17"/>
  <c r="B19" i="17"/>
  <c r="AP17" i="17"/>
  <c r="AQ16" i="17"/>
  <c r="AQ17" i="17" s="1"/>
  <c r="C16" i="17"/>
  <c r="B16" i="17"/>
  <c r="AP14" i="17"/>
  <c r="AQ13" i="17"/>
  <c r="AQ14" i="17" s="1"/>
  <c r="C13" i="17"/>
  <c r="B13" i="17"/>
  <c r="AP11" i="17"/>
  <c r="AQ10" i="17"/>
  <c r="AQ11" i="17" s="1"/>
  <c r="C10" i="17"/>
  <c r="B10" i="17"/>
  <c r="AP8" i="17"/>
  <c r="AQ7" i="17"/>
  <c r="AQ8" i="17" s="1"/>
  <c r="C7" i="17"/>
  <c r="B7" i="17"/>
  <c r="G5" i="17"/>
  <c r="R4" i="20" l="1"/>
  <c r="Q4" i="20"/>
  <c r="J5" i="17"/>
  <c r="L5" i="17" s="1"/>
  <c r="F5" i="17"/>
  <c r="I4" i="18"/>
  <c r="Q4" i="22"/>
  <c r="R4" i="22"/>
  <c r="AC5" i="21"/>
  <c r="V5" i="19"/>
  <c r="U5" i="19"/>
  <c r="AP46" i="17"/>
  <c r="AP16" i="17"/>
  <c r="AP10" i="17"/>
  <c r="AP34" i="17"/>
  <c r="AP28" i="17"/>
  <c r="AP52" i="17"/>
  <c r="AP31" i="17"/>
  <c r="AP43" i="17"/>
  <c r="AP40" i="17"/>
  <c r="AP7" i="17"/>
  <c r="AP13" i="17"/>
  <c r="AP22" i="17"/>
  <c r="AP25" i="17"/>
  <c r="AP49" i="17"/>
  <c r="AP19" i="17"/>
  <c r="AP37" i="17"/>
  <c r="I5" i="17"/>
  <c r="B52" i="15"/>
  <c r="B49" i="15"/>
  <c r="B46" i="15"/>
  <c r="B43" i="15"/>
  <c r="B40" i="15"/>
  <c r="B37" i="15"/>
  <c r="B34" i="15"/>
  <c r="B31" i="15"/>
  <c r="B28" i="15"/>
  <c r="B25" i="15"/>
  <c r="B22" i="15"/>
  <c r="B19" i="15"/>
  <c r="B16" i="15"/>
  <c r="B13" i="15"/>
  <c r="B10" i="15"/>
  <c r="B7" i="15"/>
  <c r="C52" i="15"/>
  <c r="C49" i="15"/>
  <c r="C46" i="15"/>
  <c r="C43" i="15"/>
  <c r="C40" i="15"/>
  <c r="C37" i="15"/>
  <c r="C34" i="15"/>
  <c r="C31" i="15"/>
  <c r="C28" i="15"/>
  <c r="C25" i="15"/>
  <c r="C22" i="15"/>
  <c r="C19" i="15"/>
  <c r="C16" i="15"/>
  <c r="C13" i="15"/>
  <c r="M5" i="17" l="1"/>
  <c r="T4" i="22"/>
  <c r="U4" i="22"/>
  <c r="K4" i="18"/>
  <c r="L4" i="18"/>
  <c r="H4" i="18"/>
  <c r="U4" i="20"/>
  <c r="T4" i="20"/>
  <c r="AG5" i="21"/>
  <c r="AF5" i="21"/>
  <c r="Y5" i="19"/>
  <c r="X5" i="19"/>
  <c r="P5" i="17"/>
  <c r="O5" i="17"/>
  <c r="X4" i="20" l="1"/>
  <c r="W4" i="20"/>
  <c r="O4" i="18"/>
  <c r="N4" i="18"/>
  <c r="W4" i="22"/>
  <c r="X4" i="22"/>
  <c r="AJ5" i="21"/>
  <c r="AM5" i="21" s="1"/>
  <c r="AI5" i="21"/>
  <c r="AB5" i="19"/>
  <c r="AA5" i="19"/>
  <c r="S5" i="17"/>
  <c r="R5" i="17"/>
  <c r="Z4" i="22" l="1"/>
  <c r="AA4" i="22"/>
  <c r="R4" i="18"/>
  <c r="Q4" i="18"/>
  <c r="AA4" i="20"/>
  <c r="Z4" i="20"/>
  <c r="AL5" i="21"/>
  <c r="AE5" i="19"/>
  <c r="AD5" i="19"/>
  <c r="V5" i="17"/>
  <c r="U5" i="17"/>
  <c r="AD4" i="22" l="1"/>
  <c r="AC4" i="22"/>
  <c r="AC4" i="20"/>
  <c r="AD4" i="20"/>
  <c r="U4" i="18"/>
  <c r="T4" i="18"/>
  <c r="AH5" i="19"/>
  <c r="AG5" i="19"/>
  <c r="Y5" i="17"/>
  <c r="X5" i="17"/>
  <c r="I4" i="16"/>
  <c r="I4" i="6"/>
  <c r="AP53" i="15"/>
  <c r="AQ52" i="15"/>
  <c r="AQ53" i="15" s="1"/>
  <c r="AP50" i="15"/>
  <c r="AQ49" i="15"/>
  <c r="AQ50" i="15" s="1"/>
  <c r="AP47" i="15"/>
  <c r="AQ46" i="15"/>
  <c r="AQ47" i="15" s="1"/>
  <c r="AP44" i="15"/>
  <c r="AQ43" i="15"/>
  <c r="AQ44" i="15" s="1"/>
  <c r="AP41" i="15"/>
  <c r="AQ40" i="15"/>
  <c r="AQ41" i="15" s="1"/>
  <c r="AP38" i="15"/>
  <c r="AQ37" i="15"/>
  <c r="AQ38" i="15" s="1"/>
  <c r="AP35" i="15"/>
  <c r="AQ34" i="15"/>
  <c r="AQ35" i="15" s="1"/>
  <c r="AP32" i="15"/>
  <c r="AQ31" i="15"/>
  <c r="AQ32" i="15" s="1"/>
  <c r="AP29" i="15"/>
  <c r="AQ28" i="15"/>
  <c r="AQ29" i="15" s="1"/>
  <c r="AP26" i="15"/>
  <c r="AQ25" i="15"/>
  <c r="AQ26" i="15" s="1"/>
  <c r="AP23" i="15"/>
  <c r="AQ22" i="15"/>
  <c r="AQ23" i="15" s="1"/>
  <c r="AP20" i="15"/>
  <c r="AQ19" i="15"/>
  <c r="AQ20" i="15" s="1"/>
  <c r="AP17" i="15"/>
  <c r="AQ16" i="15"/>
  <c r="AQ17" i="15" s="1"/>
  <c r="AP14" i="15"/>
  <c r="AQ13" i="15"/>
  <c r="AQ14" i="15" s="1"/>
  <c r="AQ10" i="15"/>
  <c r="AQ11" i="15" s="1"/>
  <c r="AP8" i="15"/>
  <c r="AQ7" i="15"/>
  <c r="AQ8" i="15" s="1"/>
  <c r="J5" i="15"/>
  <c r="L5" i="15" s="1"/>
  <c r="I5" i="15"/>
  <c r="AF4" i="20" l="1"/>
  <c r="AG4" i="20"/>
  <c r="W4" i="18"/>
  <c r="X4" i="18"/>
  <c r="AG4" i="22"/>
  <c r="AF4" i="22"/>
  <c r="L4" i="16"/>
  <c r="O4" i="16" s="1"/>
  <c r="R4" i="16" s="1"/>
  <c r="T4" i="16" s="1"/>
  <c r="H4" i="16"/>
  <c r="L4" i="6"/>
  <c r="N4" i="6" s="1"/>
  <c r="H4" i="6"/>
  <c r="AK5" i="19"/>
  <c r="AJ5" i="19"/>
  <c r="AA5" i="17"/>
  <c r="AB5" i="17"/>
  <c r="M5" i="15"/>
  <c r="P5" i="15" s="1"/>
  <c r="S5" i="15" s="1"/>
  <c r="K4" i="16"/>
  <c r="K4" i="6"/>
  <c r="AP49" i="15"/>
  <c r="AP28" i="15"/>
  <c r="AP43" i="15"/>
  <c r="AP22" i="15"/>
  <c r="AP37" i="15"/>
  <c r="AP52" i="15"/>
  <c r="AP13" i="15"/>
  <c r="AP19" i="15"/>
  <c r="AP34" i="15"/>
  <c r="AP16" i="15"/>
  <c r="AP31" i="15"/>
  <c r="AP46" i="15"/>
  <c r="AP10" i="15"/>
  <c r="AP25" i="15"/>
  <c r="AP40" i="15"/>
  <c r="AP7" i="15"/>
  <c r="G52" i="7"/>
  <c r="G49" i="7"/>
  <c r="G46" i="7"/>
  <c r="G43" i="7"/>
  <c r="G40" i="7"/>
  <c r="G37" i="7"/>
  <c r="G34" i="7"/>
  <c r="G31" i="7"/>
  <c r="G28" i="7"/>
  <c r="G25" i="7"/>
  <c r="G22" i="7"/>
  <c r="G19" i="7"/>
  <c r="G16" i="7"/>
  <c r="G13" i="7"/>
  <c r="L21" i="6"/>
  <c r="U4" i="16" l="1"/>
  <c r="N4" i="16"/>
  <c r="O4" i="6"/>
  <c r="R4" i="6" s="1"/>
  <c r="U4" i="6" s="1"/>
  <c r="X4" i="6" s="1"/>
  <c r="Q4" i="16"/>
  <c r="AA4" i="18"/>
  <c r="Z4" i="18"/>
  <c r="AI4" i="20"/>
  <c r="AJ4" i="20"/>
  <c r="AJ4" i="22"/>
  <c r="AI4" i="22"/>
  <c r="O5" i="15"/>
  <c r="R5" i="15"/>
  <c r="AN5" i="19"/>
  <c r="AM5" i="19"/>
  <c r="AE5" i="17"/>
  <c r="AD5" i="17"/>
  <c r="X4" i="16"/>
  <c r="W4" i="16"/>
  <c r="Q4" i="6"/>
  <c r="T4" i="6"/>
  <c r="AL10" i="21"/>
  <c r="V5" i="15"/>
  <c r="U5" i="15"/>
  <c r="I6" i="6"/>
  <c r="J5" i="7"/>
  <c r="M5" i="7" s="1"/>
  <c r="O5" i="7" s="1"/>
  <c r="I5" i="7"/>
  <c r="W4" i="6" l="1"/>
  <c r="AL4" i="20"/>
  <c r="AM4" i="20"/>
  <c r="AM4" i="22"/>
  <c r="AL4" i="22"/>
  <c r="AC4" i="18"/>
  <c r="AD4" i="18"/>
  <c r="I17" i="6"/>
  <c r="I13" i="6"/>
  <c r="I19" i="6"/>
  <c r="I15" i="6"/>
  <c r="I11" i="6"/>
  <c r="K11" i="6" s="1"/>
  <c r="AG5" i="17"/>
  <c r="AH5" i="17"/>
  <c r="AI25" i="21"/>
  <c r="AA4" i="16"/>
  <c r="Z4" i="16"/>
  <c r="AA4" i="6"/>
  <c r="Z4" i="6"/>
  <c r="AL25" i="21"/>
  <c r="AF25" i="21"/>
  <c r="Y5" i="15"/>
  <c r="X5" i="15"/>
  <c r="L5" i="7"/>
  <c r="P5" i="7"/>
  <c r="U217" i="6"/>
  <c r="V217" i="6"/>
  <c r="X217" i="6"/>
  <c r="Y217" i="6"/>
  <c r="AA217" i="6"/>
  <c r="AB217" i="6"/>
  <c r="AD217" i="6"/>
  <c r="AE217" i="6"/>
  <c r="AG217" i="6"/>
  <c r="AH217" i="6"/>
  <c r="AJ217" i="6"/>
  <c r="AK217" i="6"/>
  <c r="AM217" i="6"/>
  <c r="AN217" i="6"/>
  <c r="AP217" i="6"/>
  <c r="AQ217" i="6"/>
  <c r="U7" i="6"/>
  <c r="V7" i="6"/>
  <c r="X7" i="6"/>
  <c r="Y7" i="6"/>
  <c r="AA7" i="6"/>
  <c r="AB7" i="6"/>
  <c r="AD7" i="6"/>
  <c r="AE7" i="6"/>
  <c r="AG7" i="6"/>
  <c r="AH7" i="6"/>
  <c r="AJ7" i="6"/>
  <c r="AK7" i="6"/>
  <c r="AM7" i="6"/>
  <c r="AN7" i="6"/>
  <c r="AP7" i="6"/>
  <c r="AQ7" i="6"/>
  <c r="S202" i="6"/>
  <c r="R202" i="6"/>
  <c r="P202" i="6"/>
  <c r="O202" i="6"/>
  <c r="L202" i="6"/>
  <c r="M202" i="6"/>
  <c r="I202" i="6"/>
  <c r="J202" i="6"/>
  <c r="Y202" i="6"/>
  <c r="X202" i="6"/>
  <c r="V202" i="6"/>
  <c r="U202" i="6"/>
  <c r="AF4" i="18" l="1"/>
  <c r="AG4" i="18"/>
  <c r="AO4" i="20"/>
  <c r="AP4" i="20"/>
  <c r="AP4" i="22"/>
  <c r="AO4" i="22"/>
  <c r="K15" i="6"/>
  <c r="K17" i="6"/>
  <c r="K13" i="6"/>
  <c r="K19" i="6"/>
  <c r="AK5" i="17"/>
  <c r="AJ5" i="17"/>
  <c r="AD4" i="16"/>
  <c r="AC4" i="16"/>
  <c r="AC4" i="6"/>
  <c r="AD4" i="6"/>
  <c r="AI10" i="21"/>
  <c r="AA5" i="15"/>
  <c r="AB5" i="15"/>
  <c r="R5" i="7"/>
  <c r="S5" i="7"/>
  <c r="K9" i="6" l="1"/>
  <c r="AI4" i="18"/>
  <c r="AJ4" i="18"/>
  <c r="AN5" i="17"/>
  <c r="AM5" i="17"/>
  <c r="AG4" i="16"/>
  <c r="AF4" i="16"/>
  <c r="AG4" i="6"/>
  <c r="AF4" i="6"/>
  <c r="AI49" i="21"/>
  <c r="AE5" i="15"/>
  <c r="AD5" i="15"/>
  <c r="U5" i="7"/>
  <c r="V5" i="7"/>
  <c r="AQ232" i="6"/>
  <c r="AN232" i="6"/>
  <c r="AK232" i="6"/>
  <c r="AH232" i="6"/>
  <c r="AE232" i="6"/>
  <c r="AB232" i="6"/>
  <c r="Y232" i="6"/>
  <c r="V232" i="6"/>
  <c r="S232" i="6"/>
  <c r="P232" i="6"/>
  <c r="M232" i="6"/>
  <c r="AQ112" i="6"/>
  <c r="AN112" i="6"/>
  <c r="AK112" i="6"/>
  <c r="AH112" i="6"/>
  <c r="AE112" i="6"/>
  <c r="AB112" i="6"/>
  <c r="Y112" i="6"/>
  <c r="V112" i="6"/>
  <c r="S112" i="6"/>
  <c r="P112" i="6"/>
  <c r="M112" i="6"/>
  <c r="J112" i="6"/>
  <c r="X171" i="6"/>
  <c r="X184" i="6" s="1"/>
  <c r="Z184" i="6" s="1"/>
  <c r="X156" i="6"/>
  <c r="X169" i="6" s="1"/>
  <c r="Z169" i="6" s="1"/>
  <c r="X141" i="6"/>
  <c r="X126" i="6"/>
  <c r="X139" i="6" s="1"/>
  <c r="Z139" i="6" s="1"/>
  <c r="U171" i="6"/>
  <c r="U184" i="6" s="1"/>
  <c r="U156" i="6"/>
  <c r="U169" i="6" s="1"/>
  <c r="R156" i="6"/>
  <c r="R169" i="6" s="1"/>
  <c r="R126" i="6"/>
  <c r="R139" i="6" s="1"/>
  <c r="O171" i="6"/>
  <c r="O184" i="6" s="1"/>
  <c r="O156" i="6"/>
  <c r="O169" i="6" s="1"/>
  <c r="O141" i="6"/>
  <c r="O126" i="6"/>
  <c r="O139" i="6" s="1"/>
  <c r="L171" i="6"/>
  <c r="L184" i="6" s="1"/>
  <c r="L156" i="6"/>
  <c r="L169" i="6" s="1"/>
  <c r="L126" i="6"/>
  <c r="L139" i="6" s="1"/>
  <c r="X51" i="6"/>
  <c r="X36" i="6"/>
  <c r="X49" i="6" s="1"/>
  <c r="Z49" i="6" s="1"/>
  <c r="X21" i="6"/>
  <c r="U51" i="6"/>
  <c r="U36" i="6"/>
  <c r="U49" i="6" s="1"/>
  <c r="U21" i="6"/>
  <c r="O51" i="6"/>
  <c r="O36" i="6"/>
  <c r="O49" i="6" s="1"/>
  <c r="O21" i="6"/>
  <c r="L51" i="6"/>
  <c r="L36" i="6"/>
  <c r="L49" i="6" s="1"/>
  <c r="AL2" i="6"/>
  <c r="S2" i="6"/>
  <c r="AP232" i="6"/>
  <c r="AM232" i="6"/>
  <c r="AJ232" i="6"/>
  <c r="AG232" i="6"/>
  <c r="AD232" i="6"/>
  <c r="AA232" i="6"/>
  <c r="X232" i="6"/>
  <c r="U232" i="6"/>
  <c r="R232" i="6"/>
  <c r="O232" i="6"/>
  <c r="L232" i="6"/>
  <c r="J232" i="6"/>
  <c r="I232" i="6"/>
  <c r="S217" i="6"/>
  <c r="P217" i="6"/>
  <c r="M217" i="6"/>
  <c r="R217" i="6"/>
  <c r="O217" i="6"/>
  <c r="L217" i="6"/>
  <c r="J217" i="6"/>
  <c r="I217" i="6"/>
  <c r="AQ202" i="6"/>
  <c r="AN202" i="6"/>
  <c r="AK202" i="6"/>
  <c r="AH202" i="6"/>
  <c r="AE202" i="6"/>
  <c r="AB202" i="6"/>
  <c r="AP202" i="6"/>
  <c r="AM202" i="6"/>
  <c r="AJ202" i="6"/>
  <c r="AG202" i="6"/>
  <c r="AD202" i="6"/>
  <c r="AA202" i="6"/>
  <c r="X201" i="6"/>
  <c r="X214" i="6" s="1"/>
  <c r="Z214" i="6" s="1"/>
  <c r="AQ187" i="6"/>
  <c r="AN187" i="6"/>
  <c r="AK187" i="6"/>
  <c r="AH187" i="6"/>
  <c r="AE187" i="6"/>
  <c r="AB187" i="6"/>
  <c r="Y187" i="6"/>
  <c r="V187" i="6"/>
  <c r="S187" i="6"/>
  <c r="P187" i="6"/>
  <c r="M187" i="6"/>
  <c r="AP187" i="6"/>
  <c r="AM187" i="6"/>
  <c r="AJ187" i="6"/>
  <c r="AG187" i="6"/>
  <c r="AD187" i="6"/>
  <c r="AA187" i="6"/>
  <c r="X187" i="6"/>
  <c r="U187" i="6"/>
  <c r="R187" i="6"/>
  <c r="O187" i="6"/>
  <c r="L187" i="6"/>
  <c r="J187" i="6"/>
  <c r="I187" i="6"/>
  <c r="AQ172" i="6"/>
  <c r="AN172" i="6"/>
  <c r="AK172" i="6"/>
  <c r="AH172" i="6"/>
  <c r="AE172" i="6"/>
  <c r="AB172" i="6"/>
  <c r="Y172" i="6"/>
  <c r="V172" i="6"/>
  <c r="S172" i="6"/>
  <c r="P172" i="6"/>
  <c r="M172" i="6"/>
  <c r="AP172" i="6"/>
  <c r="AM172" i="6"/>
  <c r="AJ172" i="6"/>
  <c r="AG172" i="6"/>
  <c r="AD172" i="6"/>
  <c r="AA172" i="6"/>
  <c r="X172" i="6"/>
  <c r="U172" i="6"/>
  <c r="R172" i="6"/>
  <c r="R171" i="6"/>
  <c r="R184" i="6" s="1"/>
  <c r="O172" i="6"/>
  <c r="L172" i="6"/>
  <c r="J172" i="6"/>
  <c r="I172" i="6"/>
  <c r="AQ157" i="6"/>
  <c r="AN157" i="6"/>
  <c r="AK157" i="6"/>
  <c r="AH157" i="6"/>
  <c r="AE157" i="6"/>
  <c r="AB157" i="6"/>
  <c r="Y157" i="6"/>
  <c r="V157" i="6"/>
  <c r="S157" i="6"/>
  <c r="P157" i="6"/>
  <c r="M157" i="6"/>
  <c r="AP157" i="6"/>
  <c r="AM157" i="6"/>
  <c r="AJ157" i="6"/>
  <c r="AG157" i="6"/>
  <c r="AD157" i="6"/>
  <c r="AA157" i="6"/>
  <c r="X157" i="6"/>
  <c r="U157" i="6"/>
  <c r="R157" i="6"/>
  <c r="O157" i="6"/>
  <c r="L157" i="6"/>
  <c r="J157" i="6"/>
  <c r="I157" i="6"/>
  <c r="AQ142" i="6"/>
  <c r="AN142" i="6"/>
  <c r="AK142" i="6"/>
  <c r="AH142" i="6"/>
  <c r="AE142" i="6"/>
  <c r="AB142" i="6"/>
  <c r="Y142" i="6"/>
  <c r="V142" i="6"/>
  <c r="S142" i="6"/>
  <c r="P142" i="6"/>
  <c r="M142" i="6"/>
  <c r="AP142" i="6"/>
  <c r="AM142" i="6"/>
  <c r="AJ142" i="6"/>
  <c r="AG142" i="6"/>
  <c r="AD142" i="6"/>
  <c r="AA142" i="6"/>
  <c r="X142" i="6"/>
  <c r="U142" i="6"/>
  <c r="U141" i="6"/>
  <c r="R142" i="6"/>
  <c r="R141" i="6"/>
  <c r="O142" i="6"/>
  <c r="L142" i="6"/>
  <c r="L141" i="6"/>
  <c r="J142" i="6"/>
  <c r="AQ127" i="6"/>
  <c r="AN127" i="6"/>
  <c r="AK127" i="6"/>
  <c r="AH127" i="6"/>
  <c r="AE127" i="6"/>
  <c r="AB127" i="6"/>
  <c r="Y127" i="6"/>
  <c r="V127" i="6"/>
  <c r="S127" i="6"/>
  <c r="P127" i="6"/>
  <c r="M127" i="6"/>
  <c r="J127" i="6"/>
  <c r="I142" i="6"/>
  <c r="AP127" i="6"/>
  <c r="AM127" i="6"/>
  <c r="AJ127" i="6"/>
  <c r="AG127" i="6"/>
  <c r="AD127" i="6"/>
  <c r="AA127" i="6"/>
  <c r="X127" i="6"/>
  <c r="U127" i="6"/>
  <c r="U126" i="6"/>
  <c r="U139" i="6" s="1"/>
  <c r="R127" i="6"/>
  <c r="O127" i="6"/>
  <c r="L127" i="6"/>
  <c r="I127" i="6"/>
  <c r="AP112" i="6"/>
  <c r="AM112" i="6"/>
  <c r="AJ112" i="6"/>
  <c r="AG112" i="6"/>
  <c r="AD112" i="6"/>
  <c r="AA112" i="6"/>
  <c r="X112" i="6"/>
  <c r="U112" i="6"/>
  <c r="R112" i="6"/>
  <c r="O112" i="6"/>
  <c r="L112" i="6"/>
  <c r="I112" i="6"/>
  <c r="AQ97" i="6"/>
  <c r="AN97" i="6"/>
  <c r="AK97" i="6"/>
  <c r="AH97" i="6"/>
  <c r="AE97" i="6"/>
  <c r="AB97" i="6"/>
  <c r="Y97" i="6"/>
  <c r="V97" i="6"/>
  <c r="S97" i="6"/>
  <c r="P97" i="6"/>
  <c r="M97" i="6"/>
  <c r="AP97" i="6"/>
  <c r="AM97" i="6"/>
  <c r="AJ97" i="6"/>
  <c r="AG97" i="6"/>
  <c r="AD97" i="6"/>
  <c r="AA97" i="6"/>
  <c r="X97" i="6"/>
  <c r="U97" i="6"/>
  <c r="R97" i="6"/>
  <c r="O97" i="6"/>
  <c r="L97" i="6"/>
  <c r="J97" i="6"/>
  <c r="I97" i="6"/>
  <c r="AQ82" i="6"/>
  <c r="AN82" i="6"/>
  <c r="AK82" i="6"/>
  <c r="AH82" i="6"/>
  <c r="AE82" i="6"/>
  <c r="AB82" i="6"/>
  <c r="Y82" i="6"/>
  <c r="V82" i="6"/>
  <c r="S82" i="6"/>
  <c r="P82" i="6"/>
  <c r="M82" i="6"/>
  <c r="AP82" i="6"/>
  <c r="AM82" i="6"/>
  <c r="AJ82" i="6"/>
  <c r="AG82" i="6"/>
  <c r="AD82" i="6"/>
  <c r="AA82" i="6"/>
  <c r="X82" i="6"/>
  <c r="U82" i="6"/>
  <c r="R82" i="6"/>
  <c r="O82" i="6"/>
  <c r="L82" i="6"/>
  <c r="J82" i="6"/>
  <c r="I82" i="6"/>
  <c r="AQ67" i="6"/>
  <c r="AN67" i="6"/>
  <c r="AK67" i="6"/>
  <c r="AH67" i="6"/>
  <c r="AE67" i="6"/>
  <c r="AB67" i="6"/>
  <c r="Y67" i="6"/>
  <c r="V67" i="6"/>
  <c r="S67" i="6"/>
  <c r="P67" i="6"/>
  <c r="M67" i="6"/>
  <c r="AP67" i="6"/>
  <c r="AM67" i="6"/>
  <c r="AJ67" i="6"/>
  <c r="AG67" i="6"/>
  <c r="AD67" i="6"/>
  <c r="AA67" i="6"/>
  <c r="X67" i="6"/>
  <c r="U67" i="6"/>
  <c r="R67" i="6"/>
  <c r="O67" i="6"/>
  <c r="L67" i="6"/>
  <c r="J67" i="6"/>
  <c r="I67" i="6"/>
  <c r="AP53" i="7"/>
  <c r="AQ52" i="7"/>
  <c r="AQ53" i="7" s="1"/>
  <c r="AP231" i="6"/>
  <c r="F244" i="16" s="1"/>
  <c r="H244" i="16" s="1"/>
  <c r="AM231" i="6"/>
  <c r="AJ231" i="6"/>
  <c r="AG231" i="6"/>
  <c r="AD231" i="6"/>
  <c r="AD244" i="6" s="1"/>
  <c r="AA231" i="6"/>
  <c r="AA244" i="6" s="1"/>
  <c r="X231" i="6"/>
  <c r="X244" i="6" s="1"/>
  <c r="Z244" i="6" s="1"/>
  <c r="U231" i="6"/>
  <c r="U244" i="6" s="1"/>
  <c r="R231" i="6"/>
  <c r="R244" i="6" s="1"/>
  <c r="O231" i="6"/>
  <c r="O244" i="6" s="1"/>
  <c r="L231" i="6"/>
  <c r="L244" i="6" s="1"/>
  <c r="I231" i="6"/>
  <c r="AP50" i="7"/>
  <c r="AQ49" i="7"/>
  <c r="AQ50" i="7" s="1"/>
  <c r="AP216" i="6"/>
  <c r="F229" i="16" s="1"/>
  <c r="H229" i="16" s="1"/>
  <c r="AM216" i="6"/>
  <c r="AJ216" i="6"/>
  <c r="AG216" i="6"/>
  <c r="AD216" i="6"/>
  <c r="AD229" i="6" s="1"/>
  <c r="AA216" i="6"/>
  <c r="AA229" i="6" s="1"/>
  <c r="AC229" i="6" s="1"/>
  <c r="X216" i="6"/>
  <c r="X229" i="6" s="1"/>
  <c r="Z229" i="6" s="1"/>
  <c r="U216" i="6"/>
  <c r="U229" i="6" s="1"/>
  <c r="R216" i="6"/>
  <c r="R229" i="6" s="1"/>
  <c r="O216" i="6"/>
  <c r="O229" i="6" s="1"/>
  <c r="L216" i="6"/>
  <c r="L229" i="6" s="1"/>
  <c r="I216" i="6"/>
  <c r="AP47" i="7"/>
  <c r="AQ46" i="7"/>
  <c r="AQ47" i="7" s="1"/>
  <c r="AP201" i="6"/>
  <c r="F214" i="16" s="1"/>
  <c r="H214" i="16" s="1"/>
  <c r="AM201" i="6"/>
  <c r="AJ201" i="6"/>
  <c r="AG201" i="6"/>
  <c r="AD201" i="6"/>
  <c r="AD214" i="6" s="1"/>
  <c r="AF214" i="6" s="1"/>
  <c r="AA201" i="6"/>
  <c r="AA214" i="6" s="1"/>
  <c r="U201" i="6"/>
  <c r="U214" i="6" s="1"/>
  <c r="R201" i="6"/>
  <c r="R214" i="6" s="1"/>
  <c r="O201" i="6"/>
  <c r="O214" i="6" s="1"/>
  <c r="L201" i="6"/>
  <c r="L214" i="6" s="1"/>
  <c r="I201" i="6"/>
  <c r="AP44" i="7"/>
  <c r="AQ43" i="7"/>
  <c r="AQ44" i="7" s="1"/>
  <c r="AP186" i="6"/>
  <c r="F199" i="16" s="1"/>
  <c r="H199" i="16" s="1"/>
  <c r="AM186" i="6"/>
  <c r="AJ186" i="6"/>
  <c r="AG186" i="6"/>
  <c r="AD186" i="6"/>
  <c r="AD199" i="6" s="1"/>
  <c r="AA186" i="6"/>
  <c r="AA199" i="6" s="1"/>
  <c r="X186" i="6"/>
  <c r="X199" i="6" s="1"/>
  <c r="Z199" i="6" s="1"/>
  <c r="U186" i="6"/>
  <c r="U199" i="6" s="1"/>
  <c r="R186" i="6"/>
  <c r="R199" i="6" s="1"/>
  <c r="O186" i="6"/>
  <c r="O199" i="6" s="1"/>
  <c r="L186" i="6"/>
  <c r="L199" i="6" s="1"/>
  <c r="I186" i="6"/>
  <c r="AP41" i="7"/>
  <c r="AQ40" i="7"/>
  <c r="AQ41" i="7" s="1"/>
  <c r="AP171" i="6"/>
  <c r="F184" i="16" s="1"/>
  <c r="H184" i="16" s="1"/>
  <c r="AM171" i="6"/>
  <c r="AJ171" i="6"/>
  <c r="AG171" i="6"/>
  <c r="AD171" i="6"/>
  <c r="AD184" i="6" s="1"/>
  <c r="AA171" i="6"/>
  <c r="AA184" i="6" s="1"/>
  <c r="AP38" i="7"/>
  <c r="AQ37" i="7"/>
  <c r="AQ38" i="7" s="1"/>
  <c r="AP156" i="6"/>
  <c r="F169" i="16" s="1"/>
  <c r="H169" i="16" s="1"/>
  <c r="AM156" i="6"/>
  <c r="AJ156" i="6"/>
  <c r="AG156" i="6"/>
  <c r="AD156" i="6"/>
  <c r="AD169" i="6" s="1"/>
  <c r="AA156" i="6"/>
  <c r="AA169" i="6" s="1"/>
  <c r="I156" i="6"/>
  <c r="AP35" i="7"/>
  <c r="AQ34" i="7"/>
  <c r="AQ35" i="7" s="1"/>
  <c r="AP141" i="6"/>
  <c r="F154" i="16" s="1"/>
  <c r="H154" i="16" s="1"/>
  <c r="AM141" i="6"/>
  <c r="AJ141" i="6"/>
  <c r="AG141" i="6"/>
  <c r="AD141" i="6"/>
  <c r="AD154" i="6" s="1"/>
  <c r="AF154" i="6" s="1"/>
  <c r="AA141" i="6"/>
  <c r="AA154" i="6" s="1"/>
  <c r="AP32" i="7"/>
  <c r="AQ31" i="7"/>
  <c r="AQ32" i="7" s="1"/>
  <c r="AP126" i="6"/>
  <c r="F139" i="16" s="1"/>
  <c r="H139" i="16" s="1"/>
  <c r="AM126" i="6"/>
  <c r="AJ126" i="6"/>
  <c r="AG126" i="6"/>
  <c r="AD126" i="6"/>
  <c r="AD139" i="6" s="1"/>
  <c r="AA126" i="6"/>
  <c r="AA139" i="6" s="1"/>
  <c r="AC139" i="6" s="1"/>
  <c r="AP29" i="7"/>
  <c r="AQ28" i="7"/>
  <c r="AQ29" i="7" s="1"/>
  <c r="AP111" i="6"/>
  <c r="F124" i="16" s="1"/>
  <c r="H124" i="16" s="1"/>
  <c r="AM111" i="6"/>
  <c r="AJ111" i="6"/>
  <c r="AG111" i="6"/>
  <c r="AD111" i="6"/>
  <c r="AD124" i="6" s="1"/>
  <c r="AA111" i="6"/>
  <c r="AA124" i="6" s="1"/>
  <c r="X111" i="6"/>
  <c r="U111" i="6"/>
  <c r="R111" i="6"/>
  <c r="O111" i="6"/>
  <c r="L111" i="6"/>
  <c r="I111" i="6"/>
  <c r="AP26" i="7"/>
  <c r="AQ25" i="7"/>
  <c r="AQ26" i="7" s="1"/>
  <c r="AP96" i="6"/>
  <c r="F109" i="16" s="1"/>
  <c r="H109" i="16" s="1"/>
  <c r="AM96" i="6"/>
  <c r="AJ96" i="6"/>
  <c r="AG96" i="6"/>
  <c r="AD96" i="6"/>
  <c r="AD109" i="6" s="1"/>
  <c r="AA96" i="6"/>
  <c r="AA109" i="6" s="1"/>
  <c r="X96" i="6"/>
  <c r="X109" i="6" s="1"/>
  <c r="Z109" i="6" s="1"/>
  <c r="U96" i="6"/>
  <c r="U109" i="6" s="1"/>
  <c r="R96" i="6"/>
  <c r="R109" i="6" s="1"/>
  <c r="O96" i="6"/>
  <c r="O109" i="6" s="1"/>
  <c r="L96" i="6"/>
  <c r="L109" i="6" s="1"/>
  <c r="I96" i="6"/>
  <c r="AP23" i="7"/>
  <c r="AQ22" i="7"/>
  <c r="AQ23" i="7" s="1"/>
  <c r="AP81" i="6"/>
  <c r="F94" i="16" s="1"/>
  <c r="H94" i="16" s="1"/>
  <c r="AM81" i="6"/>
  <c r="AJ81" i="6"/>
  <c r="AG81" i="6"/>
  <c r="AD81" i="6"/>
  <c r="AD94" i="6" s="1"/>
  <c r="AA81" i="6"/>
  <c r="AA94" i="6" s="1"/>
  <c r="AC94" i="6" s="1"/>
  <c r="X81" i="6"/>
  <c r="U81" i="6"/>
  <c r="R81" i="6"/>
  <c r="O81" i="6"/>
  <c r="L81" i="6"/>
  <c r="I81" i="6"/>
  <c r="AP20" i="7"/>
  <c r="AQ19" i="7"/>
  <c r="AQ20" i="7" s="1"/>
  <c r="AP66" i="6"/>
  <c r="F79" i="16" s="1"/>
  <c r="H79" i="16" s="1"/>
  <c r="AM66" i="6"/>
  <c r="AJ66" i="6"/>
  <c r="AG66" i="6"/>
  <c r="AD66" i="6"/>
  <c r="AD79" i="6" s="1"/>
  <c r="AA66" i="6"/>
  <c r="AA79" i="6" s="1"/>
  <c r="AC79" i="6" s="1"/>
  <c r="X66" i="6"/>
  <c r="X79" i="6" s="1"/>
  <c r="Z79" i="6" s="1"/>
  <c r="U66" i="6"/>
  <c r="U79" i="6" s="1"/>
  <c r="R66" i="6"/>
  <c r="R79" i="6" s="1"/>
  <c r="O66" i="6"/>
  <c r="O79" i="6" s="1"/>
  <c r="L66" i="6"/>
  <c r="L79" i="6" s="1"/>
  <c r="I66" i="6"/>
  <c r="AQ52" i="6"/>
  <c r="AN52" i="6"/>
  <c r="AK52" i="6"/>
  <c r="AH52" i="6"/>
  <c r="AE52" i="6"/>
  <c r="AD52" i="6"/>
  <c r="AB52" i="6"/>
  <c r="Y52" i="6"/>
  <c r="V52" i="6"/>
  <c r="S52" i="6"/>
  <c r="P52" i="6"/>
  <c r="M52" i="6"/>
  <c r="AP52" i="6"/>
  <c r="AM52" i="6"/>
  <c r="AJ52" i="6"/>
  <c r="AG52" i="6"/>
  <c r="AA52" i="6"/>
  <c r="X52" i="6"/>
  <c r="U52" i="6"/>
  <c r="R52" i="6"/>
  <c r="O52" i="6"/>
  <c r="L52" i="6"/>
  <c r="AQ37" i="6"/>
  <c r="AN37" i="6"/>
  <c r="AK37" i="6"/>
  <c r="AH37" i="6"/>
  <c r="AE37" i="6"/>
  <c r="AB37" i="6"/>
  <c r="Y37" i="6"/>
  <c r="V37" i="6"/>
  <c r="S37" i="6"/>
  <c r="P37" i="6"/>
  <c r="M37" i="6"/>
  <c r="AP37" i="6"/>
  <c r="AM37" i="6"/>
  <c r="AJ37" i="6"/>
  <c r="AG37" i="6"/>
  <c r="AD37" i="6"/>
  <c r="AA37" i="6"/>
  <c r="X37" i="6"/>
  <c r="U37" i="6"/>
  <c r="R37" i="6"/>
  <c r="O37" i="6"/>
  <c r="L37" i="6"/>
  <c r="AQ22" i="6"/>
  <c r="AN22" i="6"/>
  <c r="AK22" i="6"/>
  <c r="AH22" i="6"/>
  <c r="AE22" i="6"/>
  <c r="AB22" i="6"/>
  <c r="Y22" i="6"/>
  <c r="V22" i="6"/>
  <c r="S22" i="6"/>
  <c r="P22" i="6"/>
  <c r="M22" i="6"/>
  <c r="AP22" i="6"/>
  <c r="AM22" i="6"/>
  <c r="AJ22" i="6"/>
  <c r="AG22" i="6"/>
  <c r="AD22" i="6"/>
  <c r="AA22" i="6"/>
  <c r="X22" i="6"/>
  <c r="U22" i="6"/>
  <c r="R22" i="6"/>
  <c r="O22" i="6"/>
  <c r="L22" i="6"/>
  <c r="J52" i="6"/>
  <c r="J37" i="6"/>
  <c r="J22" i="6"/>
  <c r="I52" i="6"/>
  <c r="I37" i="6"/>
  <c r="I22" i="6"/>
  <c r="R36" i="6"/>
  <c r="R49" i="6" s="1"/>
  <c r="I21" i="6"/>
  <c r="AP17" i="7"/>
  <c r="AQ16" i="7"/>
  <c r="AQ17" i="7" s="1"/>
  <c r="AP14" i="7"/>
  <c r="AQ13" i="7"/>
  <c r="AQ14" i="7" s="1"/>
  <c r="AP11" i="7"/>
  <c r="AQ10" i="7"/>
  <c r="AQ11" i="7" s="1"/>
  <c r="AP51" i="6"/>
  <c r="F64" i="16" s="1"/>
  <c r="H64" i="16" s="1"/>
  <c r="AM51" i="6"/>
  <c r="AJ51" i="6"/>
  <c r="AG51" i="6"/>
  <c r="AD51" i="6"/>
  <c r="AD64" i="6" s="1"/>
  <c r="AA51" i="6"/>
  <c r="AA64" i="6" s="1"/>
  <c r="R51" i="6"/>
  <c r="I51" i="6"/>
  <c r="AP36" i="6"/>
  <c r="F49" i="16" s="1"/>
  <c r="AM36" i="6"/>
  <c r="AJ36" i="6"/>
  <c r="AG36" i="6"/>
  <c r="AD36" i="6"/>
  <c r="AD49" i="6" s="1"/>
  <c r="AF49" i="6" s="1"/>
  <c r="AA36" i="6"/>
  <c r="AA49" i="6" s="1"/>
  <c r="I36" i="6"/>
  <c r="AP21" i="6"/>
  <c r="F34" i="16" s="1"/>
  <c r="AM21" i="6"/>
  <c r="AJ21" i="6"/>
  <c r="AG21" i="6"/>
  <c r="AD21" i="6"/>
  <c r="AD34" i="6" s="1"/>
  <c r="AA21" i="6"/>
  <c r="AA34" i="6" s="1"/>
  <c r="R21" i="6"/>
  <c r="F223" i="16" l="1"/>
  <c r="H223" i="16" s="1"/>
  <c r="F197" i="16"/>
  <c r="H197" i="16" s="1"/>
  <c r="F182" i="16"/>
  <c r="H182" i="16" s="1"/>
  <c r="F180" i="16"/>
  <c r="H180" i="16" s="1"/>
  <c r="F92" i="16"/>
  <c r="H92" i="16" s="1"/>
  <c r="F227" i="16"/>
  <c r="H227" i="16" s="1"/>
  <c r="F62" i="16"/>
  <c r="H62" i="16" s="1"/>
  <c r="F107" i="16"/>
  <c r="H107" i="16" s="1"/>
  <c r="F32" i="16"/>
  <c r="H32" i="16" s="1"/>
  <c r="F152" i="16"/>
  <c r="H152" i="16" s="1"/>
  <c r="F178" i="16"/>
  <c r="H178" i="16" s="1"/>
  <c r="F73" i="16"/>
  <c r="H73" i="16" s="1"/>
  <c r="F133" i="16"/>
  <c r="H133" i="16" s="1"/>
  <c r="F90" i="16"/>
  <c r="H90" i="16" s="1"/>
  <c r="F225" i="16"/>
  <c r="H225" i="16" s="1"/>
  <c r="F28" i="16"/>
  <c r="H28" i="16" s="1"/>
  <c r="H49" i="16"/>
  <c r="I47" i="16"/>
  <c r="F120" i="16"/>
  <c r="H120" i="16" s="1"/>
  <c r="F210" i="16"/>
  <c r="H210" i="16" s="1"/>
  <c r="F30" i="16"/>
  <c r="F88" i="16"/>
  <c r="H88" i="16" s="1"/>
  <c r="F122" i="16"/>
  <c r="H122" i="16" s="1"/>
  <c r="F212" i="16"/>
  <c r="H212" i="16" s="1"/>
  <c r="H34" i="16"/>
  <c r="I32" i="16"/>
  <c r="F163" i="16"/>
  <c r="H163" i="16" s="1"/>
  <c r="F103" i="16"/>
  <c r="H103" i="16" s="1"/>
  <c r="F148" i="16"/>
  <c r="H148" i="16" s="1"/>
  <c r="F165" i="16"/>
  <c r="H165" i="16" s="1"/>
  <c r="F58" i="16"/>
  <c r="H58" i="16" s="1"/>
  <c r="F60" i="16"/>
  <c r="H60" i="16" s="1"/>
  <c r="F105" i="16"/>
  <c r="H105" i="16" s="1"/>
  <c r="F150" i="16"/>
  <c r="H150" i="16" s="1"/>
  <c r="F167" i="16"/>
  <c r="H167" i="16" s="1"/>
  <c r="AG199" i="6"/>
  <c r="AI199" i="6" s="1"/>
  <c r="F193" i="16"/>
  <c r="H193" i="16" s="1"/>
  <c r="AJ199" i="6"/>
  <c r="AM197" i="6" s="1"/>
  <c r="AO197" i="6" s="1"/>
  <c r="F195" i="16"/>
  <c r="H195" i="16" s="1"/>
  <c r="AG244" i="6"/>
  <c r="AI244" i="6" s="1"/>
  <c r="F238" i="16"/>
  <c r="H238" i="16" s="1"/>
  <c r="F43" i="16"/>
  <c r="H43" i="16" s="1"/>
  <c r="F45" i="16"/>
  <c r="F75" i="16"/>
  <c r="H75" i="16" s="1"/>
  <c r="F135" i="16"/>
  <c r="H135" i="16" s="1"/>
  <c r="F240" i="16"/>
  <c r="H240" i="16" s="1"/>
  <c r="F47" i="16"/>
  <c r="F77" i="16"/>
  <c r="H77" i="16" s="1"/>
  <c r="F118" i="16"/>
  <c r="H118" i="16" s="1"/>
  <c r="F137" i="16"/>
  <c r="H137" i="16" s="1"/>
  <c r="F208" i="16"/>
  <c r="H208" i="16" s="1"/>
  <c r="F242" i="16"/>
  <c r="H242" i="16" s="1"/>
  <c r="AL4" i="18"/>
  <c r="AM4" i="18"/>
  <c r="L39" i="6"/>
  <c r="X20" i="6"/>
  <c r="I35" i="6"/>
  <c r="AM20" i="6"/>
  <c r="AJ35" i="6"/>
  <c r="AM50" i="6"/>
  <c r="AJ65" i="6"/>
  <c r="AM80" i="6"/>
  <c r="AJ95" i="6"/>
  <c r="AM110" i="6"/>
  <c r="AJ125" i="6"/>
  <c r="AM140" i="6"/>
  <c r="AJ155" i="6"/>
  <c r="AM170" i="6"/>
  <c r="AJ185" i="6"/>
  <c r="AM200" i="6"/>
  <c r="AJ215" i="6"/>
  <c r="AM230" i="6"/>
  <c r="AJ245" i="6"/>
  <c r="L245" i="6"/>
  <c r="X245" i="6"/>
  <c r="AA230" i="6"/>
  <c r="O230" i="6"/>
  <c r="R215" i="6"/>
  <c r="AD215" i="6"/>
  <c r="U200" i="6"/>
  <c r="I200" i="6"/>
  <c r="L185" i="6"/>
  <c r="X185" i="6"/>
  <c r="AA170" i="6"/>
  <c r="O170" i="6"/>
  <c r="R155" i="6"/>
  <c r="AD155" i="6"/>
  <c r="AJ20" i="6"/>
  <c r="AM35" i="6"/>
  <c r="AJ50" i="6"/>
  <c r="AM65" i="6"/>
  <c r="AJ80" i="6"/>
  <c r="AM95" i="6"/>
  <c r="AJ110" i="6"/>
  <c r="AM125" i="6"/>
  <c r="AJ140" i="6"/>
  <c r="AM155" i="6"/>
  <c r="AJ170" i="6"/>
  <c r="AM185" i="6"/>
  <c r="AJ200" i="6"/>
  <c r="AM215" i="6"/>
  <c r="AJ230" i="6"/>
  <c r="AM245" i="6"/>
  <c r="I245" i="6"/>
  <c r="U245" i="6"/>
  <c r="AD230" i="6"/>
  <c r="R230" i="6"/>
  <c r="O215" i="6"/>
  <c r="AA215" i="6"/>
  <c r="X200" i="6"/>
  <c r="L200" i="6"/>
  <c r="I185" i="6"/>
  <c r="U185" i="6"/>
  <c r="AD170" i="6"/>
  <c r="R170" i="6"/>
  <c r="O155" i="6"/>
  <c r="AA155" i="6"/>
  <c r="X140" i="6"/>
  <c r="L140" i="6"/>
  <c r="I125" i="6"/>
  <c r="U125" i="6"/>
  <c r="AD110" i="6"/>
  <c r="R110" i="6"/>
  <c r="I95" i="6"/>
  <c r="R80" i="6"/>
  <c r="AD80" i="6"/>
  <c r="U65" i="6"/>
  <c r="U20" i="6"/>
  <c r="L35" i="6"/>
  <c r="X35" i="6"/>
  <c r="AA50" i="6"/>
  <c r="O50" i="6"/>
  <c r="I65" i="6"/>
  <c r="X65" i="6"/>
  <c r="O80" i="6"/>
  <c r="AP35" i="6"/>
  <c r="AP65" i="6"/>
  <c r="AP95" i="6"/>
  <c r="AP125" i="6"/>
  <c r="AP155" i="6"/>
  <c r="AP185" i="6"/>
  <c r="AP215" i="6"/>
  <c r="AP245" i="6"/>
  <c r="R245" i="6"/>
  <c r="U230" i="6"/>
  <c r="L215" i="6"/>
  <c r="AA200" i="6"/>
  <c r="AD185" i="6"/>
  <c r="I170" i="6"/>
  <c r="J156" i="6" s="1"/>
  <c r="H37" i="7" s="1"/>
  <c r="X155" i="6"/>
  <c r="AP20" i="6"/>
  <c r="AP50" i="6"/>
  <c r="AP80" i="6"/>
  <c r="AP110" i="6"/>
  <c r="AP140" i="6"/>
  <c r="AP170" i="6"/>
  <c r="AP200" i="6"/>
  <c r="AP230" i="6"/>
  <c r="O245" i="6"/>
  <c r="X230" i="6"/>
  <c r="I215" i="6"/>
  <c r="AD200" i="6"/>
  <c r="AA185" i="6"/>
  <c r="L170" i="6"/>
  <c r="U155" i="6"/>
  <c r="R140" i="6"/>
  <c r="O125" i="6"/>
  <c r="X110" i="6"/>
  <c r="X80" i="6"/>
  <c r="R35" i="6"/>
  <c r="U50" i="6"/>
  <c r="O65" i="6"/>
  <c r="U110" i="6"/>
  <c r="R125" i="6"/>
  <c r="O140" i="6"/>
  <c r="O35" i="6"/>
  <c r="AA35" i="6"/>
  <c r="X50" i="6"/>
  <c r="L50" i="6"/>
  <c r="L65" i="6"/>
  <c r="AD65" i="6"/>
  <c r="I80" i="6"/>
  <c r="O110" i="6"/>
  <c r="X125" i="6"/>
  <c r="I140" i="6"/>
  <c r="J126" i="6" s="1"/>
  <c r="H31" i="7" s="1"/>
  <c r="AG20" i="6"/>
  <c r="AG50" i="6"/>
  <c r="AG80" i="6"/>
  <c r="AG110" i="6"/>
  <c r="AG140" i="6"/>
  <c r="AG170" i="6"/>
  <c r="AG200" i="6"/>
  <c r="AG230" i="6"/>
  <c r="AD245" i="6"/>
  <c r="I230" i="6"/>
  <c r="X215" i="6"/>
  <c r="O200" i="6"/>
  <c r="R185" i="6"/>
  <c r="U170" i="6"/>
  <c r="L155" i="6"/>
  <c r="AA140" i="6"/>
  <c r="AG35" i="6"/>
  <c r="AG65" i="6"/>
  <c r="AG95" i="6"/>
  <c r="AG125" i="6"/>
  <c r="AG155" i="6"/>
  <c r="AG185" i="6"/>
  <c r="AG215" i="6"/>
  <c r="AG245" i="6"/>
  <c r="AA245" i="6"/>
  <c r="L230" i="6"/>
  <c r="U215" i="6"/>
  <c r="R200" i="6"/>
  <c r="O185" i="6"/>
  <c r="X170" i="6"/>
  <c r="I155" i="6"/>
  <c r="AD140" i="6"/>
  <c r="AA125" i="6"/>
  <c r="L110" i="6"/>
  <c r="L80" i="6"/>
  <c r="AA65" i="6"/>
  <c r="AA20" i="6"/>
  <c r="AD35" i="6"/>
  <c r="I50" i="6"/>
  <c r="AA80" i="6"/>
  <c r="I110" i="6"/>
  <c r="AD125" i="6"/>
  <c r="AD20" i="6"/>
  <c r="U35" i="6"/>
  <c r="AD50" i="6"/>
  <c r="R50" i="6"/>
  <c r="R65" i="6"/>
  <c r="U80" i="6"/>
  <c r="AA110" i="6"/>
  <c r="L125" i="6"/>
  <c r="U140" i="6"/>
  <c r="E24" i="6"/>
  <c r="E84" i="6"/>
  <c r="E144" i="6"/>
  <c r="E204" i="6"/>
  <c r="E9" i="6"/>
  <c r="E219" i="6"/>
  <c r="E69" i="6"/>
  <c r="E129" i="6"/>
  <c r="E189" i="6"/>
  <c r="E54" i="6"/>
  <c r="E114" i="6"/>
  <c r="E174" i="6"/>
  <c r="E39" i="6"/>
  <c r="E99" i="6"/>
  <c r="E159" i="6"/>
  <c r="E234" i="6"/>
  <c r="I58" i="6"/>
  <c r="K58" i="6" s="1"/>
  <c r="I62" i="6"/>
  <c r="K62" i="6" s="1"/>
  <c r="I56" i="6"/>
  <c r="K56" i="6" s="1"/>
  <c r="I60" i="6"/>
  <c r="K60" i="6" s="1"/>
  <c r="I64" i="6"/>
  <c r="I47" i="6"/>
  <c r="I43" i="6"/>
  <c r="I49" i="6"/>
  <c r="I45" i="6"/>
  <c r="I41" i="6"/>
  <c r="K41" i="6" s="1"/>
  <c r="I34" i="6"/>
  <c r="K34" i="6" s="1"/>
  <c r="I30" i="6"/>
  <c r="I26" i="6"/>
  <c r="K26" i="6" s="1"/>
  <c r="I32" i="6"/>
  <c r="K32" i="6" s="1"/>
  <c r="I28" i="6"/>
  <c r="K28" i="6" s="1"/>
  <c r="F35" i="6"/>
  <c r="AL49" i="21"/>
  <c r="AL19" i="21"/>
  <c r="AF10" i="21"/>
  <c r="AF49" i="21"/>
  <c r="AI19" i="21"/>
  <c r="AM79" i="6"/>
  <c r="AO79" i="6" s="1"/>
  <c r="AM64" i="6"/>
  <c r="AO64" i="6" s="1"/>
  <c r="AM49" i="6"/>
  <c r="AO49" i="6" s="1"/>
  <c r="AM34" i="6"/>
  <c r="AO34" i="6" s="1"/>
  <c r="AM229" i="6"/>
  <c r="AO229" i="6" s="1"/>
  <c r="AM244" i="6"/>
  <c r="AO244" i="6" s="1"/>
  <c r="AM214" i="6"/>
  <c r="AO214" i="6" s="1"/>
  <c r="AM184" i="6"/>
  <c r="AO184" i="6" s="1"/>
  <c r="AM169" i="6"/>
  <c r="AO169" i="6" s="1"/>
  <c r="AM154" i="6"/>
  <c r="AO154" i="6" s="1"/>
  <c r="AM139" i="6"/>
  <c r="AO139" i="6" s="1"/>
  <c r="AM124" i="6"/>
  <c r="AO124" i="6" s="1"/>
  <c r="AM94" i="6"/>
  <c r="AO94" i="6" s="1"/>
  <c r="AJ34" i="6"/>
  <c r="AM32" i="6" s="1"/>
  <c r="AO32" i="6" s="1"/>
  <c r="AG34" i="6"/>
  <c r="AI34" i="6" s="1"/>
  <c r="AJ49" i="6"/>
  <c r="AL49" i="6" s="1"/>
  <c r="AG49" i="6"/>
  <c r="AI49" i="6" s="1"/>
  <c r="AJ64" i="6"/>
  <c r="AL64" i="6" s="1"/>
  <c r="AG64" i="6"/>
  <c r="AJ62" i="6" s="1"/>
  <c r="AJ79" i="6"/>
  <c r="AM77" i="6" s="1"/>
  <c r="AO77" i="6" s="1"/>
  <c r="AG79" i="6"/>
  <c r="AI79" i="6" s="1"/>
  <c r="AJ94" i="6"/>
  <c r="AL94" i="6" s="1"/>
  <c r="AG94" i="6"/>
  <c r="AI94" i="6" s="1"/>
  <c r="AJ109" i="6"/>
  <c r="AL109" i="6" s="1"/>
  <c r="AG109" i="6"/>
  <c r="AI109" i="6" s="1"/>
  <c r="AJ124" i="6"/>
  <c r="AL124" i="6" s="1"/>
  <c r="AG124" i="6"/>
  <c r="AI124" i="6" s="1"/>
  <c r="AJ139" i="6"/>
  <c r="AL139" i="6" s="1"/>
  <c r="AG139" i="6"/>
  <c r="AJ137" i="6" s="1"/>
  <c r="AJ154" i="6"/>
  <c r="AL154" i="6" s="1"/>
  <c r="AG154" i="6"/>
  <c r="AJ152" i="6" s="1"/>
  <c r="AJ169" i="6"/>
  <c r="AL169" i="6" s="1"/>
  <c r="AG169" i="6"/>
  <c r="AI169" i="6" s="1"/>
  <c r="AJ184" i="6"/>
  <c r="AL184" i="6" s="1"/>
  <c r="AG184" i="6"/>
  <c r="AJ182" i="6" s="1"/>
  <c r="AJ214" i="6"/>
  <c r="AL214" i="6" s="1"/>
  <c r="AG214" i="6"/>
  <c r="AI214" i="6" s="1"/>
  <c r="AJ229" i="6"/>
  <c r="AM227" i="6" s="1"/>
  <c r="AO227" i="6" s="1"/>
  <c r="AG229" i="6"/>
  <c r="AI229" i="6" s="1"/>
  <c r="W244" i="6"/>
  <c r="X242" i="6"/>
  <c r="Z242" i="6" s="1"/>
  <c r="AJ244" i="6"/>
  <c r="AL244" i="6" s="1"/>
  <c r="U242" i="6"/>
  <c r="T244" i="6"/>
  <c r="N244" i="6"/>
  <c r="O242" i="6"/>
  <c r="R242" i="6"/>
  <c r="Q244" i="6"/>
  <c r="I242" i="6"/>
  <c r="I240" i="6"/>
  <c r="I238" i="6"/>
  <c r="I236" i="6"/>
  <c r="K236" i="6" s="1"/>
  <c r="I244" i="6"/>
  <c r="W229" i="6"/>
  <c r="X227" i="6"/>
  <c r="Z227" i="6" s="1"/>
  <c r="U227" i="6"/>
  <c r="T229" i="6"/>
  <c r="R227" i="6"/>
  <c r="Q229" i="6"/>
  <c r="N229" i="6"/>
  <c r="O227" i="6"/>
  <c r="I225" i="6"/>
  <c r="I227" i="6"/>
  <c r="I223" i="6"/>
  <c r="K223" i="6" s="1"/>
  <c r="I221" i="6"/>
  <c r="K221" i="6" s="1"/>
  <c r="I229" i="6"/>
  <c r="W214" i="6"/>
  <c r="X212" i="6"/>
  <c r="Z212" i="6" s="1"/>
  <c r="U212" i="6"/>
  <c r="T214" i="6"/>
  <c r="R212" i="6"/>
  <c r="Q214" i="6"/>
  <c r="N214" i="6"/>
  <c r="O212" i="6"/>
  <c r="I210" i="6"/>
  <c r="I212" i="6"/>
  <c r="I208" i="6"/>
  <c r="I206" i="6"/>
  <c r="K206" i="6" s="1"/>
  <c r="I214" i="6"/>
  <c r="W199" i="6"/>
  <c r="X197" i="6"/>
  <c r="Z197" i="6" s="1"/>
  <c r="U197" i="6"/>
  <c r="T199" i="6"/>
  <c r="AM199" i="6"/>
  <c r="AO199" i="6" s="1"/>
  <c r="R197" i="6"/>
  <c r="Q199" i="6"/>
  <c r="N199" i="6"/>
  <c r="O197" i="6"/>
  <c r="I197" i="6"/>
  <c r="I195" i="6"/>
  <c r="I193" i="6"/>
  <c r="I191" i="6"/>
  <c r="K191" i="6" s="1"/>
  <c r="I199" i="6"/>
  <c r="W184" i="6"/>
  <c r="X182" i="6"/>
  <c r="Z182" i="6" s="1"/>
  <c r="U182" i="6"/>
  <c r="T184" i="6"/>
  <c r="R182" i="6"/>
  <c r="Q184" i="6"/>
  <c r="N184" i="6"/>
  <c r="O182" i="6"/>
  <c r="W169" i="6"/>
  <c r="X167" i="6"/>
  <c r="Z167" i="6" s="1"/>
  <c r="U167" i="6"/>
  <c r="T169" i="6"/>
  <c r="R167" i="6"/>
  <c r="Q169" i="6"/>
  <c r="N169" i="6"/>
  <c r="O167" i="6"/>
  <c r="I167" i="6"/>
  <c r="I165" i="6"/>
  <c r="I163" i="6"/>
  <c r="I161" i="6"/>
  <c r="K161" i="6" s="1"/>
  <c r="I169" i="6"/>
  <c r="L154" i="6"/>
  <c r="N154" i="6" s="1"/>
  <c r="O154" i="6"/>
  <c r="Q154" i="6" s="1"/>
  <c r="R154" i="6"/>
  <c r="T154" i="6" s="1"/>
  <c r="U154" i="6"/>
  <c r="W154" i="6" s="1"/>
  <c r="X154" i="6"/>
  <c r="Z154" i="6" s="1"/>
  <c r="W139" i="6"/>
  <c r="X137" i="6"/>
  <c r="Z137" i="6" s="1"/>
  <c r="U137" i="6"/>
  <c r="T139" i="6"/>
  <c r="R137" i="6"/>
  <c r="Q139" i="6"/>
  <c r="N139" i="6"/>
  <c r="O137" i="6"/>
  <c r="I118" i="6"/>
  <c r="K118" i="6" s="1"/>
  <c r="I116" i="6"/>
  <c r="K116" i="6" s="1"/>
  <c r="I120" i="6"/>
  <c r="K120" i="6" s="1"/>
  <c r="I122" i="6"/>
  <c r="K122" i="6" s="1"/>
  <c r="I124" i="6"/>
  <c r="K124" i="6" s="1"/>
  <c r="L124" i="6"/>
  <c r="N124" i="6" s="1"/>
  <c r="O124" i="6"/>
  <c r="Q124" i="6" s="1"/>
  <c r="R124" i="6"/>
  <c r="T124" i="6" s="1"/>
  <c r="U124" i="6"/>
  <c r="W124" i="6" s="1"/>
  <c r="X124" i="6"/>
  <c r="Z124" i="6" s="1"/>
  <c r="W109" i="6"/>
  <c r="X107" i="6"/>
  <c r="Z107" i="6" s="1"/>
  <c r="U107" i="6"/>
  <c r="T109" i="6"/>
  <c r="R107" i="6"/>
  <c r="Q109" i="6"/>
  <c r="N109" i="6"/>
  <c r="O107" i="6"/>
  <c r="I101" i="6"/>
  <c r="K101" i="6" s="1"/>
  <c r="I105" i="6"/>
  <c r="I103" i="6"/>
  <c r="I107" i="6"/>
  <c r="I109" i="6"/>
  <c r="I92" i="6"/>
  <c r="K92" i="6" s="1"/>
  <c r="I90" i="6"/>
  <c r="K90" i="6" s="1"/>
  <c r="I88" i="6"/>
  <c r="K88" i="6" s="1"/>
  <c r="I86" i="6"/>
  <c r="K86" i="6" s="1"/>
  <c r="I94" i="6"/>
  <c r="K94" i="6" s="1"/>
  <c r="L94" i="6"/>
  <c r="N94" i="6" s="1"/>
  <c r="O94" i="6"/>
  <c r="Q94" i="6" s="1"/>
  <c r="R94" i="6"/>
  <c r="T94" i="6" s="1"/>
  <c r="U94" i="6"/>
  <c r="W94" i="6" s="1"/>
  <c r="X94" i="6"/>
  <c r="Z94" i="6" s="1"/>
  <c r="W79" i="6"/>
  <c r="X77" i="6"/>
  <c r="Z77" i="6" s="1"/>
  <c r="U77" i="6"/>
  <c r="T79" i="6"/>
  <c r="R77" i="6"/>
  <c r="Q79" i="6"/>
  <c r="N79" i="6"/>
  <c r="O77" i="6"/>
  <c r="I77" i="6"/>
  <c r="I73" i="6"/>
  <c r="I75" i="6"/>
  <c r="I71" i="6"/>
  <c r="K71" i="6" s="1"/>
  <c r="I79" i="6"/>
  <c r="K64" i="6"/>
  <c r="L64" i="6"/>
  <c r="N64" i="6" s="1"/>
  <c r="O64" i="6"/>
  <c r="Q64" i="6" s="1"/>
  <c r="R64" i="6"/>
  <c r="T64" i="6" s="1"/>
  <c r="U64" i="6"/>
  <c r="W64" i="6" s="1"/>
  <c r="X64" i="6"/>
  <c r="Z64" i="6" s="1"/>
  <c r="W49" i="6"/>
  <c r="X47" i="6"/>
  <c r="Z47" i="6" s="1"/>
  <c r="U47" i="6"/>
  <c r="T49" i="6"/>
  <c r="R47" i="6"/>
  <c r="Q49" i="6"/>
  <c r="N49" i="6"/>
  <c r="O47" i="6"/>
  <c r="K30" i="6"/>
  <c r="L34" i="6"/>
  <c r="N34" i="6" s="1"/>
  <c r="O34" i="6"/>
  <c r="Q34" i="6" s="1"/>
  <c r="R34" i="6"/>
  <c r="T34" i="6" s="1"/>
  <c r="U34" i="6"/>
  <c r="W34" i="6" s="1"/>
  <c r="X34" i="6"/>
  <c r="Z34" i="6" s="1"/>
  <c r="AJ4" i="16"/>
  <c r="AI4" i="16"/>
  <c r="AJ4" i="6"/>
  <c r="AI4" i="6"/>
  <c r="AG5" i="15"/>
  <c r="AH5" i="15"/>
  <c r="Y5" i="7"/>
  <c r="X5" i="7"/>
  <c r="O95" i="6"/>
  <c r="R95" i="6"/>
  <c r="U95" i="6"/>
  <c r="L95" i="6"/>
  <c r="AA95" i="6"/>
  <c r="AD95" i="6"/>
  <c r="X95" i="6"/>
  <c r="AP40" i="7"/>
  <c r="AP34" i="7"/>
  <c r="AP22" i="7"/>
  <c r="AP31" i="7"/>
  <c r="AP43" i="7"/>
  <c r="AP28" i="7"/>
  <c r="AP46" i="7"/>
  <c r="AP52" i="7"/>
  <c r="AP37" i="7"/>
  <c r="AP25" i="7"/>
  <c r="AP49" i="7"/>
  <c r="AP19" i="7"/>
  <c r="I171" i="6"/>
  <c r="I141" i="6"/>
  <c r="I126" i="6"/>
  <c r="AP13" i="7"/>
  <c r="AP16" i="7"/>
  <c r="AP10" i="7"/>
  <c r="L219" i="6"/>
  <c r="AA137" i="6"/>
  <c r="AD135" i="6" s="1"/>
  <c r="AG133" i="6" s="1"/>
  <c r="L174" i="6"/>
  <c r="AA107" i="6"/>
  <c r="AD105" i="6" s="1"/>
  <c r="L159" i="6"/>
  <c r="AR172" i="6"/>
  <c r="L69" i="6"/>
  <c r="L144" i="6"/>
  <c r="AA167" i="6"/>
  <c r="AD165" i="6" s="1"/>
  <c r="L24" i="6"/>
  <c r="AR156" i="6"/>
  <c r="AA240" i="6"/>
  <c r="AR202" i="6"/>
  <c r="AD227" i="6"/>
  <c r="AG225" i="6" s="1"/>
  <c r="L129" i="6"/>
  <c r="O129" i="6" s="1"/>
  <c r="R129" i="6" s="1"/>
  <c r="AG152" i="6"/>
  <c r="AI152" i="6" s="1"/>
  <c r="L204" i="6"/>
  <c r="AL199" i="6"/>
  <c r="AC154" i="6"/>
  <c r="AD152" i="6"/>
  <c r="AM109" i="6"/>
  <c r="AO109" i="6" s="1"/>
  <c r="AI154" i="6"/>
  <c r="AF184" i="6"/>
  <c r="AG182" i="6"/>
  <c r="AD167" i="6"/>
  <c r="AC169" i="6"/>
  <c r="AA182" i="6"/>
  <c r="AR201" i="6"/>
  <c r="AF169" i="6"/>
  <c r="AG167" i="6"/>
  <c r="AD182" i="6"/>
  <c r="AR157" i="6"/>
  <c r="AR127" i="6"/>
  <c r="AR97" i="6"/>
  <c r="AC109" i="6"/>
  <c r="AD107" i="6"/>
  <c r="AG105" i="6" s="1"/>
  <c r="AI105" i="6" s="1"/>
  <c r="AF139" i="6"/>
  <c r="AG137" i="6"/>
  <c r="AD137" i="6"/>
  <c r="AD212" i="6"/>
  <c r="AC214" i="6"/>
  <c r="AC184" i="6"/>
  <c r="AR217" i="6"/>
  <c r="AF199" i="6"/>
  <c r="AG197" i="6"/>
  <c r="L189" i="6"/>
  <c r="AR187" i="6"/>
  <c r="AG242" i="6"/>
  <c r="AF244" i="6"/>
  <c r="AR142" i="6"/>
  <c r="AA242" i="6"/>
  <c r="L234" i="6"/>
  <c r="AR232" i="6"/>
  <c r="AR186" i="6"/>
  <c r="AR231" i="6"/>
  <c r="AR216" i="6"/>
  <c r="AF229" i="6"/>
  <c r="AG227" i="6"/>
  <c r="AC244" i="6"/>
  <c r="AD242" i="6"/>
  <c r="AC199" i="6"/>
  <c r="AD197" i="6"/>
  <c r="AR81" i="6"/>
  <c r="AA197" i="6"/>
  <c r="AG212" i="6"/>
  <c r="AJ227" i="6"/>
  <c r="AA227" i="6"/>
  <c r="AR82" i="6"/>
  <c r="L84" i="6"/>
  <c r="AR36" i="6"/>
  <c r="AR66" i="6"/>
  <c r="AA77" i="6"/>
  <c r="L114" i="6"/>
  <c r="AR112" i="6"/>
  <c r="AF79" i="6"/>
  <c r="AG77" i="6"/>
  <c r="AG92" i="6"/>
  <c r="AR96" i="6"/>
  <c r="L99" i="6"/>
  <c r="AD92" i="6"/>
  <c r="AD77" i="6"/>
  <c r="AF94" i="6"/>
  <c r="AR111" i="6"/>
  <c r="AC124" i="6"/>
  <c r="AD122" i="6"/>
  <c r="AF109" i="6"/>
  <c r="AG107" i="6"/>
  <c r="AG122" i="6"/>
  <c r="AF124" i="6"/>
  <c r="L54" i="6"/>
  <c r="O54" i="6" s="1"/>
  <c r="R54" i="6" s="1"/>
  <c r="AR67" i="6"/>
  <c r="AG32" i="6"/>
  <c r="AI32" i="6" s="1"/>
  <c r="AC49" i="6"/>
  <c r="AD47" i="6"/>
  <c r="AC64" i="6"/>
  <c r="AD62" i="6"/>
  <c r="AG62" i="6"/>
  <c r="AF64" i="6"/>
  <c r="AA47" i="6"/>
  <c r="AR21" i="6"/>
  <c r="AR51" i="6"/>
  <c r="AR37" i="6"/>
  <c r="AG47" i="6"/>
  <c r="AR52" i="6"/>
  <c r="AC34" i="6"/>
  <c r="AD32" i="6"/>
  <c r="AF34" i="6"/>
  <c r="AR22" i="6"/>
  <c r="U6" i="6"/>
  <c r="U19" i="6" s="1"/>
  <c r="AP6" i="6"/>
  <c r="F19" i="16" s="1"/>
  <c r="X6" i="6"/>
  <c r="X19" i="6" s="1"/>
  <c r="Z19" i="6" s="1"/>
  <c r="AQ7" i="7"/>
  <c r="AQ8" i="7" s="1"/>
  <c r="AP8" i="7"/>
  <c r="S7" i="6"/>
  <c r="R7" i="6"/>
  <c r="R20" i="6" s="1"/>
  <c r="P7" i="6"/>
  <c r="O7" i="6"/>
  <c r="O20" i="6" s="1"/>
  <c r="M7" i="6"/>
  <c r="L7" i="6"/>
  <c r="L20" i="6" s="1"/>
  <c r="AM6" i="6"/>
  <c r="AJ6" i="6"/>
  <c r="AG6" i="6"/>
  <c r="AD6" i="6"/>
  <c r="AD19" i="6" s="1"/>
  <c r="AA6" i="6"/>
  <c r="AA19" i="6" s="1"/>
  <c r="R6" i="6"/>
  <c r="R19" i="6" s="1"/>
  <c r="J7" i="6"/>
  <c r="I7" i="6"/>
  <c r="I20" i="6" s="1"/>
  <c r="AM242" i="6" l="1"/>
  <c r="AO242" i="6" s="1"/>
  <c r="AM92" i="6"/>
  <c r="AO92" i="6" s="1"/>
  <c r="AM167" i="6"/>
  <c r="AO167" i="6" s="1"/>
  <c r="AL34" i="6"/>
  <c r="AM107" i="6"/>
  <c r="AO107" i="6" s="1"/>
  <c r="AJ242" i="6"/>
  <c r="AJ107" i="6"/>
  <c r="I30" i="16"/>
  <c r="AI184" i="6"/>
  <c r="AM152" i="6"/>
  <c r="AO152" i="6" s="1"/>
  <c r="AJ77" i="6"/>
  <c r="AL77" i="6" s="1"/>
  <c r="O62" i="6"/>
  <c r="Q62" i="6" s="1"/>
  <c r="I26" i="16"/>
  <c r="K26" i="16" s="1"/>
  <c r="AJ212" i="6"/>
  <c r="AM210" i="6" s="1"/>
  <c r="AO210" i="6" s="1"/>
  <c r="AL79" i="6"/>
  <c r="AJ32" i="6"/>
  <c r="AJ197" i="6"/>
  <c r="AL197" i="6" s="1"/>
  <c r="F13" i="16"/>
  <c r="I11" i="16" s="1"/>
  <c r="K11" i="16" s="1"/>
  <c r="F15" i="16"/>
  <c r="H15" i="16" s="1"/>
  <c r="AI139" i="6"/>
  <c r="AA152" i="6"/>
  <c r="AD150" i="6" s="1"/>
  <c r="F17" i="16"/>
  <c r="H17" i="16" s="1"/>
  <c r="AA32" i="6"/>
  <c r="AC32" i="6" s="1"/>
  <c r="AM62" i="6"/>
  <c r="AO62" i="6" s="1"/>
  <c r="U152" i="6"/>
  <c r="W152" i="6" s="1"/>
  <c r="R92" i="6"/>
  <c r="T92" i="6" s="1"/>
  <c r="K84" i="6"/>
  <c r="K81" i="6" s="1"/>
  <c r="I22" i="7" s="1"/>
  <c r="K30" i="16"/>
  <c r="L28" i="16"/>
  <c r="H30" i="16"/>
  <c r="I28" i="16"/>
  <c r="AM212" i="6"/>
  <c r="AO212" i="6" s="1"/>
  <c r="AM47" i="6"/>
  <c r="AO47" i="6" s="1"/>
  <c r="H47" i="16"/>
  <c r="I45" i="16"/>
  <c r="I41" i="16"/>
  <c r="K41" i="16" s="1"/>
  <c r="L45" i="16"/>
  <c r="K47" i="16"/>
  <c r="H45" i="16"/>
  <c r="I43" i="16"/>
  <c r="AA62" i="6"/>
  <c r="AC62" i="6" s="1"/>
  <c r="AM122" i="6"/>
  <c r="AO122" i="6" s="1"/>
  <c r="H19" i="16"/>
  <c r="I17" i="16"/>
  <c r="K32" i="16"/>
  <c r="L30" i="16"/>
  <c r="AO4" i="18"/>
  <c r="AP4" i="18"/>
  <c r="K54" i="6"/>
  <c r="K52" i="6" s="1"/>
  <c r="I17" i="7" s="1"/>
  <c r="H7" i="6"/>
  <c r="F8" i="7" s="1"/>
  <c r="K7" i="6"/>
  <c r="I8" i="7" s="1"/>
  <c r="H156" i="6"/>
  <c r="F37" i="7" s="1"/>
  <c r="H157" i="6"/>
  <c r="F38" i="7" s="1"/>
  <c r="H36" i="6"/>
  <c r="F13" i="7" s="1"/>
  <c r="H37" i="6"/>
  <c r="F14" i="7" s="1"/>
  <c r="H111" i="6"/>
  <c r="F28" i="7" s="1"/>
  <c r="H112" i="6"/>
  <c r="F29" i="7" s="1"/>
  <c r="H186" i="6"/>
  <c r="F43" i="7" s="1"/>
  <c r="H187" i="6"/>
  <c r="F44" i="7" s="1"/>
  <c r="H67" i="6"/>
  <c r="F20" i="7" s="1"/>
  <c r="H66" i="6"/>
  <c r="F19" i="7" s="1"/>
  <c r="H6" i="6"/>
  <c r="F7" i="7" s="1"/>
  <c r="H142" i="6"/>
  <c r="F35" i="7" s="1"/>
  <c r="H141" i="6"/>
  <c r="F34" i="7" s="1"/>
  <c r="H21" i="6"/>
  <c r="F10" i="7" s="1"/>
  <c r="H22" i="6"/>
  <c r="F11" i="7" s="1"/>
  <c r="H232" i="6"/>
  <c r="F53" i="7" s="1"/>
  <c r="H231" i="6"/>
  <c r="F52" i="7" s="1"/>
  <c r="H96" i="6"/>
  <c r="F25" i="7" s="1"/>
  <c r="H97" i="6"/>
  <c r="F26" i="7" s="1"/>
  <c r="H171" i="6"/>
  <c r="F40" i="7" s="1"/>
  <c r="H172" i="6"/>
  <c r="F41" i="7" s="1"/>
  <c r="H51" i="6"/>
  <c r="F16" i="7" s="1"/>
  <c r="H52" i="6"/>
  <c r="F17" i="7" s="1"/>
  <c r="H126" i="6"/>
  <c r="F31" i="7" s="1"/>
  <c r="H127" i="6"/>
  <c r="F32" i="7" s="1"/>
  <c r="H216" i="6"/>
  <c r="F49" i="7" s="1"/>
  <c r="H217" i="6"/>
  <c r="F50" i="7" s="1"/>
  <c r="H201" i="6"/>
  <c r="F46" i="7" s="1"/>
  <c r="H202" i="6"/>
  <c r="F47" i="7" s="1"/>
  <c r="H81" i="6"/>
  <c r="F22" i="7" s="1"/>
  <c r="H82" i="6"/>
  <c r="F23" i="7" s="1"/>
  <c r="AJ122" i="6"/>
  <c r="AM120" i="6" s="1"/>
  <c r="AO120" i="6" s="1"/>
  <c r="X122" i="6"/>
  <c r="Z122" i="6" s="1"/>
  <c r="X152" i="6"/>
  <c r="Z152" i="6" s="1"/>
  <c r="O234" i="6"/>
  <c r="R234" i="6" s="1"/>
  <c r="U234" i="6" s="1"/>
  <c r="O219" i="6"/>
  <c r="R219" i="6" s="1"/>
  <c r="U219" i="6" s="1"/>
  <c r="O189" i="6"/>
  <c r="R189" i="6" s="1"/>
  <c r="O174" i="6"/>
  <c r="R174" i="6" s="1"/>
  <c r="O144" i="6"/>
  <c r="R144" i="6" s="1"/>
  <c r="U144" i="6" s="1"/>
  <c r="O159" i="6"/>
  <c r="R159" i="6" s="1"/>
  <c r="O114" i="6"/>
  <c r="R114" i="6" s="1"/>
  <c r="U114" i="6" s="1"/>
  <c r="K114" i="6"/>
  <c r="O99" i="6"/>
  <c r="R99" i="6" s="1"/>
  <c r="U99" i="6" s="1"/>
  <c r="O84" i="6"/>
  <c r="R84" i="6" s="1"/>
  <c r="O69" i="6"/>
  <c r="R69" i="6" s="1"/>
  <c r="U69" i="6" s="1"/>
  <c r="O39" i="6"/>
  <c r="R39" i="6" s="1"/>
  <c r="U39" i="6" s="1"/>
  <c r="O24" i="6"/>
  <c r="K24" i="6"/>
  <c r="K6" i="6"/>
  <c r="I7" i="7" s="1"/>
  <c r="R62" i="6"/>
  <c r="T62" i="6" s="1"/>
  <c r="O92" i="6"/>
  <c r="Q92" i="6" s="1"/>
  <c r="AL229" i="6"/>
  <c r="AM182" i="6"/>
  <c r="AO182" i="6" s="1"/>
  <c r="U122" i="6"/>
  <c r="W122" i="6" s="1"/>
  <c r="X92" i="6"/>
  <c r="Z92" i="6" s="1"/>
  <c r="U92" i="6"/>
  <c r="W92" i="6" s="1"/>
  <c r="AI64" i="6"/>
  <c r="AJ47" i="6"/>
  <c r="AL47" i="6" s="1"/>
  <c r="U32" i="6"/>
  <c r="W32" i="6" s="1"/>
  <c r="R32" i="6"/>
  <c r="T32" i="6" s="1"/>
  <c r="O32" i="6"/>
  <c r="Q32" i="6" s="1"/>
  <c r="AJ92" i="6"/>
  <c r="AM90" i="6" s="1"/>
  <c r="AO90" i="6" s="1"/>
  <c r="AM137" i="6"/>
  <c r="AO137" i="6" s="1"/>
  <c r="O152" i="6"/>
  <c r="Q152" i="6" s="1"/>
  <c r="L92" i="6"/>
  <c r="N92" i="6" s="1"/>
  <c r="AJ167" i="6"/>
  <c r="AL167" i="6" s="1"/>
  <c r="AA135" i="6"/>
  <c r="AD133" i="6" s="1"/>
  <c r="X62" i="6"/>
  <c r="R122" i="6"/>
  <c r="T122" i="6" s="1"/>
  <c r="R152" i="6"/>
  <c r="T152" i="6" s="1"/>
  <c r="AA122" i="6"/>
  <c r="AC122" i="6" s="1"/>
  <c r="X32" i="6"/>
  <c r="Z32" i="6" s="1"/>
  <c r="U62" i="6"/>
  <c r="W62" i="6" s="1"/>
  <c r="O122" i="6"/>
  <c r="Q122" i="6" s="1"/>
  <c r="AL46" i="21"/>
  <c r="AL16" i="21"/>
  <c r="AI46" i="21"/>
  <c r="AF46" i="21"/>
  <c r="AI16" i="21"/>
  <c r="AF19" i="21"/>
  <c r="L122" i="6"/>
  <c r="N122" i="6" s="1"/>
  <c r="L118" i="6"/>
  <c r="N118" i="6" s="1"/>
  <c r="L62" i="6"/>
  <c r="N62" i="6" s="1"/>
  <c r="L32" i="6"/>
  <c r="N32" i="6" s="1"/>
  <c r="L116" i="6"/>
  <c r="N116" i="6" s="1"/>
  <c r="L120" i="6"/>
  <c r="N120" i="6" s="1"/>
  <c r="L58" i="6"/>
  <c r="N58" i="6" s="1"/>
  <c r="L56" i="6"/>
  <c r="N56" i="6" s="1"/>
  <c r="L28" i="6"/>
  <c r="N28" i="6" s="1"/>
  <c r="L26" i="6"/>
  <c r="N26" i="6" s="1"/>
  <c r="L86" i="6"/>
  <c r="N86" i="6" s="1"/>
  <c r="L90" i="6"/>
  <c r="N90" i="6" s="1"/>
  <c r="L88" i="6"/>
  <c r="N88" i="6" s="1"/>
  <c r="L60" i="6"/>
  <c r="N60" i="6" s="1"/>
  <c r="L30" i="6"/>
  <c r="N30" i="6" s="1"/>
  <c r="AG19" i="6"/>
  <c r="AJ17" i="6" s="1"/>
  <c r="AM15" i="6" s="1"/>
  <c r="X240" i="6"/>
  <c r="W242" i="6"/>
  <c r="T242" i="6"/>
  <c r="U240" i="6"/>
  <c r="R240" i="6"/>
  <c r="Q242" i="6"/>
  <c r="K244" i="6"/>
  <c r="L242" i="6"/>
  <c r="K238" i="6"/>
  <c r="L236" i="6"/>
  <c r="N236" i="6" s="1"/>
  <c r="K240" i="6"/>
  <c r="L238" i="6"/>
  <c r="K242" i="6"/>
  <c r="L240" i="6"/>
  <c r="W227" i="6"/>
  <c r="X225" i="6"/>
  <c r="Z225" i="6" s="1"/>
  <c r="T227" i="6"/>
  <c r="U225" i="6"/>
  <c r="R225" i="6"/>
  <c r="Q227" i="6"/>
  <c r="K229" i="6"/>
  <c r="L227" i="6"/>
  <c r="L221" i="6"/>
  <c r="N221" i="6" s="1"/>
  <c r="K227" i="6"/>
  <c r="L225" i="6"/>
  <c r="K225" i="6"/>
  <c r="L223" i="6"/>
  <c r="W212" i="6"/>
  <c r="X210" i="6"/>
  <c r="Z210" i="6" s="1"/>
  <c r="U210" i="6"/>
  <c r="T212" i="6"/>
  <c r="R210" i="6"/>
  <c r="Q212" i="6"/>
  <c r="K214" i="6"/>
  <c r="L212" i="6"/>
  <c r="K208" i="6"/>
  <c r="L206" i="6"/>
  <c r="N206" i="6" s="1"/>
  <c r="K212" i="6"/>
  <c r="L210" i="6"/>
  <c r="K210" i="6"/>
  <c r="L208" i="6"/>
  <c r="W197" i="6"/>
  <c r="X195" i="6"/>
  <c r="Z195" i="6" s="1"/>
  <c r="T197" i="6"/>
  <c r="U195" i="6"/>
  <c r="R195" i="6"/>
  <c r="Q197" i="6"/>
  <c r="K199" i="6"/>
  <c r="L197" i="6"/>
  <c r="K193" i="6"/>
  <c r="L191" i="6"/>
  <c r="N191" i="6" s="1"/>
  <c r="K195" i="6"/>
  <c r="L193" i="6"/>
  <c r="K197" i="6"/>
  <c r="L195" i="6"/>
  <c r="W182" i="6"/>
  <c r="X180" i="6"/>
  <c r="Z180" i="6" s="1"/>
  <c r="T182" i="6"/>
  <c r="U180" i="6"/>
  <c r="R180" i="6"/>
  <c r="Q182" i="6"/>
  <c r="I182" i="6"/>
  <c r="I180" i="6"/>
  <c r="I178" i="6"/>
  <c r="I176" i="6"/>
  <c r="K176" i="6" s="1"/>
  <c r="I184" i="6"/>
  <c r="W167" i="6"/>
  <c r="X165" i="6"/>
  <c r="Z165" i="6" s="1"/>
  <c r="T167" i="6"/>
  <c r="U165" i="6"/>
  <c r="R165" i="6"/>
  <c r="Q167" i="6"/>
  <c r="K169" i="6"/>
  <c r="L167" i="6"/>
  <c r="K163" i="6"/>
  <c r="L161" i="6"/>
  <c r="N161" i="6" s="1"/>
  <c r="K165" i="6"/>
  <c r="L163" i="6"/>
  <c r="K167" i="6"/>
  <c r="L165" i="6"/>
  <c r="I152" i="6"/>
  <c r="I150" i="6"/>
  <c r="I148" i="6"/>
  <c r="I146" i="6"/>
  <c r="K146" i="6" s="1"/>
  <c r="I154" i="6"/>
  <c r="W137" i="6"/>
  <c r="X135" i="6"/>
  <c r="Z135" i="6" s="1"/>
  <c r="U135" i="6"/>
  <c r="T137" i="6"/>
  <c r="R135" i="6"/>
  <c r="Q137" i="6"/>
  <c r="I135" i="6"/>
  <c r="I133" i="6"/>
  <c r="I131" i="6"/>
  <c r="K131" i="6" s="1"/>
  <c r="I137" i="6"/>
  <c r="I139" i="6"/>
  <c r="W107" i="6"/>
  <c r="X105" i="6"/>
  <c r="Z105" i="6" s="1"/>
  <c r="T107" i="6"/>
  <c r="U105" i="6"/>
  <c r="R105" i="6"/>
  <c r="Q107" i="6"/>
  <c r="K109" i="6"/>
  <c r="L107" i="6"/>
  <c r="K107" i="6"/>
  <c r="L105" i="6"/>
  <c r="K103" i="6"/>
  <c r="L101" i="6"/>
  <c r="N101" i="6" s="1"/>
  <c r="K105" i="6"/>
  <c r="L103" i="6"/>
  <c r="U90" i="6"/>
  <c r="W90" i="6" s="1"/>
  <c r="X75" i="6"/>
  <c r="Z75" i="6" s="1"/>
  <c r="W77" i="6"/>
  <c r="T77" i="6"/>
  <c r="U75" i="6"/>
  <c r="R75" i="6"/>
  <c r="Q77" i="6"/>
  <c r="K79" i="6"/>
  <c r="L77" i="6"/>
  <c r="K75" i="6"/>
  <c r="L73" i="6"/>
  <c r="K73" i="6"/>
  <c r="L71" i="6"/>
  <c r="N71" i="6" s="1"/>
  <c r="K77" i="6"/>
  <c r="L75" i="6"/>
  <c r="X45" i="6"/>
  <c r="Z45" i="6" s="1"/>
  <c r="W47" i="6"/>
  <c r="U45" i="6"/>
  <c r="T47" i="6"/>
  <c r="R45" i="6"/>
  <c r="Q47" i="6"/>
  <c r="K49" i="6"/>
  <c r="L47" i="6"/>
  <c r="K43" i="6"/>
  <c r="L41" i="6"/>
  <c r="N41" i="6" s="1"/>
  <c r="K45" i="6"/>
  <c r="L43" i="6"/>
  <c r="K47" i="6"/>
  <c r="L45" i="6"/>
  <c r="W19" i="6"/>
  <c r="X17" i="6"/>
  <c r="Z17" i="6" s="1"/>
  <c r="U17" i="6"/>
  <c r="T19" i="6"/>
  <c r="L9" i="6"/>
  <c r="J6" i="6"/>
  <c r="H7" i="7" s="1"/>
  <c r="AA17" i="6"/>
  <c r="AD15" i="6" s="1"/>
  <c r="AG13" i="6" s="1"/>
  <c r="AJ11" i="6" s="1"/>
  <c r="AM4" i="16"/>
  <c r="AL4" i="16"/>
  <c r="AM4" i="6"/>
  <c r="AL4" i="6"/>
  <c r="AK5" i="15"/>
  <c r="AJ5" i="15"/>
  <c r="AA5" i="7"/>
  <c r="AB5" i="7"/>
  <c r="M126" i="6"/>
  <c r="K31" i="7" s="1"/>
  <c r="AN126" i="6"/>
  <c r="AL31" i="7" s="1"/>
  <c r="AA75" i="6"/>
  <c r="AC75" i="6" s="1"/>
  <c r="AE126" i="6"/>
  <c r="AC31" i="7" s="1"/>
  <c r="P36" i="6"/>
  <c r="N13" i="7" s="1"/>
  <c r="AR171" i="6"/>
  <c r="AH156" i="6"/>
  <c r="AF37" i="7" s="1"/>
  <c r="M156" i="6"/>
  <c r="K37" i="7" s="1"/>
  <c r="AR126" i="6"/>
  <c r="P156" i="6"/>
  <c r="N37" i="7" s="1"/>
  <c r="Y156" i="6"/>
  <c r="W37" i="7" s="1"/>
  <c r="AK156" i="6"/>
  <c r="AI37" i="7" s="1"/>
  <c r="AK126" i="6"/>
  <c r="AI31" i="7" s="1"/>
  <c r="AB156" i="6"/>
  <c r="Z37" i="7" s="1"/>
  <c r="P171" i="6"/>
  <c r="N40" i="7" s="1"/>
  <c r="S156" i="6"/>
  <c r="Q37" i="7" s="1"/>
  <c r="AB126" i="6"/>
  <c r="Z31" i="7" s="1"/>
  <c r="P126" i="6"/>
  <c r="N31" i="7" s="1"/>
  <c r="V126" i="6"/>
  <c r="T31" i="7" s="1"/>
  <c r="AE156" i="6"/>
  <c r="AC37" i="7" s="1"/>
  <c r="Y126" i="6"/>
  <c r="W31" i="7" s="1"/>
  <c r="V156" i="6"/>
  <c r="T37" i="7" s="1"/>
  <c r="AH126" i="6"/>
  <c r="AF31" i="7" s="1"/>
  <c r="AQ156" i="6"/>
  <c r="AO37" i="7" s="1"/>
  <c r="AN156" i="6"/>
  <c r="AL37" i="7" s="1"/>
  <c r="S126" i="6"/>
  <c r="Q31" i="7" s="1"/>
  <c r="AN201" i="6"/>
  <c r="AL46" i="7" s="1"/>
  <c r="AQ126" i="6"/>
  <c r="AO31" i="7" s="1"/>
  <c r="U174" i="6"/>
  <c r="U159" i="6"/>
  <c r="U189" i="6"/>
  <c r="U129" i="6"/>
  <c r="U84" i="6"/>
  <c r="U54" i="6"/>
  <c r="O204" i="6"/>
  <c r="R204" i="6" s="1"/>
  <c r="AF107" i="6"/>
  <c r="AA195" i="6"/>
  <c r="AD193" i="6" s="1"/>
  <c r="AR141" i="6"/>
  <c r="AC107" i="6"/>
  <c r="M171" i="6"/>
  <c r="K40" i="7" s="1"/>
  <c r="AN171" i="6"/>
  <c r="AL40" i="7" s="1"/>
  <c r="J171" i="6"/>
  <c r="H40" i="7" s="1"/>
  <c r="AQ171" i="6"/>
  <c r="AO40" i="7" s="1"/>
  <c r="AH171" i="6"/>
  <c r="AF40" i="7" s="1"/>
  <c r="AK171" i="6"/>
  <c r="AI40" i="7" s="1"/>
  <c r="AB171" i="6"/>
  <c r="Z40" i="7" s="1"/>
  <c r="AJ103" i="6"/>
  <c r="AM101" i="6" s="1"/>
  <c r="AO101" i="6" s="1"/>
  <c r="V201" i="6"/>
  <c r="T46" i="7" s="1"/>
  <c r="AC137" i="6"/>
  <c r="P201" i="6"/>
  <c r="N46" i="7" s="1"/>
  <c r="AF135" i="6"/>
  <c r="Y201" i="6"/>
  <c r="W46" i="7" s="1"/>
  <c r="AA92" i="6"/>
  <c r="AD90" i="6" s="1"/>
  <c r="Y171" i="6"/>
  <c r="W40" i="7" s="1"/>
  <c r="AC167" i="6"/>
  <c r="AQ36" i="6"/>
  <c r="AO13" i="7" s="1"/>
  <c r="S36" i="6"/>
  <c r="Q13" i="7" s="1"/>
  <c r="AE201" i="6"/>
  <c r="AC46" i="7" s="1"/>
  <c r="AQ201" i="6"/>
  <c r="AO46" i="7" s="1"/>
  <c r="V171" i="6"/>
  <c r="T40" i="7" s="1"/>
  <c r="S171" i="6"/>
  <c r="Q40" i="7" s="1"/>
  <c r="AE171" i="6"/>
  <c r="AC40" i="7" s="1"/>
  <c r="M201" i="6"/>
  <c r="K46" i="7" s="1"/>
  <c r="V36" i="6"/>
  <c r="T13" i="7" s="1"/>
  <c r="AH201" i="6"/>
  <c r="AF46" i="7" s="1"/>
  <c r="AB201" i="6"/>
  <c r="Z46" i="7" s="1"/>
  <c r="AK201" i="6"/>
  <c r="AI46" i="7" s="1"/>
  <c r="S201" i="6"/>
  <c r="Q46" i="7" s="1"/>
  <c r="AE36" i="6"/>
  <c r="AC13" i="7" s="1"/>
  <c r="J201" i="6"/>
  <c r="H46" i="7" s="1"/>
  <c r="AF227" i="6"/>
  <c r="AJ150" i="6"/>
  <c r="AM148" i="6" s="1"/>
  <c r="AO148" i="6" s="1"/>
  <c r="M36" i="6"/>
  <c r="K13" i="7" s="1"/>
  <c r="AA180" i="6"/>
  <c r="AG165" i="6"/>
  <c r="AF167" i="6"/>
  <c r="AL182" i="6"/>
  <c r="AM180" i="6"/>
  <c r="AO180" i="6" s="1"/>
  <c r="AA212" i="6"/>
  <c r="AA210" i="6"/>
  <c r="AJ165" i="6"/>
  <c r="AI167" i="6"/>
  <c r="AJ30" i="6"/>
  <c r="AL30" i="6" s="1"/>
  <c r="AB36" i="6"/>
  <c r="Z13" i="7" s="1"/>
  <c r="AH36" i="6"/>
  <c r="AF13" i="7" s="1"/>
  <c r="AD225" i="6"/>
  <c r="AC227" i="6"/>
  <c r="AF242" i="6"/>
  <c r="AG240" i="6"/>
  <c r="AF212" i="6"/>
  <c r="AG210" i="6"/>
  <c r="AJ180" i="6"/>
  <c r="AI182" i="6"/>
  <c r="AH186" i="6"/>
  <c r="AF43" i="7" s="1"/>
  <c r="AQ186" i="6"/>
  <c r="AO43" i="7" s="1"/>
  <c r="M186" i="6"/>
  <c r="K43" i="7" s="1"/>
  <c r="V186" i="6"/>
  <c r="T43" i="7" s="1"/>
  <c r="AE186" i="6"/>
  <c r="AC43" i="7" s="1"/>
  <c r="AN186" i="6"/>
  <c r="AL43" i="7" s="1"/>
  <c r="J186" i="6"/>
  <c r="H43" i="7" s="1"/>
  <c r="S186" i="6"/>
  <c r="Q43" i="7" s="1"/>
  <c r="AK186" i="6"/>
  <c r="AI43" i="7" s="1"/>
  <c r="P186" i="6"/>
  <c r="N43" i="7" s="1"/>
  <c r="AB186" i="6"/>
  <c r="Z43" i="7" s="1"/>
  <c r="Y186" i="6"/>
  <c r="W43" i="7" s="1"/>
  <c r="AF197" i="6"/>
  <c r="AG195" i="6"/>
  <c r="AI225" i="6"/>
  <c r="AJ223" i="6"/>
  <c r="AL227" i="6"/>
  <c r="AM225" i="6"/>
  <c r="AO225" i="6" s="1"/>
  <c r="AM240" i="6"/>
  <c r="AO240" i="6" s="1"/>
  <c r="AL242" i="6"/>
  <c r="P216" i="6"/>
  <c r="N49" i="7" s="1"/>
  <c r="Y216" i="6"/>
  <c r="W49" i="7" s="1"/>
  <c r="AH216" i="6"/>
  <c r="AF49" i="7" s="1"/>
  <c r="AQ216" i="6"/>
  <c r="AO49" i="7" s="1"/>
  <c r="M216" i="6"/>
  <c r="K49" i="7" s="1"/>
  <c r="V216" i="6"/>
  <c r="T49" i="7" s="1"/>
  <c r="AE216" i="6"/>
  <c r="AC49" i="7" s="1"/>
  <c r="AN216" i="6"/>
  <c r="AL49" i="7" s="1"/>
  <c r="J216" i="6"/>
  <c r="H49" i="7" s="1"/>
  <c r="AB216" i="6"/>
  <c r="Z49" i="7" s="1"/>
  <c r="S216" i="6"/>
  <c r="Q49" i="7" s="1"/>
  <c r="AK216" i="6"/>
  <c r="AI49" i="7" s="1"/>
  <c r="AA225" i="6"/>
  <c r="AI227" i="6"/>
  <c r="AJ225" i="6"/>
  <c r="AC240" i="6"/>
  <c r="AD238" i="6"/>
  <c r="AM195" i="6"/>
  <c r="AO195" i="6" s="1"/>
  <c r="AL137" i="6"/>
  <c r="AM135" i="6"/>
  <c r="AO135" i="6" s="1"/>
  <c r="AG163" i="6"/>
  <c r="AF165" i="6"/>
  <c r="AQ141" i="6"/>
  <c r="AO34" i="7" s="1"/>
  <c r="M141" i="6"/>
  <c r="K34" i="7" s="1"/>
  <c r="V141" i="6"/>
  <c r="T34" i="7" s="1"/>
  <c r="AE141" i="6"/>
  <c r="AC34" i="7" s="1"/>
  <c r="AN141" i="6"/>
  <c r="AL34" i="7" s="1"/>
  <c r="J141" i="6"/>
  <c r="H34" i="7" s="1"/>
  <c r="S141" i="6"/>
  <c r="Q34" i="7" s="1"/>
  <c r="AB141" i="6"/>
  <c r="Z34" i="7" s="1"/>
  <c r="AK141" i="6"/>
  <c r="AI34" i="7" s="1"/>
  <c r="Y141" i="6"/>
  <c r="W34" i="7" s="1"/>
  <c r="P141" i="6"/>
  <c r="N34" i="7" s="1"/>
  <c r="AH141" i="6"/>
  <c r="AF34" i="7" s="1"/>
  <c r="AJ210" i="6"/>
  <c r="AI212" i="6"/>
  <c r="V231" i="6"/>
  <c r="T52" i="7" s="1"/>
  <c r="AE231" i="6"/>
  <c r="AC52" i="7" s="1"/>
  <c r="AN231" i="6"/>
  <c r="AL52" i="7" s="1"/>
  <c r="J231" i="6"/>
  <c r="H52" i="7" s="1"/>
  <c r="S231" i="6"/>
  <c r="Q52" i="7" s="1"/>
  <c r="AB231" i="6"/>
  <c r="Z52" i="7" s="1"/>
  <c r="AK231" i="6"/>
  <c r="AI52" i="7" s="1"/>
  <c r="P231" i="6"/>
  <c r="N52" i="7" s="1"/>
  <c r="AH231" i="6"/>
  <c r="AF52" i="7" s="1"/>
  <c r="Y231" i="6"/>
  <c r="W52" i="7" s="1"/>
  <c r="AQ231" i="6"/>
  <c r="AO52" i="7" s="1"/>
  <c r="M231" i="6"/>
  <c r="K52" i="7" s="1"/>
  <c r="AI197" i="6"/>
  <c r="AJ195" i="6"/>
  <c r="AJ135" i="6"/>
  <c r="AI137" i="6"/>
  <c r="AF152" i="6"/>
  <c r="AG150" i="6"/>
  <c r="AA165" i="6"/>
  <c r="J36" i="6"/>
  <c r="H13" i="7" s="1"/>
  <c r="AD195" i="6"/>
  <c r="AC197" i="6"/>
  <c r="AI242" i="6"/>
  <c r="AJ240" i="6"/>
  <c r="AG135" i="6"/>
  <c r="AF137" i="6"/>
  <c r="Y36" i="6"/>
  <c r="W13" i="7" s="1"/>
  <c r="AK36" i="6"/>
  <c r="AI13" i="7" s="1"/>
  <c r="AC242" i="6"/>
  <c r="AD240" i="6"/>
  <c r="AG180" i="6"/>
  <c r="AF182" i="6"/>
  <c r="AJ131" i="6"/>
  <c r="AL131" i="6" s="1"/>
  <c r="AI133" i="6"/>
  <c r="AC182" i="6"/>
  <c r="AD180" i="6"/>
  <c r="AM150" i="6"/>
  <c r="AO150" i="6" s="1"/>
  <c r="AL152" i="6"/>
  <c r="AF92" i="6"/>
  <c r="AG90" i="6"/>
  <c r="AI107" i="6"/>
  <c r="AJ105" i="6"/>
  <c r="V111" i="6"/>
  <c r="T28" i="7" s="1"/>
  <c r="AE111" i="6"/>
  <c r="AC28" i="7" s="1"/>
  <c r="AN111" i="6"/>
  <c r="AL28" i="7" s="1"/>
  <c r="J111" i="6"/>
  <c r="H28" i="7" s="1"/>
  <c r="S111" i="6"/>
  <c r="Q28" i="7" s="1"/>
  <c r="AB111" i="6"/>
  <c r="Z28" i="7" s="1"/>
  <c r="AK111" i="6"/>
  <c r="AI28" i="7" s="1"/>
  <c r="AH111" i="6"/>
  <c r="AF28" i="7" s="1"/>
  <c r="AQ111" i="6"/>
  <c r="AO28" i="7" s="1"/>
  <c r="M111" i="6"/>
  <c r="K28" i="7" s="1"/>
  <c r="P111" i="6"/>
  <c r="N28" i="7" s="1"/>
  <c r="Y111" i="6"/>
  <c r="W28" i="7" s="1"/>
  <c r="AA105" i="6"/>
  <c r="AL107" i="6"/>
  <c r="AM105" i="6"/>
  <c r="AO105" i="6" s="1"/>
  <c r="AF105" i="6"/>
  <c r="AG103" i="6"/>
  <c r="AI77" i="6"/>
  <c r="AJ75" i="6"/>
  <c r="AC77" i="6"/>
  <c r="AD75" i="6"/>
  <c r="AN81" i="6"/>
  <c r="AL22" i="7" s="1"/>
  <c r="J81" i="6"/>
  <c r="H22" i="7" s="1"/>
  <c r="AB81" i="6"/>
  <c r="Z22" i="7" s="1"/>
  <c r="AK81" i="6"/>
  <c r="AI22" i="7" s="1"/>
  <c r="P81" i="6"/>
  <c r="N22" i="7" s="1"/>
  <c r="V81" i="6"/>
  <c r="T22" i="7" s="1"/>
  <c r="AE81" i="6"/>
  <c r="AC22" i="7" s="1"/>
  <c r="S81" i="6"/>
  <c r="Q22" i="7" s="1"/>
  <c r="AH81" i="6"/>
  <c r="AF22" i="7" s="1"/>
  <c r="M81" i="6"/>
  <c r="K22" i="7" s="1"/>
  <c r="AQ81" i="6"/>
  <c r="AO22" i="7" s="1"/>
  <c r="Y81" i="6"/>
  <c r="W22" i="7" s="1"/>
  <c r="AN36" i="6"/>
  <c r="AL13" i="7" s="1"/>
  <c r="AH66" i="6"/>
  <c r="AF19" i="7" s="1"/>
  <c r="V66" i="6"/>
  <c r="T19" i="7" s="1"/>
  <c r="AE66" i="6"/>
  <c r="AC19" i="7" s="1"/>
  <c r="AN66" i="6"/>
  <c r="AL19" i="7" s="1"/>
  <c r="J66" i="6"/>
  <c r="H19" i="7" s="1"/>
  <c r="P66" i="6"/>
  <c r="N19" i="7" s="1"/>
  <c r="Y66" i="6"/>
  <c r="W19" i="7" s="1"/>
  <c r="M66" i="6"/>
  <c r="K19" i="7" s="1"/>
  <c r="AB66" i="6"/>
  <c r="Z19" i="7" s="1"/>
  <c r="AQ66" i="6"/>
  <c r="AO19" i="7" s="1"/>
  <c r="AK66" i="6"/>
  <c r="AI19" i="7" s="1"/>
  <c r="S66" i="6"/>
  <c r="Q19" i="7" s="1"/>
  <c r="AI122" i="6"/>
  <c r="AJ120" i="6"/>
  <c r="AF122" i="6"/>
  <c r="AG120" i="6"/>
  <c r="AF77" i="6"/>
  <c r="AG75" i="6"/>
  <c r="P96" i="6"/>
  <c r="N25" i="7" s="1"/>
  <c r="AH96" i="6"/>
  <c r="AF25" i="7" s="1"/>
  <c r="AQ96" i="6"/>
  <c r="AO25" i="7" s="1"/>
  <c r="M96" i="6"/>
  <c r="K25" i="7" s="1"/>
  <c r="AE96" i="6"/>
  <c r="AC25" i="7" s="1"/>
  <c r="V96" i="6"/>
  <c r="T25" i="7" s="1"/>
  <c r="AB96" i="6"/>
  <c r="Z25" i="7" s="1"/>
  <c r="AK96" i="6"/>
  <c r="AI25" i="7" s="1"/>
  <c r="S96" i="6"/>
  <c r="Q25" i="7" s="1"/>
  <c r="J96" i="6"/>
  <c r="H25" i="7" s="1"/>
  <c r="Y96" i="6"/>
  <c r="W25" i="7" s="1"/>
  <c r="AN96" i="6"/>
  <c r="AL25" i="7" s="1"/>
  <c r="AJ90" i="6"/>
  <c r="AI92" i="6"/>
  <c r="AF62" i="6"/>
  <c r="AG60" i="6"/>
  <c r="AI47" i="6"/>
  <c r="AJ45" i="6"/>
  <c r="AD45" i="6"/>
  <c r="AC47" i="6"/>
  <c r="AA45" i="6"/>
  <c r="AD60" i="6"/>
  <c r="AM60" i="6"/>
  <c r="AO60" i="6" s="1"/>
  <c r="AL62" i="6"/>
  <c r="AI62" i="6"/>
  <c r="AJ60" i="6"/>
  <c r="AG45" i="6"/>
  <c r="AF47" i="6"/>
  <c r="V51" i="6"/>
  <c r="T16" i="7" s="1"/>
  <c r="AN51" i="6"/>
  <c r="AL16" i="7" s="1"/>
  <c r="AE51" i="6"/>
  <c r="AC16" i="7" s="1"/>
  <c r="J51" i="6"/>
  <c r="H16" i="7" s="1"/>
  <c r="S51" i="6"/>
  <c r="Q16" i="7" s="1"/>
  <c r="AB51" i="6"/>
  <c r="Z16" i="7" s="1"/>
  <c r="AK51" i="6"/>
  <c r="AI16" i="7" s="1"/>
  <c r="P51" i="6"/>
  <c r="N16" i="7" s="1"/>
  <c r="Y51" i="6"/>
  <c r="W16" i="7" s="1"/>
  <c r="AH51" i="6"/>
  <c r="AF16" i="7" s="1"/>
  <c r="AQ51" i="6"/>
  <c r="AO16" i="7" s="1"/>
  <c r="M51" i="6"/>
  <c r="K16" i="7" s="1"/>
  <c r="V21" i="6"/>
  <c r="T10" i="7" s="1"/>
  <c r="AQ21" i="6"/>
  <c r="AO10" i="7" s="1"/>
  <c r="AE21" i="6"/>
  <c r="AC10" i="7" s="1"/>
  <c r="P21" i="6"/>
  <c r="N10" i="7" s="1"/>
  <c r="AN21" i="6"/>
  <c r="AL10" i="7" s="1"/>
  <c r="J21" i="6"/>
  <c r="H10" i="7" s="1"/>
  <c r="AK21" i="6"/>
  <c r="AI10" i="7" s="1"/>
  <c r="Y21" i="6"/>
  <c r="W10" i="7" s="1"/>
  <c r="S21" i="6"/>
  <c r="Q10" i="7" s="1"/>
  <c r="AB21" i="6"/>
  <c r="Z10" i="7" s="1"/>
  <c r="AH21" i="6"/>
  <c r="AF10" i="7" s="1"/>
  <c r="M21" i="6"/>
  <c r="K10" i="7" s="1"/>
  <c r="AF32" i="6"/>
  <c r="AG30" i="6"/>
  <c r="AM30" i="6"/>
  <c r="AO30" i="6" s="1"/>
  <c r="AL32" i="6"/>
  <c r="AP7" i="7"/>
  <c r="L6" i="6"/>
  <c r="L11" i="6" s="1"/>
  <c r="AR7" i="6"/>
  <c r="AM19" i="6"/>
  <c r="AO19" i="6" s="1"/>
  <c r="AJ19" i="6"/>
  <c r="AM17" i="6" s="1"/>
  <c r="AG17" i="6"/>
  <c r="AJ15" i="6" s="1"/>
  <c r="AM13" i="6" s="1"/>
  <c r="AD17" i="6"/>
  <c r="AG15" i="6" s="1"/>
  <c r="AJ13" i="6" s="1"/>
  <c r="AM11" i="6" s="1"/>
  <c r="AC19" i="6"/>
  <c r="AL122" i="6" l="1"/>
  <c r="H13" i="16"/>
  <c r="AM75" i="6"/>
  <c r="AO75" i="6" s="1"/>
  <c r="AM45" i="6"/>
  <c r="AO45" i="6" s="1"/>
  <c r="R60" i="6"/>
  <c r="T60" i="6" s="1"/>
  <c r="AL212" i="6"/>
  <c r="I15" i="16"/>
  <c r="K15" i="16" s="1"/>
  <c r="X150" i="6"/>
  <c r="Z150" i="6" s="1"/>
  <c r="AC152" i="6"/>
  <c r="AD30" i="6"/>
  <c r="AG28" i="6" s="1"/>
  <c r="AM165" i="6"/>
  <c r="AO165" i="6" s="1"/>
  <c r="AA103" i="6"/>
  <c r="I13" i="16"/>
  <c r="L11" i="16" s="1"/>
  <c r="N11" i="16" s="1"/>
  <c r="AA90" i="6"/>
  <c r="AC90" i="6" s="1"/>
  <c r="Z23" i="6"/>
  <c r="AI53" i="6"/>
  <c r="AO98" i="6"/>
  <c r="AI98" i="6"/>
  <c r="AO38" i="6"/>
  <c r="AC83" i="6"/>
  <c r="AC113" i="6"/>
  <c r="AI233" i="6"/>
  <c r="W143" i="6"/>
  <c r="T188" i="6"/>
  <c r="T173" i="6"/>
  <c r="Z173" i="6"/>
  <c r="AI173" i="6"/>
  <c r="AF158" i="6"/>
  <c r="Q158" i="6"/>
  <c r="Q98" i="6"/>
  <c r="Z83" i="6"/>
  <c r="T113" i="6"/>
  <c r="AL38" i="6"/>
  <c r="Q233" i="6"/>
  <c r="AI143" i="6"/>
  <c r="N143" i="6"/>
  <c r="W173" i="6"/>
  <c r="W128" i="6"/>
  <c r="AL233" i="6"/>
  <c r="AF38" i="6"/>
  <c r="Z203" i="6"/>
  <c r="Q128" i="6"/>
  <c r="N158" i="6"/>
  <c r="AC68" i="6"/>
  <c r="Q143" i="6"/>
  <c r="AO23" i="6"/>
  <c r="T98" i="6"/>
  <c r="Z68" i="6"/>
  <c r="N83" i="6"/>
  <c r="AO113" i="6"/>
  <c r="AC233" i="6"/>
  <c r="Z143" i="6"/>
  <c r="AF188" i="6"/>
  <c r="T203" i="6"/>
  <c r="AF203" i="6"/>
  <c r="AO173" i="6"/>
  <c r="AO203" i="6"/>
  <c r="AC128" i="6"/>
  <c r="AI158" i="6"/>
  <c r="Z38" i="6"/>
  <c r="Q23" i="6"/>
  <c r="AC53" i="6"/>
  <c r="AL98" i="6"/>
  <c r="Q68" i="6"/>
  <c r="AI83" i="6"/>
  <c r="Z113" i="6"/>
  <c r="AF113" i="6"/>
  <c r="T233" i="6"/>
  <c r="AL143" i="6"/>
  <c r="W188" i="6"/>
  <c r="AL203" i="6"/>
  <c r="T38" i="6"/>
  <c r="Q203" i="6"/>
  <c r="N173" i="6"/>
  <c r="T128" i="6"/>
  <c r="T158" i="6"/>
  <c r="AL23" i="6"/>
  <c r="AO188" i="6"/>
  <c r="AF23" i="6"/>
  <c r="T53" i="6"/>
  <c r="AC98" i="6"/>
  <c r="T83" i="6"/>
  <c r="Q113" i="6"/>
  <c r="W113" i="6"/>
  <c r="AC143" i="6"/>
  <c r="N188" i="6"/>
  <c r="AC203" i="6"/>
  <c r="AO158" i="6"/>
  <c r="Q173" i="6"/>
  <c r="Q38" i="6"/>
  <c r="Q53" i="6"/>
  <c r="N23" i="6"/>
  <c r="AO68" i="6"/>
  <c r="N113" i="6"/>
  <c r="Z188" i="6"/>
  <c r="AI38" i="6"/>
  <c r="AI203" i="6"/>
  <c r="W203" i="6"/>
  <c r="AC158" i="6"/>
  <c r="AF128" i="6"/>
  <c r="AO83" i="6"/>
  <c r="AL53" i="6"/>
  <c r="W98" i="6"/>
  <c r="AF83" i="6"/>
  <c r="AO233" i="6"/>
  <c r="W23" i="6"/>
  <c r="AF53" i="6"/>
  <c r="AF98" i="6"/>
  <c r="AF68" i="6"/>
  <c r="W83" i="6"/>
  <c r="N233" i="6"/>
  <c r="AF233" i="6"/>
  <c r="AC188" i="6"/>
  <c r="AI188" i="6"/>
  <c r="AC38" i="6"/>
  <c r="W38" i="6"/>
  <c r="AI128" i="6"/>
  <c r="AL128" i="6"/>
  <c r="Z53" i="6"/>
  <c r="N68" i="6"/>
  <c r="T143" i="6"/>
  <c r="AI23" i="6"/>
  <c r="AC23" i="6"/>
  <c r="N53" i="6"/>
  <c r="AO53" i="6"/>
  <c r="N98" i="6"/>
  <c r="T68" i="6"/>
  <c r="W68" i="6"/>
  <c r="Q83" i="6"/>
  <c r="AI113" i="6"/>
  <c r="W233" i="6"/>
  <c r="AO143" i="6"/>
  <c r="Q188" i="6"/>
  <c r="N38" i="6"/>
  <c r="N203" i="6"/>
  <c r="AC173" i="6"/>
  <c r="W158" i="6"/>
  <c r="AL158" i="6"/>
  <c r="AO128" i="6"/>
  <c r="K82" i="6"/>
  <c r="I23" i="7" s="1"/>
  <c r="Z98" i="6"/>
  <c r="T23" i="6"/>
  <c r="W53" i="6"/>
  <c r="AL68" i="6"/>
  <c r="AI68" i="6"/>
  <c r="AL83" i="6"/>
  <c r="AL113" i="6"/>
  <c r="Z233" i="6"/>
  <c r="AF143" i="6"/>
  <c r="AL188" i="6"/>
  <c r="AF173" i="6"/>
  <c r="AL173" i="6"/>
  <c r="Z128" i="6"/>
  <c r="Z158" i="6"/>
  <c r="N128" i="6"/>
  <c r="AL92" i="6"/>
  <c r="R30" i="6"/>
  <c r="T30" i="6" s="1"/>
  <c r="O90" i="6"/>
  <c r="Q90" i="6" s="1"/>
  <c r="R90" i="6"/>
  <c r="T90" i="6" s="1"/>
  <c r="L43" i="16"/>
  <c r="K45" i="16"/>
  <c r="AD120" i="6"/>
  <c r="AF120" i="6" s="1"/>
  <c r="K13" i="16"/>
  <c r="N30" i="16"/>
  <c r="O28" i="16"/>
  <c r="L26" i="16"/>
  <c r="N26" i="16" s="1"/>
  <c r="K28" i="16"/>
  <c r="K24" i="16" s="1"/>
  <c r="AA120" i="6"/>
  <c r="AC120" i="6" s="1"/>
  <c r="K43" i="16"/>
  <c r="L41" i="16"/>
  <c r="N41" i="16" s="1"/>
  <c r="N28" i="16"/>
  <c r="O26" i="16"/>
  <c r="Q26" i="16" s="1"/>
  <c r="K17" i="16"/>
  <c r="L15" i="16"/>
  <c r="X30" i="6"/>
  <c r="Z30" i="6" s="1"/>
  <c r="U150" i="6"/>
  <c r="W150" i="6" s="1"/>
  <c r="K219" i="6"/>
  <c r="K217" i="6" s="1"/>
  <c r="I50" i="7" s="1"/>
  <c r="N45" i="16"/>
  <c r="O43" i="16"/>
  <c r="T218" i="6"/>
  <c r="N218" i="6"/>
  <c r="Q218" i="6"/>
  <c r="AC218" i="6"/>
  <c r="AO218" i="6"/>
  <c r="W218" i="6"/>
  <c r="Z218" i="6"/>
  <c r="AL218" i="6"/>
  <c r="AF218" i="6"/>
  <c r="AI218" i="6"/>
  <c r="K234" i="6"/>
  <c r="K231" i="6" s="1"/>
  <c r="I52" i="7" s="1"/>
  <c r="K204" i="6"/>
  <c r="K202" i="6" s="1"/>
  <c r="I47" i="7" s="1"/>
  <c r="K189" i="6"/>
  <c r="K187" i="6" s="1"/>
  <c r="I44" i="7" s="1"/>
  <c r="K159" i="6"/>
  <c r="K157" i="6" s="1"/>
  <c r="I38" i="7" s="1"/>
  <c r="K51" i="6"/>
  <c r="I16" i="7" s="1"/>
  <c r="K69" i="6"/>
  <c r="K67" i="6" s="1"/>
  <c r="I20" i="7" s="1"/>
  <c r="K99" i="6"/>
  <c r="K96" i="6" s="1"/>
  <c r="I25" i="7" s="1"/>
  <c r="AA150" i="6"/>
  <c r="AC150" i="6" s="1"/>
  <c r="U30" i="6"/>
  <c r="W30" i="6" s="1"/>
  <c r="X60" i="6"/>
  <c r="Z60" i="6" s="1"/>
  <c r="X90" i="6"/>
  <c r="Z90" i="6" s="1"/>
  <c r="X120" i="6"/>
  <c r="Z120" i="6" s="1"/>
  <c r="U60" i="6"/>
  <c r="W60" i="6" s="1"/>
  <c r="AI19" i="6"/>
  <c r="N114" i="6"/>
  <c r="K112" i="6"/>
  <c r="I29" i="7" s="1"/>
  <c r="K111" i="6"/>
  <c r="I28" i="7" s="1"/>
  <c r="N84" i="6"/>
  <c r="N54" i="6"/>
  <c r="K39" i="6"/>
  <c r="K37" i="6" s="1"/>
  <c r="I14" i="7" s="1"/>
  <c r="N24" i="6"/>
  <c r="K22" i="6"/>
  <c r="I11" i="7" s="1"/>
  <c r="K21" i="6"/>
  <c r="I10" i="7" s="1"/>
  <c r="R24" i="6"/>
  <c r="R150" i="6"/>
  <c r="T150" i="6" s="1"/>
  <c r="AC135" i="6"/>
  <c r="R120" i="6"/>
  <c r="T120" i="6" s="1"/>
  <c r="X88" i="6"/>
  <c r="Z88" i="6" s="1"/>
  <c r="AA30" i="6"/>
  <c r="AC30" i="6" s="1"/>
  <c r="O60" i="6"/>
  <c r="Q60" i="6" s="1"/>
  <c r="O30" i="6"/>
  <c r="Q30" i="6" s="1"/>
  <c r="O120" i="6"/>
  <c r="U120" i="6"/>
  <c r="Z62" i="6"/>
  <c r="AA60" i="6"/>
  <c r="O116" i="6"/>
  <c r="Q116" i="6" s="1"/>
  <c r="AF16" i="21"/>
  <c r="O118" i="6"/>
  <c r="Q118" i="6" s="1"/>
  <c r="O56" i="6"/>
  <c r="Q56" i="6" s="1"/>
  <c r="O26" i="6"/>
  <c r="Q26" i="6" s="1"/>
  <c r="O86" i="6"/>
  <c r="Q86" i="6" s="1"/>
  <c r="O58" i="6"/>
  <c r="Q58" i="6" s="1"/>
  <c r="O28" i="6"/>
  <c r="Q28" i="6" s="1"/>
  <c r="O88" i="6"/>
  <c r="Z240" i="6"/>
  <c r="AA238" i="6"/>
  <c r="T240" i="6"/>
  <c r="U238" i="6"/>
  <c r="W240" i="6"/>
  <c r="X238" i="6"/>
  <c r="N240" i="6"/>
  <c r="O238" i="6"/>
  <c r="N238" i="6"/>
  <c r="O236" i="6"/>
  <c r="Q236" i="6" s="1"/>
  <c r="N242" i="6"/>
  <c r="O240" i="6"/>
  <c r="W225" i="6"/>
  <c r="X223" i="6"/>
  <c r="Z223" i="6" s="1"/>
  <c r="T225" i="6"/>
  <c r="U223" i="6"/>
  <c r="N225" i="6"/>
  <c r="O223" i="6"/>
  <c r="N223" i="6"/>
  <c r="O221" i="6"/>
  <c r="Q221" i="6" s="1"/>
  <c r="N227" i="6"/>
  <c r="O225" i="6"/>
  <c r="X208" i="6"/>
  <c r="Z208" i="6" s="1"/>
  <c r="W210" i="6"/>
  <c r="U208" i="6"/>
  <c r="T210" i="6"/>
  <c r="N210" i="6"/>
  <c r="O208" i="6"/>
  <c r="N208" i="6"/>
  <c r="O206" i="6"/>
  <c r="Q206" i="6" s="1"/>
  <c r="N212" i="6"/>
  <c r="O210" i="6"/>
  <c r="X193" i="6"/>
  <c r="Z193" i="6" s="1"/>
  <c r="W195" i="6"/>
  <c r="U193" i="6"/>
  <c r="T195" i="6"/>
  <c r="N195" i="6"/>
  <c r="O193" i="6"/>
  <c r="N193" i="6"/>
  <c r="O191" i="6"/>
  <c r="Q191" i="6" s="1"/>
  <c r="N197" i="6"/>
  <c r="O195" i="6"/>
  <c r="W180" i="6"/>
  <c r="X178" i="6"/>
  <c r="Z178" i="6" s="1"/>
  <c r="T180" i="6"/>
  <c r="U178" i="6"/>
  <c r="K184" i="6"/>
  <c r="L182" i="6"/>
  <c r="K178" i="6"/>
  <c r="L176" i="6"/>
  <c r="N176" i="6" s="1"/>
  <c r="K180" i="6"/>
  <c r="L178" i="6"/>
  <c r="K182" i="6"/>
  <c r="L180" i="6"/>
  <c r="X163" i="6"/>
  <c r="Z163" i="6" s="1"/>
  <c r="W165" i="6"/>
  <c r="U163" i="6"/>
  <c r="T165" i="6"/>
  <c r="N165" i="6"/>
  <c r="O163" i="6"/>
  <c r="N163" i="6"/>
  <c r="O161" i="6"/>
  <c r="Q161" i="6" s="1"/>
  <c r="N167" i="6"/>
  <c r="O165" i="6"/>
  <c r="K154" i="6"/>
  <c r="L152" i="6"/>
  <c r="K148" i="6"/>
  <c r="L146" i="6"/>
  <c r="N146" i="6" s="1"/>
  <c r="K150" i="6"/>
  <c r="L148" i="6"/>
  <c r="K152" i="6"/>
  <c r="L150" i="6"/>
  <c r="W135" i="6"/>
  <c r="X133" i="6"/>
  <c r="Z133" i="6" s="1"/>
  <c r="T135" i="6"/>
  <c r="U133" i="6"/>
  <c r="K139" i="6"/>
  <c r="L137" i="6"/>
  <c r="K137" i="6"/>
  <c r="L135" i="6"/>
  <c r="K133" i="6"/>
  <c r="L131" i="6"/>
  <c r="N131" i="6" s="1"/>
  <c r="K135" i="6"/>
  <c r="L133" i="6"/>
  <c r="X103" i="6"/>
  <c r="Z103" i="6" s="1"/>
  <c r="W105" i="6"/>
  <c r="T105" i="6"/>
  <c r="U103" i="6"/>
  <c r="N105" i="6"/>
  <c r="O103" i="6"/>
  <c r="N103" i="6"/>
  <c r="O101" i="6"/>
  <c r="Q101" i="6" s="1"/>
  <c r="N107" i="6"/>
  <c r="O105" i="6"/>
  <c r="W75" i="6"/>
  <c r="X73" i="6"/>
  <c r="Z73" i="6" s="1"/>
  <c r="T75" i="6"/>
  <c r="U73" i="6"/>
  <c r="N73" i="6"/>
  <c r="O71" i="6"/>
  <c r="Q71" i="6" s="1"/>
  <c r="N77" i="6"/>
  <c r="O75" i="6"/>
  <c r="N75" i="6"/>
  <c r="O73" i="6"/>
  <c r="W45" i="6"/>
  <c r="X43" i="6"/>
  <c r="Z43" i="6" s="1"/>
  <c r="U43" i="6"/>
  <c r="T45" i="6"/>
  <c r="N45" i="6"/>
  <c r="O43" i="6"/>
  <c r="N43" i="6"/>
  <c r="O41" i="6"/>
  <c r="Q41" i="6" s="1"/>
  <c r="N47" i="6"/>
  <c r="O45" i="6"/>
  <c r="X15" i="6"/>
  <c r="W17" i="6"/>
  <c r="L19" i="6"/>
  <c r="L17" i="6"/>
  <c r="L15" i="6"/>
  <c r="N11" i="6"/>
  <c r="L13" i="6"/>
  <c r="O9" i="6"/>
  <c r="R9" i="6" s="1"/>
  <c r="AP4" i="16"/>
  <c r="AO4" i="16"/>
  <c r="AP4" i="6"/>
  <c r="AO4" i="6"/>
  <c r="AN5" i="15"/>
  <c r="AM5" i="15"/>
  <c r="AE5" i="7"/>
  <c r="AD5" i="7"/>
  <c r="AD73" i="6"/>
  <c r="AG71" i="6" s="1"/>
  <c r="AI71" i="6" s="1"/>
  <c r="X234" i="6"/>
  <c r="X69" i="6"/>
  <c r="X84" i="6"/>
  <c r="X219" i="6"/>
  <c r="X99" i="6"/>
  <c r="X114" i="6"/>
  <c r="X159" i="6"/>
  <c r="X174" i="6"/>
  <c r="X129" i="6"/>
  <c r="X189" i="6"/>
  <c r="X144" i="6"/>
  <c r="X39" i="6"/>
  <c r="X54" i="6"/>
  <c r="U204" i="6"/>
  <c r="X204" i="6" s="1"/>
  <c r="AA204" i="6" s="1"/>
  <c r="AD204" i="6" s="1"/>
  <c r="AG204" i="6" s="1"/>
  <c r="AJ204" i="6" s="1"/>
  <c r="AM204" i="6" s="1"/>
  <c r="AC195" i="6"/>
  <c r="AA43" i="6"/>
  <c r="AC43" i="6" s="1"/>
  <c r="AM28" i="6"/>
  <c r="AO28" i="6" s="1"/>
  <c r="AL103" i="6"/>
  <c r="AC92" i="6"/>
  <c r="AL150" i="6"/>
  <c r="AA223" i="6"/>
  <c r="AM193" i="6"/>
  <c r="AO193" i="6" s="1"/>
  <c r="AL195" i="6"/>
  <c r="AG236" i="6"/>
  <c r="AI236" i="6" s="1"/>
  <c r="AF238" i="6"/>
  <c r="AL180" i="6"/>
  <c r="AM178" i="6"/>
  <c r="AO178" i="6" s="1"/>
  <c r="AA133" i="6"/>
  <c r="AA178" i="6"/>
  <c r="AM238" i="6"/>
  <c r="AO238" i="6" s="1"/>
  <c r="AL240" i="6"/>
  <c r="AM223" i="6"/>
  <c r="AO223" i="6" s="1"/>
  <c r="AL225" i="6"/>
  <c r="AF195" i="6"/>
  <c r="AG193" i="6"/>
  <c r="AJ161" i="6"/>
  <c r="AL161" i="6" s="1"/>
  <c r="AI163" i="6"/>
  <c r="AJ193" i="6"/>
  <c r="AI195" i="6"/>
  <c r="AD178" i="6"/>
  <c r="AC180" i="6"/>
  <c r="AA193" i="6"/>
  <c r="AI180" i="6"/>
  <c r="AJ178" i="6"/>
  <c r="AD163" i="6"/>
  <c r="AC165" i="6"/>
  <c r="AL165" i="6"/>
  <c r="AM163" i="6"/>
  <c r="AO163" i="6" s="1"/>
  <c r="AA163" i="6"/>
  <c r="AF193" i="6"/>
  <c r="AG191" i="6"/>
  <c r="AI191" i="6" s="1"/>
  <c r="AI135" i="6"/>
  <c r="AJ133" i="6"/>
  <c r="AA148" i="6"/>
  <c r="AG131" i="6"/>
  <c r="AI131" i="6" s="1"/>
  <c r="AF133" i="6"/>
  <c r="AJ238" i="6"/>
  <c r="AI240" i="6"/>
  <c r="AD208" i="6"/>
  <c r="AC210" i="6"/>
  <c r="AC212" i="6"/>
  <c r="AD210" i="6"/>
  <c r="AJ163" i="6"/>
  <c r="AI165" i="6"/>
  <c r="AM221" i="6"/>
  <c r="AO221" i="6" s="1"/>
  <c r="AL223" i="6"/>
  <c r="AA73" i="6"/>
  <c r="AC73" i="6" s="1"/>
  <c r="AI150" i="6"/>
  <c r="AJ148" i="6"/>
  <c r="AL210" i="6"/>
  <c r="AM208" i="6"/>
  <c r="AO208" i="6" s="1"/>
  <c r="AD223" i="6"/>
  <c r="AC225" i="6"/>
  <c r="AJ208" i="6"/>
  <c r="AI210" i="6"/>
  <c r="AG148" i="6"/>
  <c r="AF150" i="6"/>
  <c r="AG178" i="6"/>
  <c r="AF180" i="6"/>
  <c r="AG238" i="6"/>
  <c r="AF240" i="6"/>
  <c r="AM133" i="6"/>
  <c r="AO133" i="6" s="1"/>
  <c r="AL135" i="6"/>
  <c r="AF225" i="6"/>
  <c r="AG223" i="6"/>
  <c r="AA208" i="6"/>
  <c r="AJ118" i="6"/>
  <c r="AI120" i="6"/>
  <c r="AC103" i="6"/>
  <c r="AD101" i="6"/>
  <c r="AF101" i="6" s="1"/>
  <c r="AL90" i="6"/>
  <c r="AM88" i="6"/>
  <c r="AO88" i="6" s="1"/>
  <c r="AF75" i="6"/>
  <c r="AG73" i="6"/>
  <c r="AM103" i="6"/>
  <c r="AO103" i="6" s="1"/>
  <c r="AO99" i="6" s="1"/>
  <c r="AL105" i="6"/>
  <c r="AG88" i="6"/>
  <c r="AF90" i="6"/>
  <c r="AL120" i="6"/>
  <c r="AM118" i="6"/>
  <c r="AO118" i="6" s="1"/>
  <c r="AI103" i="6"/>
  <c r="AJ101" i="6"/>
  <c r="AL101" i="6" s="1"/>
  <c r="AI75" i="6"/>
  <c r="AJ73" i="6"/>
  <c r="AM73" i="6"/>
  <c r="AO73" i="6" s="1"/>
  <c r="AL75" i="6"/>
  <c r="AC105" i="6"/>
  <c r="AD103" i="6"/>
  <c r="AI90" i="6"/>
  <c r="AJ88" i="6"/>
  <c r="AF45" i="6"/>
  <c r="AG43" i="6"/>
  <c r="AJ58" i="6"/>
  <c r="AI60" i="6"/>
  <c r="AI45" i="6"/>
  <c r="AJ43" i="6"/>
  <c r="AM43" i="6"/>
  <c r="AO43" i="6" s="1"/>
  <c r="AL45" i="6"/>
  <c r="AM58" i="6"/>
  <c r="AO58" i="6" s="1"/>
  <c r="AL60" i="6"/>
  <c r="AG58" i="6"/>
  <c r="AF60" i="6"/>
  <c r="AD43" i="6"/>
  <c r="AC45" i="6"/>
  <c r="AI30" i="6"/>
  <c r="AJ28" i="6"/>
  <c r="M6" i="6"/>
  <c r="K7" i="7" s="1"/>
  <c r="AL19" i="6"/>
  <c r="AC17" i="6"/>
  <c r="AI17" i="6"/>
  <c r="AA15" i="6"/>
  <c r="AD13" i="6" s="1"/>
  <c r="AG11" i="6" s="1"/>
  <c r="AO17" i="6"/>
  <c r="AF19" i="6"/>
  <c r="AO13" i="6"/>
  <c r="AF17" i="6"/>
  <c r="AI13" i="6"/>
  <c r="AL17" i="6"/>
  <c r="AF30" i="6" l="1"/>
  <c r="U58" i="6"/>
  <c r="W58" i="6" s="1"/>
  <c r="N22" i="6"/>
  <c r="L11" i="7" s="1"/>
  <c r="L13" i="16"/>
  <c r="AD88" i="6"/>
  <c r="AG86" i="6" s="1"/>
  <c r="AI86" i="6" s="1"/>
  <c r="AD118" i="6"/>
  <c r="K39" i="16"/>
  <c r="K36" i="16" s="1"/>
  <c r="I13" i="15" s="1"/>
  <c r="U88" i="6"/>
  <c r="X86" i="6" s="1"/>
  <c r="Z86" i="6" s="1"/>
  <c r="Z84" i="6" s="1"/>
  <c r="Z82" i="6" s="1"/>
  <c r="X23" i="7" s="1"/>
  <c r="K156" i="6"/>
  <c r="I37" i="7" s="1"/>
  <c r="R88" i="6"/>
  <c r="T88" i="6" s="1"/>
  <c r="K66" i="6"/>
  <c r="I19" i="7" s="1"/>
  <c r="AA28" i="6"/>
  <c r="AD26" i="6" s="1"/>
  <c r="AF26" i="6" s="1"/>
  <c r="N112" i="6"/>
  <c r="L29" i="7" s="1"/>
  <c r="U28" i="6"/>
  <c r="W28" i="6" s="1"/>
  <c r="X148" i="6"/>
  <c r="Z148" i="6" s="1"/>
  <c r="N8" i="6"/>
  <c r="K9" i="16"/>
  <c r="K6" i="16" s="1"/>
  <c r="I7" i="15" s="1"/>
  <c r="K216" i="6"/>
  <c r="I49" i="7" s="1"/>
  <c r="AG118" i="6"/>
  <c r="AJ116" i="6" s="1"/>
  <c r="AL116" i="6" s="1"/>
  <c r="AD148" i="6"/>
  <c r="AF148" i="6" s="1"/>
  <c r="AA88" i="6"/>
  <c r="AC88" i="6" s="1"/>
  <c r="X58" i="6"/>
  <c r="Z58" i="6" s="1"/>
  <c r="K201" i="6"/>
  <c r="I46" i="7" s="1"/>
  <c r="Q43" i="16"/>
  <c r="R41" i="16"/>
  <c r="T41" i="16" s="1"/>
  <c r="T39" i="16" s="1"/>
  <c r="N13" i="16"/>
  <c r="O11" i="16"/>
  <c r="Q11" i="16" s="1"/>
  <c r="K232" i="6"/>
  <c r="I53" i="7" s="1"/>
  <c r="K21" i="16"/>
  <c r="I10" i="15" s="1"/>
  <c r="K22" i="16"/>
  <c r="I11" i="15" s="1"/>
  <c r="N24" i="16"/>
  <c r="N43" i="16"/>
  <c r="N39" i="16" s="1"/>
  <c r="O41" i="16"/>
  <c r="Q41" i="16" s="1"/>
  <c r="N15" i="16"/>
  <c r="O13" i="16"/>
  <c r="Q28" i="16"/>
  <c r="Q24" i="16" s="1"/>
  <c r="R26" i="16"/>
  <c r="T26" i="16" s="1"/>
  <c r="T24" i="16" s="1"/>
  <c r="K97" i="6"/>
  <c r="I26" i="7" s="1"/>
  <c r="K186" i="6"/>
  <c r="I43" i="7" s="1"/>
  <c r="K174" i="6"/>
  <c r="K171" i="6" s="1"/>
  <c r="I40" i="7" s="1"/>
  <c r="K129" i="6"/>
  <c r="K126" i="6" s="1"/>
  <c r="I31" i="7" s="1"/>
  <c r="K144" i="6"/>
  <c r="K141" i="6" s="1"/>
  <c r="I34" i="7" s="1"/>
  <c r="N81" i="6"/>
  <c r="L22" i="7" s="1"/>
  <c r="N82" i="6"/>
  <c r="L23" i="7" s="1"/>
  <c r="N51" i="6"/>
  <c r="L16" i="7" s="1"/>
  <c r="N52" i="6"/>
  <c r="L17" i="7" s="1"/>
  <c r="AD28" i="6"/>
  <c r="AF28" i="6" s="1"/>
  <c r="U118" i="6"/>
  <c r="W118" i="6" s="1"/>
  <c r="U148" i="6"/>
  <c r="W148" i="6" s="1"/>
  <c r="X28" i="6"/>
  <c r="Z28" i="6" s="1"/>
  <c r="AL99" i="6"/>
  <c r="AO219" i="6"/>
  <c r="AO96" i="6"/>
  <c r="AM25" i="7" s="1"/>
  <c r="AI129" i="6"/>
  <c r="AA118" i="6"/>
  <c r="AD116" i="6" s="1"/>
  <c r="AF116" i="6" s="1"/>
  <c r="AA58" i="6"/>
  <c r="AD56" i="6" s="1"/>
  <c r="AF56" i="6" s="1"/>
  <c r="N204" i="6"/>
  <c r="N201" i="6" s="1"/>
  <c r="L46" i="7" s="1"/>
  <c r="N219" i="6"/>
  <c r="N234" i="6"/>
  <c r="Q54" i="6"/>
  <c r="Q52" i="6" s="1"/>
  <c r="O17" i="7" s="1"/>
  <c r="N69" i="6"/>
  <c r="N99" i="6"/>
  <c r="N159" i="6"/>
  <c r="N189" i="6"/>
  <c r="K36" i="6"/>
  <c r="I13" i="7" s="1"/>
  <c r="N111" i="6"/>
  <c r="L28" i="7" s="1"/>
  <c r="N39" i="6"/>
  <c r="Q24" i="6"/>
  <c r="Q22" i="6" s="1"/>
  <c r="O11" i="7" s="1"/>
  <c r="U24" i="6"/>
  <c r="N21" i="6"/>
  <c r="L10" i="7" s="1"/>
  <c r="X56" i="6"/>
  <c r="Z56" i="6" s="1"/>
  <c r="AA41" i="6"/>
  <c r="AC41" i="6" s="1"/>
  <c r="AC39" i="6" s="1"/>
  <c r="R28" i="6"/>
  <c r="U26" i="6" s="1"/>
  <c r="W26" i="6" s="1"/>
  <c r="R58" i="6"/>
  <c r="T58" i="6" s="1"/>
  <c r="Q120" i="6"/>
  <c r="Q114" i="6" s="1"/>
  <c r="Q112" i="6" s="1"/>
  <c r="O29" i="7" s="1"/>
  <c r="R118" i="6"/>
  <c r="AD58" i="6"/>
  <c r="AC60" i="6"/>
  <c r="R116" i="6"/>
  <c r="T116" i="6" s="1"/>
  <c r="W88" i="6"/>
  <c r="W120" i="6"/>
  <c r="X118" i="6"/>
  <c r="Z118" i="6" s="1"/>
  <c r="R56" i="6"/>
  <c r="T56" i="6" s="1"/>
  <c r="R26" i="6"/>
  <c r="T26" i="6" s="1"/>
  <c r="Q88" i="6"/>
  <c r="Q84" i="6" s="1"/>
  <c r="Q82" i="6" s="1"/>
  <c r="O23" i="7" s="1"/>
  <c r="R86" i="6"/>
  <c r="T86" i="6" s="1"/>
  <c r="X236" i="6"/>
  <c r="Z236" i="6" s="1"/>
  <c r="W238" i="6"/>
  <c r="Z238" i="6"/>
  <c r="AA236" i="6"/>
  <c r="AC236" i="6" s="1"/>
  <c r="Q240" i="6"/>
  <c r="R238" i="6"/>
  <c r="Q238" i="6"/>
  <c r="R236" i="6"/>
  <c r="T236" i="6" s="1"/>
  <c r="W223" i="6"/>
  <c r="X221" i="6"/>
  <c r="Z221" i="6" s="1"/>
  <c r="Z219" i="6" s="1"/>
  <c r="Z217" i="6" s="1"/>
  <c r="X50" i="7" s="1"/>
  <c r="Q225" i="6"/>
  <c r="R223" i="6"/>
  <c r="Q223" i="6"/>
  <c r="R221" i="6"/>
  <c r="T221" i="6" s="1"/>
  <c r="W208" i="6"/>
  <c r="X206" i="6"/>
  <c r="Z206" i="6" s="1"/>
  <c r="Z204" i="6" s="1"/>
  <c r="Z202" i="6" s="1"/>
  <c r="X47" i="7" s="1"/>
  <c r="Q210" i="6"/>
  <c r="R208" i="6"/>
  <c r="Q208" i="6"/>
  <c r="R206" i="6"/>
  <c r="T206" i="6" s="1"/>
  <c r="AA191" i="6"/>
  <c r="AC191" i="6" s="1"/>
  <c r="X191" i="6"/>
  <c r="Z191" i="6" s="1"/>
  <c r="Z189" i="6" s="1"/>
  <c r="Z187" i="6" s="1"/>
  <c r="X44" i="7" s="1"/>
  <c r="W193" i="6"/>
  <c r="Q195" i="6"/>
  <c r="R193" i="6"/>
  <c r="Q193" i="6"/>
  <c r="R191" i="6"/>
  <c r="T191" i="6" s="1"/>
  <c r="W178" i="6"/>
  <c r="X176" i="6"/>
  <c r="Z176" i="6" s="1"/>
  <c r="Z174" i="6" s="1"/>
  <c r="Z172" i="6" s="1"/>
  <c r="X41" i="7" s="1"/>
  <c r="N178" i="6"/>
  <c r="O176" i="6"/>
  <c r="Q176" i="6" s="1"/>
  <c r="N182" i="6"/>
  <c r="O180" i="6"/>
  <c r="N180" i="6"/>
  <c r="O178" i="6"/>
  <c r="X161" i="6"/>
  <c r="Z161" i="6" s="1"/>
  <c r="Z159" i="6" s="1"/>
  <c r="Z157" i="6" s="1"/>
  <c r="X38" i="7" s="1"/>
  <c r="W163" i="6"/>
  <c r="Q165" i="6"/>
  <c r="R163" i="6"/>
  <c r="Q163" i="6"/>
  <c r="R161" i="6"/>
  <c r="T161" i="6" s="1"/>
  <c r="N150" i="6"/>
  <c r="O148" i="6"/>
  <c r="N148" i="6"/>
  <c r="O146" i="6"/>
  <c r="Q146" i="6" s="1"/>
  <c r="N152" i="6"/>
  <c r="O150" i="6"/>
  <c r="X131" i="6"/>
  <c r="Z131" i="6" s="1"/>
  <c r="Z129" i="6" s="1"/>
  <c r="Z127" i="6" s="1"/>
  <c r="X32" i="7" s="1"/>
  <c r="W133" i="6"/>
  <c r="N135" i="6"/>
  <c r="O133" i="6"/>
  <c r="N137" i="6"/>
  <c r="O135" i="6"/>
  <c r="N133" i="6"/>
  <c r="O131" i="6"/>
  <c r="Q131" i="6" s="1"/>
  <c r="W103" i="6"/>
  <c r="X101" i="6"/>
  <c r="Z101" i="6" s="1"/>
  <c r="Z99" i="6" s="1"/>
  <c r="Z97" i="6" s="1"/>
  <c r="X26" i="7" s="1"/>
  <c r="Q105" i="6"/>
  <c r="R103" i="6"/>
  <c r="Q103" i="6"/>
  <c r="R101" i="6"/>
  <c r="T101" i="6" s="1"/>
  <c r="X71" i="6"/>
  <c r="Z71" i="6" s="1"/>
  <c r="Z69" i="6" s="1"/>
  <c r="Z67" i="6" s="1"/>
  <c r="X20" i="7" s="1"/>
  <c r="W73" i="6"/>
  <c r="Q75" i="6"/>
  <c r="R73" i="6"/>
  <c r="Q73" i="6"/>
  <c r="R71" i="6"/>
  <c r="T71" i="6" s="1"/>
  <c r="X41" i="6"/>
  <c r="Z41" i="6" s="1"/>
  <c r="Z39" i="6" s="1"/>
  <c r="Z37" i="6" s="1"/>
  <c r="X14" i="7" s="1"/>
  <c r="W43" i="6"/>
  <c r="Q45" i="6"/>
  <c r="R43" i="6"/>
  <c r="Q43" i="6"/>
  <c r="R41" i="6"/>
  <c r="T41" i="6" s="1"/>
  <c r="Z15" i="6"/>
  <c r="AA13" i="6"/>
  <c r="AD11" i="6" s="1"/>
  <c r="N13" i="6"/>
  <c r="N15" i="6"/>
  <c r="N17" i="6"/>
  <c r="N19" i="6"/>
  <c r="U9" i="6"/>
  <c r="AF73" i="6"/>
  <c r="AG5" i="7"/>
  <c r="AH5" i="7"/>
  <c r="AA161" i="6"/>
  <c r="AC161" i="6" s="1"/>
  <c r="AA206" i="6"/>
  <c r="AC206" i="6" s="1"/>
  <c r="AA174" i="6"/>
  <c r="AA219" i="6"/>
  <c r="AA144" i="6"/>
  <c r="AA159" i="6"/>
  <c r="AA84" i="6"/>
  <c r="AA189" i="6"/>
  <c r="AA114" i="6"/>
  <c r="AA69" i="6"/>
  <c r="AA129" i="6"/>
  <c r="AA99" i="6"/>
  <c r="AA234" i="6"/>
  <c r="AA54" i="6"/>
  <c r="AA39" i="6"/>
  <c r="AD41" i="6"/>
  <c r="AF41" i="6" s="1"/>
  <c r="AF88" i="6"/>
  <c r="AF223" i="6"/>
  <c r="AG221" i="6"/>
  <c r="AI221" i="6" s="1"/>
  <c r="AM161" i="6"/>
  <c r="AO161" i="6" s="1"/>
  <c r="AO159" i="6" s="1"/>
  <c r="AL163" i="6"/>
  <c r="AL159" i="6" s="1"/>
  <c r="AM191" i="6"/>
  <c r="AO191" i="6" s="1"/>
  <c r="AO189" i="6" s="1"/>
  <c r="AL193" i="6"/>
  <c r="AD131" i="6"/>
  <c r="AF131" i="6" s="1"/>
  <c r="AF129" i="6" s="1"/>
  <c r="AC133" i="6"/>
  <c r="AA176" i="6"/>
  <c r="AC176" i="6" s="1"/>
  <c r="AI223" i="6"/>
  <c r="AJ221" i="6"/>
  <c r="AL221" i="6" s="1"/>
  <c r="AL219" i="6" s="1"/>
  <c r="AD146" i="6"/>
  <c r="AF146" i="6" s="1"/>
  <c r="AC148" i="6"/>
  <c r="AD161" i="6"/>
  <c r="AF161" i="6" s="1"/>
  <c r="AC163" i="6"/>
  <c r="AC193" i="6"/>
  <c r="AD191" i="6"/>
  <c r="AF191" i="6" s="1"/>
  <c r="AF189" i="6" s="1"/>
  <c r="AA131" i="6"/>
  <c r="AC131" i="6" s="1"/>
  <c r="AC129" i="6" s="1"/>
  <c r="AG206" i="6"/>
  <c r="AI206" i="6" s="1"/>
  <c r="AF208" i="6"/>
  <c r="AM131" i="6"/>
  <c r="AO131" i="6" s="1"/>
  <c r="AO129" i="6" s="1"/>
  <c r="AL133" i="6"/>
  <c r="AL129" i="6" s="1"/>
  <c r="AJ146" i="6"/>
  <c r="AL146" i="6" s="1"/>
  <c r="AI148" i="6"/>
  <c r="AC238" i="6"/>
  <c r="AD236" i="6"/>
  <c r="AF236" i="6" s="1"/>
  <c r="AF234" i="6" s="1"/>
  <c r="AA221" i="6"/>
  <c r="AC221" i="6" s="1"/>
  <c r="AJ236" i="6"/>
  <c r="AL236" i="6" s="1"/>
  <c r="AI238" i="6"/>
  <c r="AI234" i="6" s="1"/>
  <c r="AL208" i="6"/>
  <c r="AM206" i="6"/>
  <c r="AO206" i="6" s="1"/>
  <c r="AO204" i="6" s="1"/>
  <c r="AO202" i="6" s="1"/>
  <c r="AM47" i="7" s="1"/>
  <c r="AG161" i="6"/>
  <c r="AI161" i="6" s="1"/>
  <c r="AI159" i="6" s="1"/>
  <c r="AF163" i="6"/>
  <c r="AG176" i="6"/>
  <c r="AI176" i="6" s="1"/>
  <c r="AF178" i="6"/>
  <c r="AG208" i="6"/>
  <c r="AF210" i="6"/>
  <c r="AM146" i="6"/>
  <c r="AO146" i="6" s="1"/>
  <c r="AO144" i="6" s="1"/>
  <c r="AL148" i="6"/>
  <c r="AM236" i="6"/>
  <c r="AO236" i="6" s="1"/>
  <c r="AO234" i="6" s="1"/>
  <c r="AL238" i="6"/>
  <c r="AM176" i="6"/>
  <c r="AO176" i="6" s="1"/>
  <c r="AO174" i="6" s="1"/>
  <c r="AL178" i="6"/>
  <c r="AD71" i="6"/>
  <c r="AF71" i="6" s="1"/>
  <c r="AD206" i="6"/>
  <c r="AF206" i="6" s="1"/>
  <c r="AC208" i="6"/>
  <c r="AI178" i="6"/>
  <c r="AJ176" i="6"/>
  <c r="AL176" i="6" s="1"/>
  <c r="AP204" i="6"/>
  <c r="AD176" i="6"/>
  <c r="AF176" i="6" s="1"/>
  <c r="AC178" i="6"/>
  <c r="AD221" i="6"/>
  <c r="AF221" i="6" s="1"/>
  <c r="AC223" i="6"/>
  <c r="AJ191" i="6"/>
  <c r="AL191" i="6" s="1"/>
  <c r="AI193" i="6"/>
  <c r="AI189" i="6" s="1"/>
  <c r="AF103" i="6"/>
  <c r="AF99" i="6" s="1"/>
  <c r="AG101" i="6"/>
  <c r="AI101" i="6" s="1"/>
  <c r="AI99" i="6" s="1"/>
  <c r="AA71" i="6"/>
  <c r="AC71" i="6" s="1"/>
  <c r="AC69" i="6" s="1"/>
  <c r="AA101" i="6"/>
  <c r="AC101" i="6" s="1"/>
  <c r="AC99" i="6" s="1"/>
  <c r="AM71" i="6"/>
  <c r="AO71" i="6" s="1"/>
  <c r="AO69" i="6" s="1"/>
  <c r="AL73" i="6"/>
  <c r="AA86" i="6"/>
  <c r="AC86" i="6" s="1"/>
  <c r="AL88" i="6"/>
  <c r="AM86" i="6"/>
  <c r="AO86" i="6" s="1"/>
  <c r="AO84" i="6" s="1"/>
  <c r="AG116" i="6"/>
  <c r="AI116" i="6" s="1"/>
  <c r="AF118" i="6"/>
  <c r="AJ71" i="6"/>
  <c r="AL71" i="6" s="1"/>
  <c r="AI73" i="6"/>
  <c r="AI69" i="6" s="1"/>
  <c r="AM116" i="6"/>
  <c r="AO116" i="6" s="1"/>
  <c r="AO114" i="6" s="1"/>
  <c r="AL118" i="6"/>
  <c r="AI88" i="6"/>
  <c r="AI84" i="6" s="1"/>
  <c r="AJ86" i="6"/>
  <c r="AL86" i="6" s="1"/>
  <c r="AI118" i="6"/>
  <c r="AJ56" i="6"/>
  <c r="AL56" i="6" s="1"/>
  <c r="AI58" i="6"/>
  <c r="AJ41" i="6"/>
  <c r="AL41" i="6" s="1"/>
  <c r="AI43" i="6"/>
  <c r="AF43" i="6"/>
  <c r="AG41" i="6"/>
  <c r="AI41" i="6" s="1"/>
  <c r="AL58" i="6"/>
  <c r="AM56" i="6"/>
  <c r="AO56" i="6" s="1"/>
  <c r="AO54" i="6" s="1"/>
  <c r="AM41" i="6"/>
  <c r="AO41" i="6" s="1"/>
  <c r="AO39" i="6" s="1"/>
  <c r="AL43" i="6"/>
  <c r="AJ26" i="6"/>
  <c r="AL26" i="6" s="1"/>
  <c r="AI28" i="6"/>
  <c r="AM26" i="6"/>
  <c r="AO26" i="6" s="1"/>
  <c r="AO24" i="6" s="1"/>
  <c r="AL28" i="6"/>
  <c r="AL15" i="6"/>
  <c r="AL11" i="6"/>
  <c r="AF15" i="6"/>
  <c r="AO15" i="6"/>
  <c r="AF24" i="6" l="1"/>
  <c r="AC84" i="6"/>
  <c r="T84" i="6"/>
  <c r="T82" i="6" s="1"/>
  <c r="R23" i="7" s="1"/>
  <c r="Q39" i="6"/>
  <c r="Q37" i="6" s="1"/>
  <c r="O14" i="7" s="1"/>
  <c r="AA56" i="6"/>
  <c r="AC56" i="6" s="1"/>
  <c r="K37" i="16"/>
  <c r="I14" i="15" s="1"/>
  <c r="X26" i="6"/>
  <c r="Z26" i="6" s="1"/>
  <c r="Z24" i="6" s="1"/>
  <c r="Z21" i="6" s="1"/>
  <c r="X10" i="7" s="1"/>
  <c r="AC28" i="6"/>
  <c r="AA146" i="6"/>
  <c r="AC146" i="6" s="1"/>
  <c r="U86" i="6"/>
  <c r="W86" i="6" s="1"/>
  <c r="W84" i="6" s="1"/>
  <c r="AL189" i="6"/>
  <c r="AL186" i="6" s="1"/>
  <c r="AJ43" i="7" s="1"/>
  <c r="AC58" i="6"/>
  <c r="AC54" i="6" s="1"/>
  <c r="AL114" i="6"/>
  <c r="AL111" i="6" s="1"/>
  <c r="AJ28" i="7" s="1"/>
  <c r="Q39" i="16"/>
  <c r="Q36" i="16" s="1"/>
  <c r="O13" i="15" s="1"/>
  <c r="AG146" i="6"/>
  <c r="AI146" i="6" s="1"/>
  <c r="AI144" i="6" s="1"/>
  <c r="AI141" i="6" s="1"/>
  <c r="AG34" i="7" s="1"/>
  <c r="K7" i="16"/>
  <c r="I8" i="15" s="1"/>
  <c r="Q69" i="6"/>
  <c r="Q67" i="6" s="1"/>
  <c r="O20" i="7" s="1"/>
  <c r="Q189" i="6"/>
  <c r="Q187" i="6" s="1"/>
  <c r="O44" i="7" s="1"/>
  <c r="Z54" i="6"/>
  <c r="Z52" i="6" s="1"/>
  <c r="X17" i="7" s="1"/>
  <c r="AC97" i="6"/>
  <c r="AA26" i="7" s="1"/>
  <c r="AD86" i="6"/>
  <c r="AF86" i="6" s="1"/>
  <c r="AF84" i="6" s="1"/>
  <c r="Q234" i="6"/>
  <c r="Q232" i="6" s="1"/>
  <c r="O53" i="7" s="1"/>
  <c r="N9" i="16"/>
  <c r="N7" i="16" s="1"/>
  <c r="L8" i="15" s="1"/>
  <c r="AI39" i="6"/>
  <c r="AI36" i="6" s="1"/>
  <c r="AG13" i="7" s="1"/>
  <c r="AF204" i="6"/>
  <c r="AF202" i="6" s="1"/>
  <c r="AD47" i="7" s="1"/>
  <c r="AF69" i="6"/>
  <c r="AF66" i="6" s="1"/>
  <c r="AD19" i="7" s="1"/>
  <c r="AG26" i="6"/>
  <c r="AI26" i="6" s="1"/>
  <c r="AI24" i="6" s="1"/>
  <c r="AC144" i="6"/>
  <c r="AC142" i="6" s="1"/>
  <c r="AA35" i="7" s="1"/>
  <c r="T28" i="6"/>
  <c r="T24" i="6" s="1"/>
  <c r="T22" i="6" s="1"/>
  <c r="R11" i="7" s="1"/>
  <c r="Q219" i="6"/>
  <c r="Q217" i="6" s="1"/>
  <c r="O50" i="7" s="1"/>
  <c r="Q21" i="16"/>
  <c r="O10" i="15" s="1"/>
  <c r="Q22" i="16"/>
  <c r="O11" i="15" s="1"/>
  <c r="T36" i="16"/>
  <c r="R13" i="15" s="1"/>
  <c r="T37" i="16"/>
  <c r="R14" i="15" s="1"/>
  <c r="T21" i="16"/>
  <c r="R10" i="15" s="1"/>
  <c r="T22" i="16"/>
  <c r="Q13" i="16"/>
  <c r="Q9" i="16" s="1"/>
  <c r="R11" i="16"/>
  <c r="T11" i="16" s="1"/>
  <c r="T9" i="16" s="1"/>
  <c r="N129" i="6"/>
  <c r="N127" i="6" s="1"/>
  <c r="L32" i="7" s="1"/>
  <c r="AC118" i="6"/>
  <c r="N36" i="16"/>
  <c r="L13" i="15" s="1"/>
  <c r="N37" i="16"/>
  <c r="L14" i="15" s="1"/>
  <c r="N21" i="16"/>
  <c r="L10" i="15" s="1"/>
  <c r="N22" i="16"/>
  <c r="L11" i="15" s="1"/>
  <c r="AC67" i="6"/>
  <c r="AA20" i="7" s="1"/>
  <c r="X146" i="6"/>
  <c r="Z146" i="6" s="1"/>
  <c r="Z144" i="6" s="1"/>
  <c r="Z142" i="6" s="1"/>
  <c r="Q99" i="6"/>
  <c r="Q97" i="6" s="1"/>
  <c r="O26" i="7" s="1"/>
  <c r="Q159" i="6"/>
  <c r="Q157" i="6" s="1"/>
  <c r="O38" i="7" s="1"/>
  <c r="AL69" i="6"/>
  <c r="AL66" i="6" s="1"/>
  <c r="AJ19" i="7" s="1"/>
  <c r="Q204" i="6"/>
  <c r="Q202" i="6" s="1"/>
  <c r="O47" i="7" s="1"/>
  <c r="K172" i="6"/>
  <c r="I41" i="7" s="1"/>
  <c r="W24" i="6"/>
  <c r="W22" i="6" s="1"/>
  <c r="U11" i="7" s="1"/>
  <c r="K127" i="6"/>
  <c r="I32" i="7" s="1"/>
  <c r="K142" i="6"/>
  <c r="I35" i="7" s="1"/>
  <c r="AC127" i="6"/>
  <c r="AA32" i="7" s="1"/>
  <c r="AC82" i="6"/>
  <c r="AA23" i="7" s="1"/>
  <c r="X116" i="6"/>
  <c r="Z116" i="6" s="1"/>
  <c r="Z114" i="6" s="1"/>
  <c r="AC37" i="6"/>
  <c r="AA14" i="7" s="1"/>
  <c r="AF21" i="6"/>
  <c r="AD10" i="7" s="1"/>
  <c r="N36" i="6"/>
  <c r="L13" i="7" s="1"/>
  <c r="N37" i="6"/>
  <c r="L14" i="7" s="1"/>
  <c r="N186" i="6"/>
  <c r="L43" i="7" s="1"/>
  <c r="N187" i="6"/>
  <c r="L44" i="7" s="1"/>
  <c r="N96" i="6"/>
  <c r="L25" i="7" s="1"/>
  <c r="N97" i="6"/>
  <c r="L26" i="7" s="1"/>
  <c r="N216" i="6"/>
  <c r="L49" i="7" s="1"/>
  <c r="N217" i="6"/>
  <c r="L50" i="7" s="1"/>
  <c r="AI126" i="6"/>
  <c r="AG31" i="7" s="1"/>
  <c r="AL96" i="6"/>
  <c r="AJ25" i="7" s="1"/>
  <c r="AO21" i="6"/>
  <c r="AM10" i="7" s="1"/>
  <c r="N156" i="6"/>
  <c r="L37" i="7" s="1"/>
  <c r="N157" i="6"/>
  <c r="L38" i="7" s="1"/>
  <c r="N66" i="6"/>
  <c r="L19" i="7" s="1"/>
  <c r="N67" i="6"/>
  <c r="L20" i="7" s="1"/>
  <c r="N231" i="6"/>
  <c r="L52" i="7" s="1"/>
  <c r="N232" i="6"/>
  <c r="L53" i="7" s="1"/>
  <c r="N202" i="6"/>
  <c r="L47" i="7" s="1"/>
  <c r="AO216" i="6"/>
  <c r="AM49" i="7" s="1"/>
  <c r="AA26" i="6"/>
  <c r="AC26" i="6" s="1"/>
  <c r="AC24" i="6" s="1"/>
  <c r="AL84" i="6"/>
  <c r="AL174" i="6"/>
  <c r="AL156" i="6"/>
  <c r="AJ37" i="7" s="1"/>
  <c r="AL24" i="6"/>
  <c r="AL39" i="6"/>
  <c r="AL54" i="6"/>
  <c r="AL51" i="6" s="1"/>
  <c r="AJ16" i="7" s="1"/>
  <c r="AO111" i="6"/>
  <c r="AM28" i="7" s="1"/>
  <c r="AO201" i="6"/>
  <c r="AM46" i="7" s="1"/>
  <c r="AL144" i="6"/>
  <c r="AO126" i="6"/>
  <c r="AM31" i="7" s="1"/>
  <c r="AO186" i="6"/>
  <c r="AM43" i="7" s="1"/>
  <c r="AO156" i="6"/>
  <c r="AM37" i="7" s="1"/>
  <c r="AO36" i="6"/>
  <c r="AM13" i="7" s="1"/>
  <c r="AO51" i="6"/>
  <c r="AM16" i="7" s="1"/>
  <c r="AO81" i="6"/>
  <c r="AM22" i="7" s="1"/>
  <c r="AO66" i="6"/>
  <c r="AM19" i="7" s="1"/>
  <c r="AO171" i="6"/>
  <c r="AM40" i="7" s="1"/>
  <c r="AO231" i="6"/>
  <c r="AM52" i="7" s="1"/>
  <c r="AO141" i="6"/>
  <c r="AM34" i="7" s="1"/>
  <c r="AL234" i="6"/>
  <c r="AL231" i="6" s="1"/>
  <c r="AJ52" i="7" s="1"/>
  <c r="AL126" i="6"/>
  <c r="AJ31" i="7" s="1"/>
  <c r="AI81" i="6"/>
  <c r="AG22" i="7" s="1"/>
  <c r="AI66" i="6"/>
  <c r="AG19" i="7" s="1"/>
  <c r="AI186" i="6"/>
  <c r="AG43" i="7" s="1"/>
  <c r="AI231" i="6"/>
  <c r="AG52" i="7" s="1"/>
  <c r="AI114" i="6"/>
  <c r="AI111" i="6" s="1"/>
  <c r="AG28" i="7" s="1"/>
  <c r="AL216" i="6"/>
  <c r="AJ49" i="7" s="1"/>
  <c r="AI174" i="6"/>
  <c r="AI171" i="6" s="1"/>
  <c r="AG40" i="7" s="1"/>
  <c r="AI219" i="6"/>
  <c r="AF114" i="6"/>
  <c r="AF111" i="6" s="1"/>
  <c r="AD28" i="7" s="1"/>
  <c r="AF96" i="6"/>
  <c r="AD25" i="7" s="1"/>
  <c r="AI96" i="6"/>
  <c r="AG25" i="7" s="1"/>
  <c r="AF219" i="6"/>
  <c r="AF174" i="6"/>
  <c r="AI156" i="6"/>
  <c r="AG37" i="7" s="1"/>
  <c r="AF159" i="6"/>
  <c r="AF144" i="6"/>
  <c r="AF39" i="6"/>
  <c r="AC219" i="6"/>
  <c r="AF186" i="6"/>
  <c r="AD43" i="7" s="1"/>
  <c r="AC174" i="6"/>
  <c r="AC171" i="6" s="1"/>
  <c r="AA40" i="7" s="1"/>
  <c r="AF126" i="6"/>
  <c r="AD31" i="7" s="1"/>
  <c r="AC159" i="6"/>
  <c r="AC234" i="6"/>
  <c r="AC231" i="6" s="1"/>
  <c r="AA52" i="7" s="1"/>
  <c r="AF231" i="6"/>
  <c r="AD52" i="7" s="1"/>
  <c r="AC204" i="6"/>
  <c r="AC201" i="6" s="1"/>
  <c r="AA46" i="7" s="1"/>
  <c r="AC189" i="6"/>
  <c r="AC186" i="6" s="1"/>
  <c r="AA43" i="7" s="1"/>
  <c r="AC96" i="6"/>
  <c r="AA25" i="7" s="1"/>
  <c r="AC81" i="6"/>
  <c r="AA22" i="7" s="1"/>
  <c r="AC66" i="6"/>
  <c r="AA19" i="7" s="1"/>
  <c r="AC126" i="6"/>
  <c r="AA31" i="7" s="1"/>
  <c r="Z234" i="6"/>
  <c r="AC36" i="6"/>
  <c r="AA13" i="7" s="1"/>
  <c r="Q111" i="6"/>
  <c r="O28" i="7" s="1"/>
  <c r="Z96" i="6"/>
  <c r="X25" i="7" s="1"/>
  <c r="Z171" i="6"/>
  <c r="X40" i="7" s="1"/>
  <c r="Z201" i="6"/>
  <c r="X46" i="7" s="1"/>
  <c r="Z216" i="6"/>
  <c r="X49" i="7" s="1"/>
  <c r="T81" i="6"/>
  <c r="R22" i="7" s="1"/>
  <c r="Z81" i="6"/>
  <c r="X22" i="7" s="1"/>
  <c r="Q81" i="6"/>
  <c r="O22" i="7" s="1"/>
  <c r="Q36" i="6"/>
  <c r="O13" i="7" s="1"/>
  <c r="Z36" i="6"/>
  <c r="X13" i="7" s="1"/>
  <c r="Z66" i="6"/>
  <c r="X19" i="7" s="1"/>
  <c r="Z126" i="6"/>
  <c r="X31" i="7" s="1"/>
  <c r="N144" i="6"/>
  <c r="N141" i="6" s="1"/>
  <c r="L34" i="7" s="1"/>
  <c r="Z156" i="6"/>
  <c r="X37" i="7" s="1"/>
  <c r="N174" i="6"/>
  <c r="N172" i="6" s="1"/>
  <c r="L41" i="7" s="1"/>
  <c r="Z186" i="6"/>
  <c r="X43" i="7" s="1"/>
  <c r="T54" i="6"/>
  <c r="T52" i="6" s="1"/>
  <c r="R17" i="7" s="1"/>
  <c r="Q51" i="6"/>
  <c r="O16" i="7" s="1"/>
  <c r="N9" i="6"/>
  <c r="X24" i="6"/>
  <c r="Q21" i="6"/>
  <c r="O10" i="7" s="1"/>
  <c r="U56" i="6"/>
  <c r="W56" i="6" s="1"/>
  <c r="W54" i="6" s="1"/>
  <c r="W52" i="6" s="1"/>
  <c r="U17" i="7" s="1"/>
  <c r="T118" i="6"/>
  <c r="T114" i="6" s="1"/>
  <c r="T112" i="6" s="1"/>
  <c r="R29" i="7" s="1"/>
  <c r="U116" i="6"/>
  <c r="W116" i="6" s="1"/>
  <c r="W114" i="6" s="1"/>
  <c r="W112" i="6" s="1"/>
  <c r="U29" i="7" s="1"/>
  <c r="AG56" i="6"/>
  <c r="AI56" i="6" s="1"/>
  <c r="AI54" i="6" s="1"/>
  <c r="AF58" i="6"/>
  <c r="AF54" i="6" s="1"/>
  <c r="AA116" i="6"/>
  <c r="AC116" i="6" s="1"/>
  <c r="AC13" i="6"/>
  <c r="U236" i="6"/>
  <c r="W236" i="6" s="1"/>
  <c r="W234" i="6" s="1"/>
  <c r="W232" i="6" s="1"/>
  <c r="U53" i="7" s="1"/>
  <c r="T238" i="6"/>
  <c r="T234" i="6" s="1"/>
  <c r="T232" i="6" s="1"/>
  <c r="R53" i="7" s="1"/>
  <c r="U221" i="6"/>
  <c r="W221" i="6" s="1"/>
  <c r="W219" i="6" s="1"/>
  <c r="W217" i="6" s="1"/>
  <c r="U50" i="7" s="1"/>
  <c r="T223" i="6"/>
  <c r="T219" i="6" s="1"/>
  <c r="T217" i="6" s="1"/>
  <c r="R50" i="7" s="1"/>
  <c r="U206" i="6"/>
  <c r="W206" i="6" s="1"/>
  <c r="W204" i="6" s="1"/>
  <c r="W202" i="6" s="1"/>
  <c r="U47" i="7" s="1"/>
  <c r="T208" i="6"/>
  <c r="T204" i="6" s="1"/>
  <c r="T202" i="6" s="1"/>
  <c r="R47" i="7" s="1"/>
  <c r="T193" i="6"/>
  <c r="T189" i="6" s="1"/>
  <c r="T187" i="6" s="1"/>
  <c r="R44" i="7" s="1"/>
  <c r="U191" i="6"/>
  <c r="W191" i="6" s="1"/>
  <c r="W189" i="6" s="1"/>
  <c r="W187" i="6" s="1"/>
  <c r="U44" i="7" s="1"/>
  <c r="Q178" i="6"/>
  <c r="R176" i="6"/>
  <c r="T176" i="6" s="1"/>
  <c r="Q180" i="6"/>
  <c r="R178" i="6"/>
  <c r="U161" i="6"/>
  <c r="W161" i="6" s="1"/>
  <c r="W159" i="6" s="1"/>
  <c r="W157" i="6" s="1"/>
  <c r="U38" i="7" s="1"/>
  <c r="T163" i="6"/>
  <c r="T159" i="6" s="1"/>
  <c r="T157" i="6" s="1"/>
  <c r="R38" i="7" s="1"/>
  <c r="Q150" i="6"/>
  <c r="R148" i="6"/>
  <c r="Q148" i="6"/>
  <c r="R146" i="6"/>
  <c r="T146" i="6" s="1"/>
  <c r="Q133" i="6"/>
  <c r="R131" i="6"/>
  <c r="T131" i="6" s="1"/>
  <c r="Q135" i="6"/>
  <c r="R133" i="6"/>
  <c r="U101" i="6"/>
  <c r="W101" i="6" s="1"/>
  <c r="W99" i="6" s="1"/>
  <c r="W97" i="6" s="1"/>
  <c r="U26" i="7" s="1"/>
  <c r="T103" i="6"/>
  <c r="T99" i="6" s="1"/>
  <c r="T97" i="6" s="1"/>
  <c r="R26" i="7" s="1"/>
  <c r="U71" i="6"/>
  <c r="W71" i="6" s="1"/>
  <c r="W69" i="6" s="1"/>
  <c r="W67" i="6" s="1"/>
  <c r="U20" i="7" s="1"/>
  <c r="T73" i="6"/>
  <c r="T69" i="6" s="1"/>
  <c r="T67" i="6" s="1"/>
  <c r="R20" i="7" s="1"/>
  <c r="T43" i="6"/>
  <c r="T39" i="6" s="1"/>
  <c r="T37" i="6" s="1"/>
  <c r="R14" i="7" s="1"/>
  <c r="U41" i="6"/>
  <c r="W41" i="6" s="1"/>
  <c r="W39" i="6" s="1"/>
  <c r="W37" i="6" s="1"/>
  <c r="U14" i="7" s="1"/>
  <c r="X9" i="6"/>
  <c r="AA9" i="6" s="1"/>
  <c r="AJ5" i="7"/>
  <c r="AK5" i="7"/>
  <c r="AD84" i="6"/>
  <c r="AD69" i="6"/>
  <c r="AD144" i="6"/>
  <c r="AD99" i="6"/>
  <c r="AD159" i="6"/>
  <c r="AD219" i="6"/>
  <c r="AD114" i="6"/>
  <c r="AD129" i="6"/>
  <c r="AD234" i="6"/>
  <c r="AF232" i="6" s="1"/>
  <c r="AD53" i="7" s="1"/>
  <c r="AD189" i="6"/>
  <c r="AD174" i="6"/>
  <c r="AD39" i="6"/>
  <c r="AD54" i="6"/>
  <c r="AJ206" i="6"/>
  <c r="AL206" i="6" s="1"/>
  <c r="AL204" i="6" s="1"/>
  <c r="AL202" i="6" s="1"/>
  <c r="AJ47" i="7" s="1"/>
  <c r="AI208" i="6"/>
  <c r="AI204" i="6" s="1"/>
  <c r="AI202" i="6" s="1"/>
  <c r="AG47" i="7" s="1"/>
  <c r="AI15" i="6"/>
  <c r="AF11" i="6"/>
  <c r="AC15" i="6"/>
  <c r="AO11" i="6"/>
  <c r="AO9" i="6" s="1"/>
  <c r="AO6" i="6" s="1"/>
  <c r="AM7" i="7" s="1"/>
  <c r="AL13" i="6"/>
  <c r="AL9" i="6" s="1"/>
  <c r="AL6" i="6" s="1"/>
  <c r="AJ7" i="7" s="1"/>
  <c r="Q231" i="6" l="1"/>
  <c r="O52" i="7" s="1"/>
  <c r="N6" i="16"/>
  <c r="L7" i="15" s="1"/>
  <c r="Z22" i="6"/>
  <c r="X11" i="7" s="1"/>
  <c r="W21" i="6"/>
  <c r="U10" i="7" s="1"/>
  <c r="Z51" i="6"/>
  <c r="X16" i="7" s="1"/>
  <c r="N126" i="6"/>
  <c r="L31" i="7" s="1"/>
  <c r="AC141" i="6"/>
  <c r="AA34" i="7" s="1"/>
  <c r="AF201" i="6"/>
  <c r="AD46" i="7" s="1"/>
  <c r="Q37" i="16"/>
  <c r="O14" i="15" s="1"/>
  <c r="Q186" i="6"/>
  <c r="O43" i="7" s="1"/>
  <c r="Q66" i="6"/>
  <c r="O19" i="7" s="1"/>
  <c r="AC114" i="6"/>
  <c r="AC112" i="6" s="1"/>
  <c r="AA29" i="7" s="1"/>
  <c r="Q96" i="6"/>
  <c r="O25" i="7" s="1"/>
  <c r="Z141" i="6"/>
  <c r="X34" i="7" s="1"/>
  <c r="Q216" i="6"/>
  <c r="O49" i="7" s="1"/>
  <c r="Q201" i="6"/>
  <c r="O46" i="7" s="1"/>
  <c r="Q156" i="6"/>
  <c r="O37" i="7" s="1"/>
  <c r="Q144" i="6"/>
  <c r="Q142" i="6" s="1"/>
  <c r="O35" i="7" s="1"/>
  <c r="Q6" i="16"/>
  <c r="O7" i="15" s="1"/>
  <c r="Q7" i="16"/>
  <c r="O8" i="15" s="1"/>
  <c r="T6" i="16"/>
  <c r="R7" i="15" s="1"/>
  <c r="T7" i="16"/>
  <c r="F41" i="16"/>
  <c r="H41" i="16" s="1"/>
  <c r="H39" i="16" s="1"/>
  <c r="F191" i="16"/>
  <c r="H191" i="16" s="1"/>
  <c r="H189" i="16" s="1"/>
  <c r="F131" i="16"/>
  <c r="H131" i="16" s="1"/>
  <c r="H129" i="16" s="1"/>
  <c r="F71" i="16"/>
  <c r="H71" i="16" s="1"/>
  <c r="H69" i="16" s="1"/>
  <c r="F176" i="16"/>
  <c r="H176" i="16" s="1"/>
  <c r="H174" i="16" s="1"/>
  <c r="F206" i="16"/>
  <c r="H206" i="16" s="1"/>
  <c r="H204" i="16" s="1"/>
  <c r="F86" i="16"/>
  <c r="H86" i="16" s="1"/>
  <c r="H84" i="16" s="1"/>
  <c r="F101" i="16"/>
  <c r="H101" i="16" s="1"/>
  <c r="H99" i="16" s="1"/>
  <c r="F236" i="16"/>
  <c r="H236" i="16" s="1"/>
  <c r="H234" i="16" s="1"/>
  <c r="AF187" i="6"/>
  <c r="AD44" i="7" s="1"/>
  <c r="N171" i="6"/>
  <c r="L40" i="7" s="1"/>
  <c r="AF172" i="6"/>
  <c r="AD41" i="7" s="1"/>
  <c r="AF142" i="6"/>
  <c r="AD35" i="7" s="1"/>
  <c r="AF127" i="6"/>
  <c r="AD32" i="7" s="1"/>
  <c r="AF112" i="6"/>
  <c r="AD29" i="7" s="1"/>
  <c r="AF97" i="6"/>
  <c r="AD26" i="7" s="1"/>
  <c r="AF52" i="6"/>
  <c r="AD17" i="7" s="1"/>
  <c r="AF82" i="6"/>
  <c r="AD23" i="7" s="1"/>
  <c r="AF67" i="6"/>
  <c r="AD20" i="7" s="1"/>
  <c r="AF81" i="6"/>
  <c r="AD22" i="7" s="1"/>
  <c r="AF141" i="6"/>
  <c r="AD34" i="7" s="1"/>
  <c r="AF171" i="6"/>
  <c r="AD40" i="7" s="1"/>
  <c r="AL81" i="6"/>
  <c r="AJ22" i="7" s="1"/>
  <c r="AL141" i="6"/>
  <c r="AJ34" i="7" s="1"/>
  <c r="N142" i="6"/>
  <c r="L35" i="7" s="1"/>
  <c r="Z111" i="6"/>
  <c r="X28" i="7" s="1"/>
  <c r="Z112" i="6"/>
  <c r="X29" i="7" s="1"/>
  <c r="AC187" i="6"/>
  <c r="AA44" i="7" s="1"/>
  <c r="AC51" i="6"/>
  <c r="AA16" i="7" s="1"/>
  <c r="AC52" i="6"/>
  <c r="AA17" i="7" s="1"/>
  <c r="AC157" i="6"/>
  <c r="AA38" i="7" s="1"/>
  <c r="AF36" i="6"/>
  <c r="AD13" i="7" s="1"/>
  <c r="AF37" i="6"/>
  <c r="AD14" i="7" s="1"/>
  <c r="AF156" i="6"/>
  <c r="AD37" i="7" s="1"/>
  <c r="AF157" i="6"/>
  <c r="AD38" i="7" s="1"/>
  <c r="AF216" i="6"/>
  <c r="AD49" i="7" s="1"/>
  <c r="AF217" i="6"/>
  <c r="AD50" i="7" s="1"/>
  <c r="AC21" i="6"/>
  <c r="AA10" i="7" s="1"/>
  <c r="AI216" i="6"/>
  <c r="AG49" i="7" s="1"/>
  <c r="AI21" i="6"/>
  <c r="AG10" i="7" s="1"/>
  <c r="AL36" i="6"/>
  <c r="AJ13" i="7" s="1"/>
  <c r="N7" i="6"/>
  <c r="L8" i="7" s="1"/>
  <c r="Z232" i="6"/>
  <c r="X53" i="7" s="1"/>
  <c r="W81" i="6"/>
  <c r="U22" i="7" s="1"/>
  <c r="W82" i="6"/>
  <c r="U23" i="7" s="1"/>
  <c r="AC202" i="6"/>
  <c r="AA47" i="7" s="1"/>
  <c r="AC232" i="6"/>
  <c r="AA53" i="7" s="1"/>
  <c r="AC172" i="6"/>
  <c r="AA41" i="7" s="1"/>
  <c r="AC216" i="6"/>
  <c r="AA49" i="7" s="1"/>
  <c r="AC217" i="6"/>
  <c r="AA50" i="7" s="1"/>
  <c r="AL21" i="6"/>
  <c r="AJ10" i="7" s="1"/>
  <c r="AL171" i="6"/>
  <c r="AJ40" i="7" s="1"/>
  <c r="AC156" i="6"/>
  <c r="AA37" i="7" s="1"/>
  <c r="AI201" i="6"/>
  <c r="AG46" i="7" s="1"/>
  <c r="AL201" i="6"/>
  <c r="AJ46" i="7" s="1"/>
  <c r="AF51" i="6"/>
  <c r="AD16" i="7" s="1"/>
  <c r="AI51" i="6"/>
  <c r="AG16" i="7" s="1"/>
  <c r="Z231" i="6"/>
  <c r="X52" i="7" s="1"/>
  <c r="Q129" i="6"/>
  <c r="Q126" i="6" s="1"/>
  <c r="O31" i="7" s="1"/>
  <c r="Q174" i="6"/>
  <c r="T36" i="6"/>
  <c r="R13" i="7" s="1"/>
  <c r="T186" i="6"/>
  <c r="R43" i="7" s="1"/>
  <c r="T96" i="6"/>
  <c r="R25" i="7" s="1"/>
  <c r="T201" i="6"/>
  <c r="R46" i="7" s="1"/>
  <c r="T231" i="6"/>
  <c r="R52" i="7" s="1"/>
  <c r="T111" i="6"/>
  <c r="R28" i="7" s="1"/>
  <c r="W66" i="6"/>
  <c r="U19" i="7" s="1"/>
  <c r="W96" i="6"/>
  <c r="U25" i="7" s="1"/>
  <c r="W156" i="6"/>
  <c r="U37" i="7" s="1"/>
  <c r="W201" i="6"/>
  <c r="U46" i="7" s="1"/>
  <c r="W216" i="6"/>
  <c r="U49" i="7" s="1"/>
  <c r="W231" i="6"/>
  <c r="U52" i="7" s="1"/>
  <c r="W111" i="6"/>
  <c r="U28" i="7" s="1"/>
  <c r="T51" i="6"/>
  <c r="R16" i="7" s="1"/>
  <c r="T216" i="6"/>
  <c r="R49" i="7" s="1"/>
  <c r="T156" i="6"/>
  <c r="R37" i="7" s="1"/>
  <c r="T66" i="6"/>
  <c r="R19" i="7" s="1"/>
  <c r="W36" i="6"/>
  <c r="U13" i="7" s="1"/>
  <c r="W186" i="6"/>
  <c r="U43" i="7" s="1"/>
  <c r="W51" i="6"/>
  <c r="U16" i="7" s="1"/>
  <c r="N6" i="6"/>
  <c r="L7" i="7" s="1"/>
  <c r="AA24" i="6"/>
  <c r="AC22" i="6" s="1"/>
  <c r="AA11" i="7" s="1"/>
  <c r="T21" i="6"/>
  <c r="R10" i="7" s="1"/>
  <c r="T178" i="6"/>
  <c r="T174" i="6" s="1"/>
  <c r="T172" i="6" s="1"/>
  <c r="R41" i="7" s="1"/>
  <c r="U176" i="6"/>
  <c r="W176" i="6" s="1"/>
  <c r="W174" i="6" s="1"/>
  <c r="W172" i="6" s="1"/>
  <c r="U41" i="7" s="1"/>
  <c r="T148" i="6"/>
  <c r="T144" i="6" s="1"/>
  <c r="T142" i="6" s="1"/>
  <c r="R35" i="7" s="1"/>
  <c r="U146" i="6"/>
  <c r="W146" i="6" s="1"/>
  <c r="W144" i="6" s="1"/>
  <c r="W142" i="6" s="1"/>
  <c r="U35" i="7" s="1"/>
  <c r="U131" i="6"/>
  <c r="W131" i="6" s="1"/>
  <c r="W129" i="6" s="1"/>
  <c r="W127" i="6" s="1"/>
  <c r="U32" i="7" s="1"/>
  <c r="T133" i="6"/>
  <c r="T129" i="6" s="1"/>
  <c r="T127" i="6" s="1"/>
  <c r="R32" i="7" s="1"/>
  <c r="AN5" i="7"/>
  <c r="AM5" i="7"/>
  <c r="AG159" i="6"/>
  <c r="AG234" i="6"/>
  <c r="AG99" i="6"/>
  <c r="AG189" i="6"/>
  <c r="AG129" i="6"/>
  <c r="AG144" i="6"/>
  <c r="AG114" i="6"/>
  <c r="AG69" i="6"/>
  <c r="AG174" i="6"/>
  <c r="AG219" i="6"/>
  <c r="AG84" i="6"/>
  <c r="AG54" i="6"/>
  <c r="AD9" i="6"/>
  <c r="AG39" i="6"/>
  <c r="AI11" i="6"/>
  <c r="AI9" i="6" s="1"/>
  <c r="AI6" i="6" s="1"/>
  <c r="AG7" i="7" s="1"/>
  <c r="AF13" i="6"/>
  <c r="AF9" i="6" s="1"/>
  <c r="AF6" i="6" s="1"/>
  <c r="AD7" i="7" s="1"/>
  <c r="AC111" i="6" l="1"/>
  <c r="AA28" i="7" s="1"/>
  <c r="F146" i="16"/>
  <c r="H146" i="16" s="1"/>
  <c r="H144" i="16" s="1"/>
  <c r="H142" i="16" s="1"/>
  <c r="F35" i="15" s="1"/>
  <c r="Q141" i="6"/>
  <c r="O34" i="7" s="1"/>
  <c r="F116" i="16"/>
  <c r="H116" i="16" s="1"/>
  <c r="H114" i="16" s="1"/>
  <c r="F161" i="16"/>
  <c r="H161" i="16" s="1"/>
  <c r="H159" i="16" s="1"/>
  <c r="F221" i="16"/>
  <c r="H221" i="16" s="1"/>
  <c r="H219" i="16" s="1"/>
  <c r="F56" i="16"/>
  <c r="H56" i="16" s="1"/>
  <c r="H54" i="16" s="1"/>
  <c r="H232" i="16"/>
  <c r="F53" i="15" s="1"/>
  <c r="H231" i="16"/>
  <c r="F52" i="15" s="1"/>
  <c r="H97" i="16"/>
  <c r="F26" i="15" s="1"/>
  <c r="H96" i="16"/>
  <c r="F25" i="15" s="1"/>
  <c r="H82" i="16"/>
  <c r="F23" i="15" s="1"/>
  <c r="H81" i="16"/>
  <c r="F22" i="15" s="1"/>
  <c r="H202" i="16"/>
  <c r="F47" i="15" s="1"/>
  <c r="H201" i="16"/>
  <c r="F46" i="15" s="1"/>
  <c r="H171" i="16"/>
  <c r="F40" i="15" s="1"/>
  <c r="H172" i="16"/>
  <c r="F41" i="15" s="1"/>
  <c r="H67" i="16"/>
  <c r="F20" i="15" s="1"/>
  <c r="H66" i="16"/>
  <c r="F19" i="15" s="1"/>
  <c r="H127" i="16"/>
  <c r="F32" i="15" s="1"/>
  <c r="H126" i="16"/>
  <c r="F31" i="15" s="1"/>
  <c r="H186" i="16"/>
  <c r="F43" i="15" s="1"/>
  <c r="H187" i="16"/>
  <c r="F44" i="15" s="1"/>
  <c r="H37" i="16"/>
  <c r="F14" i="15" s="1"/>
  <c r="H36" i="16"/>
  <c r="F13" i="15" s="1"/>
  <c r="F26" i="16"/>
  <c r="H26" i="16" s="1"/>
  <c r="H24" i="16" s="1"/>
  <c r="AI232" i="6"/>
  <c r="AG53" i="7" s="1"/>
  <c r="AI217" i="6"/>
  <c r="AG50" i="7" s="1"/>
  <c r="AI187" i="6"/>
  <c r="AG44" i="7" s="1"/>
  <c r="AI172" i="6"/>
  <c r="AG41" i="7" s="1"/>
  <c r="AI157" i="6"/>
  <c r="AG38" i="7" s="1"/>
  <c r="AI142" i="6"/>
  <c r="AG35" i="7" s="1"/>
  <c r="AI127" i="6"/>
  <c r="AG32" i="7" s="1"/>
  <c r="AI112" i="6"/>
  <c r="AG29" i="7" s="1"/>
  <c r="AI97" i="6"/>
  <c r="AG26" i="7" s="1"/>
  <c r="AI82" i="6"/>
  <c r="AG23" i="7" s="1"/>
  <c r="AI67" i="6"/>
  <c r="AG20" i="7" s="1"/>
  <c r="AI52" i="6"/>
  <c r="AG17" i="7" s="1"/>
  <c r="AI37" i="6"/>
  <c r="AG14" i="7" s="1"/>
  <c r="Q127" i="6"/>
  <c r="O32" i="7" s="1"/>
  <c r="Q171" i="6"/>
  <c r="O40" i="7" s="1"/>
  <c r="Q172" i="6"/>
  <c r="O41" i="7" s="1"/>
  <c r="T126" i="6"/>
  <c r="R31" i="7" s="1"/>
  <c r="T171" i="6"/>
  <c r="R40" i="7" s="1"/>
  <c r="W141" i="6"/>
  <c r="U34" i="7" s="1"/>
  <c r="W171" i="6"/>
  <c r="U40" i="7" s="1"/>
  <c r="T141" i="6"/>
  <c r="R34" i="7" s="1"/>
  <c r="W126" i="6"/>
  <c r="U31" i="7" s="1"/>
  <c r="AD24" i="6"/>
  <c r="AF22" i="6" s="1"/>
  <c r="AD11" i="7" s="1"/>
  <c r="AJ219" i="6"/>
  <c r="AJ144" i="6"/>
  <c r="AJ129" i="6"/>
  <c r="AJ189" i="6"/>
  <c r="AJ159" i="6"/>
  <c r="AJ234" i="6"/>
  <c r="AJ69" i="6"/>
  <c r="AJ114" i="6"/>
  <c r="AJ84" i="6"/>
  <c r="AJ99" i="6"/>
  <c r="AJ174" i="6"/>
  <c r="AJ39" i="6"/>
  <c r="AG9" i="6"/>
  <c r="AJ54" i="6"/>
  <c r="H141" i="16" l="1"/>
  <c r="F34" i="15" s="1"/>
  <c r="H22" i="16"/>
  <c r="F11" i="15" s="1"/>
  <c r="H21" i="16"/>
  <c r="F10" i="15" s="1"/>
  <c r="H52" i="16"/>
  <c r="F17" i="15" s="1"/>
  <c r="H51" i="16"/>
  <c r="F16" i="15" s="1"/>
  <c r="H216" i="16"/>
  <c r="F49" i="15" s="1"/>
  <c r="H217" i="16"/>
  <c r="F50" i="15" s="1"/>
  <c r="H156" i="16"/>
  <c r="F37" i="15" s="1"/>
  <c r="H157" i="16"/>
  <c r="F38" i="15" s="1"/>
  <c r="H111" i="16"/>
  <c r="F28" i="15" s="1"/>
  <c r="H112" i="16"/>
  <c r="F29" i="15" s="1"/>
  <c r="AL232" i="6"/>
  <c r="AJ53" i="7" s="1"/>
  <c r="AL217" i="6"/>
  <c r="AJ50" i="7" s="1"/>
  <c r="AL187" i="6"/>
  <c r="AJ44" i="7" s="1"/>
  <c r="AL172" i="6"/>
  <c r="AJ41" i="7" s="1"/>
  <c r="AL157" i="6"/>
  <c r="AJ38" i="7" s="1"/>
  <c r="AL142" i="6"/>
  <c r="AJ35" i="7" s="1"/>
  <c r="AL127" i="6"/>
  <c r="AJ32" i="7" s="1"/>
  <c r="AL112" i="6"/>
  <c r="AJ29" i="7" s="1"/>
  <c r="AL97" i="6"/>
  <c r="AJ26" i="7" s="1"/>
  <c r="AL82" i="6"/>
  <c r="AJ23" i="7" s="1"/>
  <c r="AL67" i="6"/>
  <c r="AJ20" i="7" s="1"/>
  <c r="AL52" i="6"/>
  <c r="AJ17" i="7" s="1"/>
  <c r="AL37" i="6"/>
  <c r="AJ14" i="7" s="1"/>
  <c r="AG24" i="6"/>
  <c r="AI22" i="6" s="1"/>
  <c r="AG11" i="7" s="1"/>
  <c r="AM114" i="6"/>
  <c r="AM84" i="6"/>
  <c r="AM69" i="6"/>
  <c r="AM144" i="6"/>
  <c r="AM174" i="6"/>
  <c r="AM219" i="6"/>
  <c r="AM189" i="6"/>
  <c r="AM159" i="6"/>
  <c r="AM129" i="6"/>
  <c r="AM99" i="6"/>
  <c r="AM234" i="6"/>
  <c r="AM54" i="6"/>
  <c r="AJ9" i="6"/>
  <c r="AM39" i="6"/>
  <c r="AO232" i="6" l="1"/>
  <c r="AM53" i="7" s="1"/>
  <c r="AO217" i="6"/>
  <c r="AM50" i="7" s="1"/>
  <c r="AO187" i="6"/>
  <c r="AM44" i="7" s="1"/>
  <c r="AO172" i="6"/>
  <c r="AM41" i="7" s="1"/>
  <c r="AO157" i="6"/>
  <c r="AM38" i="7" s="1"/>
  <c r="AO142" i="6"/>
  <c r="AM35" i="7" s="1"/>
  <c r="AO127" i="6"/>
  <c r="AM32" i="7" s="1"/>
  <c r="AO112" i="6"/>
  <c r="AM29" i="7" s="1"/>
  <c r="AO97" i="6"/>
  <c r="AM26" i="7" s="1"/>
  <c r="AO82" i="6"/>
  <c r="AM23" i="7" s="1"/>
  <c r="AO67" i="6"/>
  <c r="AM20" i="7" s="1"/>
  <c r="AO52" i="6"/>
  <c r="AM17" i="7" s="1"/>
  <c r="AO37" i="6"/>
  <c r="AM14" i="7" s="1"/>
  <c r="AJ24" i="6"/>
  <c r="AL22" i="6" s="1"/>
  <c r="AJ11" i="7" s="1"/>
  <c r="AP174" i="6"/>
  <c r="AP84" i="6"/>
  <c r="AP129" i="6"/>
  <c r="AP159" i="6"/>
  <c r="AP69" i="6"/>
  <c r="AP219" i="6"/>
  <c r="AP114" i="6"/>
  <c r="AP99" i="6"/>
  <c r="AP144" i="6"/>
  <c r="AP189" i="6"/>
  <c r="AP234" i="6"/>
  <c r="AM9" i="6"/>
  <c r="AP54" i="6"/>
  <c r="AP39" i="6"/>
  <c r="O6" i="6"/>
  <c r="O11" i="6" s="1"/>
  <c r="AM24" i="6" l="1"/>
  <c r="AO22" i="6" s="1"/>
  <c r="AM11" i="7" s="1"/>
  <c r="O19" i="6"/>
  <c r="O15" i="6"/>
  <c r="Q11" i="6"/>
  <c r="O13" i="6"/>
  <c r="O17" i="6"/>
  <c r="AP9" i="6"/>
  <c r="AR6" i="6"/>
  <c r="AP24" i="6" l="1"/>
  <c r="R15" i="6"/>
  <c r="Q17" i="6"/>
  <c r="Q13" i="6"/>
  <c r="R11" i="6"/>
  <c r="T11" i="6" s="1"/>
  <c r="Q15" i="6"/>
  <c r="R13" i="6"/>
  <c r="Q19" i="6"/>
  <c r="R17" i="6"/>
  <c r="S6" i="6"/>
  <c r="Q7" i="7" s="1"/>
  <c r="AB6" i="6"/>
  <c r="Z7" i="7" s="1"/>
  <c r="AQ6" i="6"/>
  <c r="AO7" i="7" s="1"/>
  <c r="AE6" i="6"/>
  <c r="AC7" i="7" s="1"/>
  <c r="AH6" i="6"/>
  <c r="AF7" i="7" s="1"/>
  <c r="AK6" i="6"/>
  <c r="AI7" i="7" s="1"/>
  <c r="AN6" i="6"/>
  <c r="AL7" i="7" s="1"/>
  <c r="Y6" i="6"/>
  <c r="W7" i="7" s="1"/>
  <c r="P6" i="6"/>
  <c r="N7" i="7" s="1"/>
  <c r="V6" i="6"/>
  <c r="T7" i="7" s="1"/>
  <c r="W8" i="6" l="1"/>
  <c r="Z8" i="6"/>
  <c r="Q8" i="6"/>
  <c r="AO8" i="6"/>
  <c r="AO7" i="6" s="1"/>
  <c r="AM8" i="7" s="1"/>
  <c r="AL8" i="6"/>
  <c r="AL7" i="6" s="1"/>
  <c r="AJ8" i="7" s="1"/>
  <c r="AF8" i="6"/>
  <c r="AF7" i="6" s="1"/>
  <c r="AD8" i="7" s="1"/>
  <c r="T8" i="6"/>
  <c r="AC8" i="6"/>
  <c r="AI8" i="6"/>
  <c r="AI7" i="6" s="1"/>
  <c r="AG8" i="7" s="1"/>
  <c r="Q9" i="6"/>
  <c r="T17" i="6"/>
  <c r="U15" i="6"/>
  <c r="T13" i="6"/>
  <c r="U11" i="6"/>
  <c r="W11" i="6" s="1"/>
  <c r="T15" i="6"/>
  <c r="U13" i="6"/>
  <c r="Q6" i="6" l="1"/>
  <c r="O7" i="7" s="1"/>
  <c r="Q7" i="6"/>
  <c r="O8" i="7" s="1"/>
  <c r="T9" i="6"/>
  <c r="T7" i="6" s="1"/>
  <c r="W13" i="6"/>
  <c r="X11" i="6"/>
  <c r="Z11" i="6" s="1"/>
  <c r="W15" i="6"/>
  <c r="X13" i="6"/>
  <c r="R8" i="7" l="1"/>
  <c r="R8" i="15"/>
  <c r="W9" i="6"/>
  <c r="W7" i="6" s="1"/>
  <c r="U8" i="7" s="1"/>
  <c r="T6" i="6"/>
  <c r="R7" i="7" s="1"/>
  <c r="Z13" i="6"/>
  <c r="AA11" i="6"/>
  <c r="AC11" i="6" s="1"/>
  <c r="AC9" i="6" s="1"/>
  <c r="AC7" i="6" s="1"/>
  <c r="AA8" i="7" s="1"/>
  <c r="W6" i="6" l="1"/>
  <c r="U7" i="7" s="1"/>
  <c r="AC6" i="6"/>
  <c r="AA7" i="7" s="1"/>
  <c r="Z9" i="6"/>
  <c r="Z7" i="6" s="1"/>
  <c r="X8" i="7" s="1"/>
  <c r="F11" i="16" l="1"/>
  <c r="H11" i="16" s="1"/>
  <c r="H9" i="16" s="1"/>
  <c r="Z6" i="6"/>
  <c r="X7" i="7" s="1"/>
  <c r="AF40" i="21"/>
  <c r="H6" i="16" l="1"/>
  <c r="F7" i="15" s="1"/>
  <c r="H7" i="16"/>
  <c r="F8" i="15" s="1"/>
  <c r="AI40" i="21"/>
  <c r="AF34" i="21"/>
  <c r="AL40" i="21"/>
  <c r="AF31" i="21" l="1"/>
  <c r="AL34" i="21" l="1"/>
  <c r="AI34" i="21"/>
  <c r="AL31" i="21" l="1"/>
  <c r="AI31" i="21"/>
</calcChain>
</file>

<file path=xl/comments1.xml><?xml version="1.0" encoding="utf-8"?>
<comments xmlns="http://schemas.openxmlformats.org/spreadsheetml/2006/main">
  <authors>
    <author>松尾直彦</author>
  </authors>
  <commentList>
    <comment ref="W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下段の数値よりも大きい場合がありますが、エラーではありません。
※【ステップ３参照】</t>
        </r>
      </text>
    </comment>
    <comment ref="Z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下段の数値よりも大きい場合がありますが、エラーではありません。
※【ステップ３参照】</t>
        </r>
      </text>
    </comment>
  </commentList>
</comments>
</file>

<file path=xl/comments2.xml><?xml version="1.0" encoding="utf-8"?>
<comments xmlns="http://schemas.openxmlformats.org/spreadsheetml/2006/main">
  <authors>
    <author>松尾直彦</author>
    <author>matsuon</author>
  </authors>
  <commentList>
    <comment ref="AE3" authorId="0" shapeId="0">
      <text>
        <r>
          <rPr>
            <sz val="9"/>
            <color indexed="81"/>
            <rFont val="MS P ゴシック"/>
            <family val="3"/>
            <charset val="128"/>
          </rPr>
          <t>時間外労働の原則的上限は、月360時間</t>
        </r>
        <r>
          <rPr>
            <sz val="9"/>
            <color indexed="39"/>
            <rFont val="MS P ゴシック"/>
            <family val="3"/>
            <charset val="128"/>
          </rPr>
          <t>（1年変形制採用時は月320時間）</t>
        </r>
        <r>
          <rPr>
            <sz val="9"/>
            <color indexed="81"/>
            <rFont val="MS P ゴシック"/>
            <family val="3"/>
            <charset val="128"/>
          </rPr>
          <t>です。
※特別条項協定がある場合は、当該時間数を入力）</t>
        </r>
      </text>
    </comment>
    <comment ref="Z23" authorId="1" shapeId="0">
      <text>
        <r>
          <rPr>
            <sz val="9"/>
            <color indexed="81"/>
            <rFont val="ＭＳ Ｐゴシック"/>
            <family val="3"/>
            <charset val="128"/>
          </rPr>
          <t>休日労働とは？
【ステップ②】を参照してください</t>
        </r>
      </text>
    </comment>
    <comment ref="AO23" authorId="1" shapeId="0">
      <text>
        <r>
          <rPr>
            <sz val="9"/>
            <color indexed="81"/>
            <rFont val="ＭＳ Ｐゴシック"/>
            <family val="3"/>
            <charset val="128"/>
          </rPr>
          <t>休日労働とは？
【ステップ②】を参照してください</t>
        </r>
      </text>
    </comment>
    <comment ref="Z26" authorId="1" shapeId="0">
      <text>
        <r>
          <rPr>
            <sz val="9"/>
            <color indexed="81"/>
            <rFont val="ＭＳ Ｐゴシック"/>
            <family val="3"/>
            <charset val="128"/>
          </rPr>
          <t>休日労働とは？
【ステップ②】を参照してください</t>
        </r>
      </text>
    </comment>
    <comment ref="AO26" authorId="1" shapeId="0">
      <text>
        <r>
          <rPr>
            <sz val="9"/>
            <color indexed="81"/>
            <rFont val="ＭＳ Ｐゴシック"/>
            <family val="3"/>
            <charset val="128"/>
          </rPr>
          <t>休日労働とは？
【ステップ②】を参照してください</t>
        </r>
      </text>
    </comment>
    <comment ref="AO29" authorId="1" shapeId="0">
      <text>
        <r>
          <rPr>
            <sz val="9"/>
            <color indexed="81"/>
            <rFont val="ＭＳ Ｐゴシック"/>
            <family val="3"/>
            <charset val="128"/>
          </rPr>
          <t>休日労働とは？
【ステップ②】を参照してください</t>
        </r>
      </text>
    </comment>
    <comment ref="L32" authorId="1" shapeId="0">
      <text>
        <r>
          <rPr>
            <b/>
            <sz val="10"/>
            <color indexed="81"/>
            <rFont val="ＭＳ Ｐゴシック"/>
            <family val="3"/>
            <charset val="128"/>
          </rPr>
          <t>下段：時間外</t>
        </r>
        <r>
          <rPr>
            <b/>
            <sz val="10"/>
            <color indexed="12"/>
            <rFont val="ＭＳ Ｐゴシック"/>
            <family val="3"/>
            <charset val="128"/>
          </rPr>
          <t>のみ</t>
        </r>
        <r>
          <rPr>
            <b/>
            <sz val="10"/>
            <color indexed="81"/>
            <rFont val="ＭＳ Ｐゴシック"/>
            <family val="3"/>
            <charset val="128"/>
          </rPr>
          <t>の上限時間</t>
        </r>
      </text>
    </comment>
    <comment ref="Z35" authorId="1" shapeId="0">
      <text>
        <r>
          <rPr>
            <sz val="9"/>
            <color indexed="81"/>
            <rFont val="ＭＳ Ｐゴシック"/>
            <family val="3"/>
            <charset val="128"/>
          </rPr>
          <t>休日労働とは？
【ステップ②】を参照してください</t>
        </r>
      </text>
    </comment>
    <comment ref="AL41" authorId="1" shapeId="0">
      <text>
        <r>
          <rPr>
            <sz val="9"/>
            <color indexed="81"/>
            <rFont val="ＭＳ Ｐゴシック"/>
            <family val="3"/>
            <charset val="128"/>
          </rPr>
          <t>休日労働とは？
【ステップ②】を参照してください</t>
        </r>
      </text>
    </comment>
    <comment ref="K50" authorId="1" shapeId="0">
      <text>
        <r>
          <rPr>
            <sz val="9"/>
            <color indexed="81"/>
            <rFont val="ＭＳ Ｐゴシック"/>
            <family val="3"/>
            <charset val="128"/>
          </rPr>
          <t>休日労働とは？
【ステップ②】を参照してください</t>
        </r>
      </text>
    </comment>
  </commentList>
</comments>
</file>

<file path=xl/comments3.xml><?xml version="1.0" encoding="utf-8"?>
<comments xmlns="http://schemas.openxmlformats.org/spreadsheetml/2006/main">
  <authors>
    <author>松尾直彦</author>
  </authors>
  <commentList>
    <comment ref="N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F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I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L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O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O1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「時間外+休日」が平均80Hを超える時間（マイナス値は、前月で既に超過している場合）</t>
        </r>
      </text>
    </comment>
    <comment ref="N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5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5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5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6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6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6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8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8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8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9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9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9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1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1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1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2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2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2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4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4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4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5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5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5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7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7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7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8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8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8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0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0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0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3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3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3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</commentList>
</comments>
</file>

<file path=xl/comments4.xml><?xml version="1.0" encoding="utf-8"?>
<comments xmlns="http://schemas.openxmlformats.org/spreadsheetml/2006/main">
  <authors>
    <author>松尾直彦</author>
  </authors>
  <commentList>
    <comment ref="N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F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I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L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O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O1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「時間外+休日」が平均80Hを超える時間（マイナス値は、前月で既に超過している場合）</t>
        </r>
      </text>
    </comment>
    <comment ref="N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5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5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5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6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6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6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8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8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8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9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9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9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1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1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1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2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2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2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4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4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4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5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5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5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7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7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7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8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8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8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0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0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0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3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3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3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</commentList>
</comments>
</file>

<file path=xl/comments5.xml><?xml version="1.0" encoding="utf-8"?>
<comments xmlns="http://schemas.openxmlformats.org/spreadsheetml/2006/main">
  <authors>
    <author>松尾直彦</author>
  </authors>
  <commentList>
    <comment ref="N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F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I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L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O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O1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「時間外+休日」が平均80Hを超える時間（マイナス値は、前月で既に超過している場合）</t>
        </r>
      </text>
    </comment>
    <comment ref="N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5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5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5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6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6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6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8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8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8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9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9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9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1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1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1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2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2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2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4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4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4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5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5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5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7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7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7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8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8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8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0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0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0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3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3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3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</commentList>
</comments>
</file>

<file path=xl/comments6.xml><?xml version="1.0" encoding="utf-8"?>
<comments xmlns="http://schemas.openxmlformats.org/spreadsheetml/2006/main">
  <authors>
    <author>松尾直彦</author>
  </authors>
  <commentList>
    <comment ref="N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F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I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L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O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O1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「時間外+休日」が平均80Hを超える時間（マイナス値は、前月で既に超過している場合）</t>
        </r>
      </text>
    </comment>
    <comment ref="N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5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5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5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6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6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6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8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8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8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9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9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9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1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1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1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2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2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2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4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4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4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5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5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5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7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7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7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8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8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8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0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0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0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3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3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3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</commentList>
</comments>
</file>

<file path=xl/comments7.xml><?xml version="1.0" encoding="utf-8"?>
<comments xmlns="http://schemas.openxmlformats.org/spreadsheetml/2006/main">
  <authors>
    <author>松尾直彦</author>
  </authors>
  <commentList>
    <comment ref="N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F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I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L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O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AO1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「時間外+休日」が平均80Hを超える時間（マイナス値は、前月で既に超過している場合）</t>
        </r>
      </text>
    </comment>
    <comment ref="N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5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5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5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5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6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6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6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6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6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8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8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8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8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8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9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9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9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9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9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1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1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1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2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2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2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2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4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4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4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4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5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5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5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5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5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7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7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7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7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7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18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18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18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18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18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0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0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0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0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1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N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Q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T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W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Z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C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F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I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L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AO23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【時間外の上限】
いずれか少ないもの
①年間上限時間
②月間上限時間（特別条項回数超えの時は限度時間まで）
③平均80時間以下とする時間</t>
        </r>
      </text>
    </comment>
    <comment ref="N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Q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T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W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Z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C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F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I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L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AO23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「時間外」が特別条項発動回数上限到達時には、限度時間を表示</t>
        </r>
      </text>
    </comment>
    <comment ref="E23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限度時間or特別条項上限時間</t>
        </r>
      </text>
    </comment>
    <comment ref="H23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  <comment ref="K23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「時間外+休日」が平均80Hを超える時間の2-6月平均値の最小値
（マイナス値が最小の場合は0.0時間）
</t>
        </r>
      </text>
    </comment>
  </commentList>
</comments>
</file>

<file path=xl/sharedStrings.xml><?xml version="1.0" encoding="utf-8"?>
<sst xmlns="http://schemas.openxmlformats.org/spreadsheetml/2006/main" count="6454" uniqueCount="151">
  <si>
    <t>7月+8月+9月</t>
    <rPh sb="1" eb="2">
      <t>ガツ</t>
    </rPh>
    <rPh sb="4" eb="5">
      <t>ガツ</t>
    </rPh>
    <rPh sb="7" eb="8">
      <t>ガツ</t>
    </rPh>
    <phoneticPr fontId="1"/>
  </si>
  <si>
    <t>8月+9月</t>
    <rPh sb="1" eb="2">
      <t>ガツ</t>
    </rPh>
    <rPh sb="4" eb="5">
      <t>ガツ</t>
    </rPh>
    <phoneticPr fontId="1"/>
  </si>
  <si>
    <t>6月+7月+8月+9月</t>
    <rPh sb="1" eb="2">
      <t>ガツ</t>
    </rPh>
    <rPh sb="4" eb="5">
      <t>ガツ</t>
    </rPh>
    <rPh sb="7" eb="8">
      <t>ガツ</t>
    </rPh>
    <rPh sb="10" eb="11">
      <t>ガツ</t>
    </rPh>
    <phoneticPr fontId="1"/>
  </si>
  <si>
    <t>9月</t>
    <rPh sb="1" eb="2">
      <t>ガツ</t>
    </rPh>
    <phoneticPr fontId="1"/>
  </si>
  <si>
    <t>6月+7月+8月+9月+10月</t>
    <rPh sb="1" eb="2">
      <t>ガツ</t>
    </rPh>
    <rPh sb="4" eb="5">
      <t>ガツ</t>
    </rPh>
    <rPh sb="7" eb="8">
      <t>ガツ</t>
    </rPh>
    <rPh sb="10" eb="11">
      <t>ガツ</t>
    </rPh>
    <rPh sb="14" eb="15">
      <t>ツキ</t>
    </rPh>
    <phoneticPr fontId="1"/>
  </si>
  <si>
    <t>7月+8月+9月+10月+11月</t>
    <rPh sb="1" eb="2">
      <t>ガツ</t>
    </rPh>
    <rPh sb="4" eb="5">
      <t>ガツ</t>
    </rPh>
    <rPh sb="7" eb="8">
      <t>ガツ</t>
    </rPh>
    <rPh sb="11" eb="12">
      <t>ツキ</t>
    </rPh>
    <rPh sb="15" eb="16">
      <t>ツキ</t>
    </rPh>
    <phoneticPr fontId="1"/>
  </si>
  <si>
    <t>8月+9月+10月+11月+12月</t>
    <rPh sb="1" eb="2">
      <t>ガツ</t>
    </rPh>
    <rPh sb="4" eb="5">
      <t>ガツ</t>
    </rPh>
    <rPh sb="8" eb="9">
      <t>ツキ</t>
    </rPh>
    <rPh sb="12" eb="13">
      <t>ツキ</t>
    </rPh>
    <rPh sb="16" eb="17">
      <t>ツキ</t>
    </rPh>
    <phoneticPr fontId="1"/>
  </si>
  <si>
    <t>9月+10月+11月+12月+1月</t>
    <rPh sb="1" eb="2">
      <t>ガツ</t>
    </rPh>
    <rPh sb="5" eb="6">
      <t>ツキ</t>
    </rPh>
    <rPh sb="9" eb="10">
      <t>ツキ</t>
    </rPh>
    <rPh sb="13" eb="14">
      <t>ツキ</t>
    </rPh>
    <rPh sb="16" eb="17">
      <t>ツキ</t>
    </rPh>
    <phoneticPr fontId="1"/>
  </si>
  <si>
    <t>10月+11月+12月+1月+2月</t>
    <rPh sb="2" eb="3">
      <t>ツキ</t>
    </rPh>
    <rPh sb="6" eb="7">
      <t>ツキ</t>
    </rPh>
    <rPh sb="10" eb="11">
      <t>ツキ</t>
    </rPh>
    <rPh sb="13" eb="14">
      <t>ツキ</t>
    </rPh>
    <rPh sb="16" eb="17">
      <t>ツキ</t>
    </rPh>
    <phoneticPr fontId="1"/>
  </si>
  <si>
    <t>36協定(特別条項)の月上限時間数</t>
    <rPh sb="2" eb="4">
      <t>キョウテイ</t>
    </rPh>
    <rPh sb="5" eb="7">
      <t>トクベツ</t>
    </rPh>
    <rPh sb="7" eb="9">
      <t>ジョウコウ</t>
    </rPh>
    <rPh sb="11" eb="12">
      <t>ツキ</t>
    </rPh>
    <rPh sb="12" eb="14">
      <t>ジョウゲン</t>
    </rPh>
    <rPh sb="14" eb="17">
      <t>ジカンスウ</t>
    </rPh>
    <phoneticPr fontId="1"/>
  </si>
  <si>
    <t>時間</t>
    <rPh sb="0" eb="2">
      <t>ジカン</t>
    </rPh>
    <phoneticPr fontId="1"/>
  </si>
  <si>
    <t>36協定の月上限時間数</t>
    <rPh sb="2" eb="4">
      <t>キョウテイ</t>
    </rPh>
    <rPh sb="5" eb="6">
      <t>ツキ</t>
    </rPh>
    <rPh sb="6" eb="8">
      <t>ジョウゲン</t>
    </rPh>
    <rPh sb="8" eb="11">
      <t>ジカンスウ</t>
    </rPh>
    <phoneticPr fontId="1"/>
  </si>
  <si>
    <t>特別条項発動回数</t>
    <rPh sb="0" eb="2">
      <t>トクベツ</t>
    </rPh>
    <rPh sb="2" eb="4">
      <t>ジョウコウ</t>
    </rPh>
    <rPh sb="4" eb="6">
      <t>ハツドウ</t>
    </rPh>
    <rPh sb="6" eb="8">
      <t>カイスウ</t>
    </rPh>
    <phoneticPr fontId="1"/>
  </si>
  <si>
    <t>回</t>
    <rPh sb="0" eb="1">
      <t>カイ</t>
    </rPh>
    <phoneticPr fontId="1"/>
  </si>
  <si>
    <t>特別条項上限回数</t>
    <rPh sb="0" eb="4">
      <t>トクベツジョウコウ</t>
    </rPh>
    <rPh sb="4" eb="6">
      <t>ジョウゲン</t>
    </rPh>
    <rPh sb="6" eb="8">
      <t>カイスウ</t>
    </rPh>
    <phoneticPr fontId="1"/>
  </si>
  <si>
    <t>36協定(特別条項)の年間上限時間数</t>
    <rPh sb="2" eb="4">
      <t>キョウテイ</t>
    </rPh>
    <rPh sb="5" eb="7">
      <t>トクベツ</t>
    </rPh>
    <rPh sb="7" eb="9">
      <t>ジョウコウ</t>
    </rPh>
    <rPh sb="11" eb="13">
      <t>ネンカン</t>
    </rPh>
    <rPh sb="13" eb="15">
      <t>ジョウゲン</t>
    </rPh>
    <rPh sb="15" eb="18">
      <t>ジカンスウ</t>
    </rPh>
    <phoneticPr fontId="1"/>
  </si>
  <si>
    <t>累計</t>
    <rPh sb="0" eb="2">
      <t>ルイケイ</t>
    </rPh>
    <phoneticPr fontId="1"/>
  </si>
  <si>
    <t>社員No.
(部門)</t>
    <rPh sb="0" eb="2">
      <t>シャイン</t>
    </rPh>
    <rPh sb="7" eb="9">
      <t>ブモン</t>
    </rPh>
    <phoneticPr fontId="1"/>
  </si>
  <si>
    <t>社員氏名</t>
    <rPh sb="0" eb="2">
      <t>シャイン</t>
    </rPh>
    <rPh sb="2" eb="4">
      <t>シメイ</t>
    </rPh>
    <phoneticPr fontId="1"/>
  </si>
  <si>
    <t>休出</t>
    <rPh sb="0" eb="1">
      <t>ヤス</t>
    </rPh>
    <rPh sb="1" eb="2">
      <t>デ</t>
    </rPh>
    <phoneticPr fontId="1"/>
  </si>
  <si>
    <t>時間外のみ</t>
    <rPh sb="0" eb="3">
      <t>ジカンガイ</t>
    </rPh>
    <phoneticPr fontId="1"/>
  </si>
  <si>
    <t>（単位：時間）</t>
    <rPh sb="1" eb="3">
      <t>タンイ</t>
    </rPh>
    <rPh sb="4" eb="6">
      <t>ジカン</t>
    </rPh>
    <phoneticPr fontId="1"/>
  </si>
  <si>
    <t>時間外労働</t>
    <rPh sb="0" eb="3">
      <t>ジカンガイ</t>
    </rPh>
    <rPh sb="3" eb="5">
      <t>ロウドウ</t>
    </rPh>
    <phoneticPr fontId="1"/>
  </si>
  <si>
    <t>時間外</t>
    <rPh sb="0" eb="3">
      <t>ジカンガイ</t>
    </rPh>
    <phoneticPr fontId="1"/>
  </si>
  <si>
    <t>時間外+休日</t>
    <rPh sb="0" eb="3">
      <t>ジカンガイ</t>
    </rPh>
    <rPh sb="4" eb="6">
      <t>キュウジツ</t>
    </rPh>
    <phoneticPr fontId="1"/>
  </si>
  <si>
    <t>時間外累計</t>
    <rPh sb="0" eb="3">
      <t>ジカンガイ</t>
    </rPh>
    <rPh sb="3" eb="5">
      <t>ルイケイ</t>
    </rPh>
    <phoneticPr fontId="1"/>
  </si>
  <si>
    <t>特別条項
回数</t>
    <rPh sb="0" eb="4">
      <t>トクベツジョウコウ</t>
    </rPh>
    <rPh sb="5" eb="7">
      <t>カイスウ</t>
    </rPh>
    <phoneticPr fontId="1"/>
  </si>
  <si>
    <t>【（改正法対応）時間外・法定休日労働管理シート】（データ計算用）</t>
    <rPh sb="2" eb="7">
      <t>カイセイホウタイオウ</t>
    </rPh>
    <rPh sb="12" eb="18">
      <t>ホウテイキュウジツロウドウ</t>
    </rPh>
    <rPh sb="18" eb="20">
      <t>カンリ</t>
    </rPh>
    <rPh sb="28" eb="31">
      <t>ケイサンヨウ</t>
    </rPh>
    <phoneticPr fontId="1"/>
  </si>
  <si>
    <t>時間外のみ累計
(下段
：上限までの残)</t>
    <rPh sb="0" eb="3">
      <t>ジカンガイ</t>
    </rPh>
    <rPh sb="5" eb="7">
      <t>ルイケイ</t>
    </rPh>
    <rPh sb="9" eb="11">
      <t>ゲダン</t>
    </rPh>
    <rPh sb="13" eb="15">
      <t>ジョウゲン</t>
    </rPh>
    <rPh sb="18" eb="19">
      <t>ノコ</t>
    </rPh>
    <phoneticPr fontId="1"/>
  </si>
  <si>
    <t>(法定)時間外労働の月上限</t>
    <rPh sb="1" eb="3">
      <t>ホウテイ</t>
    </rPh>
    <rPh sb="4" eb="9">
      <t>ジカンガイロウドウ</t>
    </rPh>
    <rPh sb="10" eb="11">
      <t>ツキ</t>
    </rPh>
    <rPh sb="11" eb="13">
      <t>ジョウゲン</t>
    </rPh>
    <phoneticPr fontId="1"/>
  </si>
  <si>
    <t>月</t>
    <rPh sb="0" eb="1">
      <t>ツキ</t>
    </rPh>
    <phoneticPr fontId="1"/>
  </si>
  <si>
    <t>の上限</t>
    <rPh sb="1" eb="3">
      <t>ジョウゲン</t>
    </rPh>
    <phoneticPr fontId="1"/>
  </si>
  <si>
    <t>休日労働</t>
    <rPh sb="0" eb="2">
      <t>キュウジツ</t>
    </rPh>
    <rPh sb="2" eb="4">
      <t>ロウドウ</t>
    </rPh>
    <phoneticPr fontId="1"/>
  </si>
  <si>
    <r>
      <t>時間外+</t>
    </r>
    <r>
      <rPr>
        <sz val="10"/>
        <color rgb="FF00B050"/>
        <rFont val="MS P ゴシック"/>
        <family val="3"/>
        <charset val="128"/>
      </rPr>
      <t>休日</t>
    </r>
    <r>
      <rPr>
        <sz val="10"/>
        <color theme="1"/>
        <rFont val="MS P ゴシック"/>
        <family val="2"/>
        <charset val="128"/>
      </rPr>
      <t>累計
(下段：</t>
    </r>
    <r>
      <rPr>
        <sz val="10"/>
        <color rgb="FF00B050"/>
        <rFont val="MS P ゴシック"/>
        <family val="3"/>
        <charset val="128"/>
      </rPr>
      <t>休日のみ</t>
    </r>
    <r>
      <rPr>
        <sz val="10"/>
        <color theme="1"/>
        <rFont val="MS P ゴシック"/>
        <family val="2"/>
        <charset val="128"/>
      </rPr>
      <t>内数)</t>
    </r>
    <rPh sb="0" eb="3">
      <t>ジカンガイ</t>
    </rPh>
    <rPh sb="4" eb="6">
      <t>キュウジツ</t>
    </rPh>
    <rPh sb="6" eb="8">
      <t>ルイケイ</t>
    </rPh>
    <rPh sb="10" eb="12">
      <t>ゲダン</t>
    </rPh>
    <rPh sb="13" eb="15">
      <t>キュウジツ</t>
    </rPh>
    <rPh sb="17" eb="19">
      <t>ウチスウ</t>
    </rPh>
    <phoneticPr fontId="1"/>
  </si>
  <si>
    <t>n2</t>
    <phoneticPr fontId="1"/>
  </si>
  <si>
    <t>n1</t>
    <phoneticPr fontId="1"/>
  </si>
  <si>
    <t>n3</t>
    <phoneticPr fontId="1"/>
  </si>
  <si>
    <t>n4</t>
    <phoneticPr fontId="1"/>
  </si>
  <si>
    <t>n5</t>
    <phoneticPr fontId="1"/>
  </si>
  <si>
    <t>n6</t>
    <phoneticPr fontId="1"/>
  </si>
  <si>
    <t>n7</t>
    <phoneticPr fontId="1"/>
  </si>
  <si>
    <t>n8</t>
    <phoneticPr fontId="1"/>
  </si>
  <si>
    <t>n9</t>
    <phoneticPr fontId="1"/>
  </si>
  <si>
    <t>n10</t>
    <phoneticPr fontId="1"/>
  </si>
  <si>
    <t>n11</t>
    <phoneticPr fontId="1"/>
  </si>
  <si>
    <t>n12</t>
    <phoneticPr fontId="1"/>
  </si>
  <si>
    <t>n3月+n4月+n5月+n6月+n7月</t>
    <rPh sb="2" eb="3">
      <t>ツキ</t>
    </rPh>
    <rPh sb="6" eb="7">
      <t>ツキ</t>
    </rPh>
    <phoneticPr fontId="1"/>
  </si>
  <si>
    <t>n4月+n5月+n6月+n7月</t>
    <rPh sb="2" eb="3">
      <t>ツキ</t>
    </rPh>
    <phoneticPr fontId="1"/>
  </si>
  <si>
    <t>n5月+n6月+n7月</t>
    <phoneticPr fontId="1"/>
  </si>
  <si>
    <t>n6月+n7月</t>
    <phoneticPr fontId="1"/>
  </si>
  <si>
    <t>n7月</t>
    <phoneticPr fontId="1"/>
  </si>
  <si>
    <t>n4月+n5月+n6月+n7月+n8月</t>
    <rPh sb="2" eb="3">
      <t>ツキ</t>
    </rPh>
    <phoneticPr fontId="1"/>
  </si>
  <si>
    <t>n5月+n6月+n7月+n8月</t>
    <phoneticPr fontId="1"/>
  </si>
  <si>
    <t>n6月+n7月+n8月</t>
    <phoneticPr fontId="1"/>
  </si>
  <si>
    <t>n7月+n8月</t>
    <phoneticPr fontId="1"/>
  </si>
  <si>
    <t>n8月</t>
    <phoneticPr fontId="1"/>
  </si>
  <si>
    <t>n5月+n6月+n7月+n8月+n9月</t>
    <phoneticPr fontId="1"/>
  </si>
  <si>
    <t>n6月+n7月+n8月+n9月</t>
    <phoneticPr fontId="1"/>
  </si>
  <si>
    <t>n7月+n8月+n9月</t>
    <phoneticPr fontId="1"/>
  </si>
  <si>
    <t>n8月+n9月</t>
    <phoneticPr fontId="1"/>
  </si>
  <si>
    <t>n9月</t>
    <phoneticPr fontId="1"/>
  </si>
  <si>
    <t>n6月+n7月+n8月+n9月+n10月</t>
    <phoneticPr fontId="1"/>
  </si>
  <si>
    <t>n7月+n8月+n9月+n10月</t>
    <phoneticPr fontId="1"/>
  </si>
  <si>
    <t>n8月+n9月+n10月</t>
    <phoneticPr fontId="1"/>
  </si>
  <si>
    <t>n9月+n10月</t>
    <phoneticPr fontId="1"/>
  </si>
  <si>
    <t>n10月</t>
    <phoneticPr fontId="1"/>
  </si>
  <si>
    <t>n7月+n8月+n9月+n10月+n11月</t>
    <phoneticPr fontId="1"/>
  </si>
  <si>
    <t>n8月+n9月+n10月+n11月</t>
    <phoneticPr fontId="1"/>
  </si>
  <si>
    <t>n9月+n10月+n11月</t>
    <phoneticPr fontId="1"/>
  </si>
  <si>
    <t>n10月+n11月</t>
    <phoneticPr fontId="1"/>
  </si>
  <si>
    <t>n11月</t>
    <phoneticPr fontId="1"/>
  </si>
  <si>
    <t>前n9月+前n10月+前n11月+前n12月+n1月</t>
    <rPh sb="0" eb="1">
      <t>マエ</t>
    </rPh>
    <rPh sb="3" eb="4">
      <t>ツキ</t>
    </rPh>
    <rPh sb="5" eb="6">
      <t>マエ</t>
    </rPh>
    <rPh sb="9" eb="10">
      <t>ガツ</t>
    </rPh>
    <rPh sb="11" eb="12">
      <t>マエ</t>
    </rPh>
    <rPh sb="15" eb="16">
      <t>ツキ</t>
    </rPh>
    <rPh sb="17" eb="18">
      <t>マエ</t>
    </rPh>
    <rPh sb="21" eb="22">
      <t>ツキ</t>
    </rPh>
    <phoneticPr fontId="1"/>
  </si>
  <si>
    <t>前n10月+前n11月+前n12月+n1月</t>
    <rPh sb="0" eb="1">
      <t>マエ</t>
    </rPh>
    <rPh sb="4" eb="5">
      <t>ガツ</t>
    </rPh>
    <rPh sb="6" eb="7">
      <t>マエ</t>
    </rPh>
    <rPh sb="10" eb="11">
      <t>ツキ</t>
    </rPh>
    <rPh sb="12" eb="13">
      <t>マエ</t>
    </rPh>
    <rPh sb="16" eb="17">
      <t>ツキ</t>
    </rPh>
    <phoneticPr fontId="1"/>
  </si>
  <si>
    <t>前n11月+前n12月+n1月</t>
    <rPh sb="0" eb="1">
      <t>マエ</t>
    </rPh>
    <rPh sb="4" eb="5">
      <t>ツキ</t>
    </rPh>
    <rPh sb="6" eb="7">
      <t>マエ</t>
    </rPh>
    <rPh sb="10" eb="11">
      <t>ツキ</t>
    </rPh>
    <phoneticPr fontId="1"/>
  </si>
  <si>
    <t>前n12月+n1月</t>
    <rPh sb="0" eb="1">
      <t>マエ</t>
    </rPh>
    <rPh sb="4" eb="5">
      <t>ツキ</t>
    </rPh>
    <phoneticPr fontId="1"/>
  </si>
  <si>
    <t>n1月</t>
    <phoneticPr fontId="1"/>
  </si>
  <si>
    <t>前n10月+前n11月+前n12月+n1月+n2月</t>
    <rPh sb="0" eb="1">
      <t>マエ</t>
    </rPh>
    <rPh sb="4" eb="5">
      <t>ガツ</t>
    </rPh>
    <rPh sb="6" eb="7">
      <t>マエ</t>
    </rPh>
    <rPh sb="10" eb="11">
      <t>ツキ</t>
    </rPh>
    <rPh sb="12" eb="13">
      <t>マエ</t>
    </rPh>
    <rPh sb="16" eb="17">
      <t>ツキ</t>
    </rPh>
    <phoneticPr fontId="1"/>
  </si>
  <si>
    <t>前n11月+前n12月+n1月+n2月</t>
    <rPh sb="0" eb="1">
      <t>マエ</t>
    </rPh>
    <rPh sb="4" eb="5">
      <t>ツキ</t>
    </rPh>
    <rPh sb="6" eb="7">
      <t>マエ</t>
    </rPh>
    <rPh sb="10" eb="11">
      <t>ツキ</t>
    </rPh>
    <phoneticPr fontId="1"/>
  </si>
  <si>
    <t>前n12月+n1月+n2月</t>
    <rPh sb="0" eb="1">
      <t>マエ</t>
    </rPh>
    <rPh sb="4" eb="5">
      <t>ツキ</t>
    </rPh>
    <phoneticPr fontId="1"/>
  </si>
  <si>
    <t>n1月+n2月</t>
    <phoneticPr fontId="1"/>
  </si>
  <si>
    <t>n2月</t>
    <phoneticPr fontId="1"/>
  </si>
  <si>
    <t>年度</t>
    <phoneticPr fontId="1"/>
  </si>
  <si>
    <t>社員4</t>
    <rPh sb="0" eb="2">
      <t>シャイン</t>
    </rPh>
    <phoneticPr fontId="1"/>
  </si>
  <si>
    <t>社員5</t>
    <rPh sb="0" eb="2">
      <t>シャイン</t>
    </rPh>
    <phoneticPr fontId="1"/>
  </si>
  <si>
    <t>社員6</t>
    <rPh sb="0" eb="2">
      <t>シャイン</t>
    </rPh>
    <phoneticPr fontId="1"/>
  </si>
  <si>
    <t>社員7</t>
    <rPh sb="0" eb="2">
      <t>シャイン</t>
    </rPh>
    <phoneticPr fontId="1"/>
  </si>
  <si>
    <t>社員8</t>
    <rPh sb="0" eb="2">
      <t>シャイン</t>
    </rPh>
    <phoneticPr fontId="1"/>
  </si>
  <si>
    <t>社員9</t>
    <rPh sb="0" eb="2">
      <t>シャイン</t>
    </rPh>
    <phoneticPr fontId="1"/>
  </si>
  <si>
    <t>社員10</t>
    <rPh sb="0" eb="2">
      <t>シャイン</t>
    </rPh>
    <phoneticPr fontId="1"/>
  </si>
  <si>
    <t>社員11</t>
    <rPh sb="0" eb="2">
      <t>シャイン</t>
    </rPh>
    <phoneticPr fontId="1"/>
  </si>
  <si>
    <t>社員12</t>
    <rPh sb="0" eb="2">
      <t>シャイン</t>
    </rPh>
    <phoneticPr fontId="1"/>
  </si>
  <si>
    <t>社員13</t>
    <rPh sb="0" eb="2">
      <t>シャイン</t>
    </rPh>
    <phoneticPr fontId="1"/>
  </si>
  <si>
    <t>社員14</t>
    <rPh sb="0" eb="2">
      <t>シャイン</t>
    </rPh>
    <phoneticPr fontId="1"/>
  </si>
  <si>
    <t>社員15</t>
    <rPh sb="0" eb="2">
      <t>シャイン</t>
    </rPh>
    <phoneticPr fontId="1"/>
  </si>
  <si>
    <t>社員16</t>
    <rPh sb="0" eb="2">
      <t>シャイン</t>
    </rPh>
    <phoneticPr fontId="1"/>
  </si>
  <si>
    <r>
      <rPr>
        <sz val="8"/>
        <color theme="1"/>
        <rFont val="MS P ゴシック"/>
        <family val="3"/>
        <charset val="128"/>
      </rPr>
      <t>時間外労働</t>
    </r>
    <r>
      <rPr>
        <sz val="8"/>
        <color rgb="FF0000FF"/>
        <rFont val="MS P ゴシック"/>
        <family val="2"/>
        <charset val="128"/>
      </rPr>
      <t>+</t>
    </r>
    <r>
      <rPr>
        <sz val="8"/>
        <color rgb="FF00B050"/>
        <rFont val="MS P ゴシック"/>
        <family val="3"/>
        <charset val="128"/>
      </rPr>
      <t>休日労働</t>
    </r>
    <rPh sb="0" eb="3">
      <t>ジカンガイ</t>
    </rPh>
    <rPh sb="3" eb="5">
      <t>ロウドウ</t>
    </rPh>
    <rPh sb="6" eb="8">
      <t>キュウジツ</t>
    </rPh>
    <rPh sb="8" eb="10">
      <t>ロウドウ</t>
    </rPh>
    <phoneticPr fontId="1"/>
  </si>
  <si>
    <r>
      <t>「１年目」の入力シート計算用の</t>
    </r>
    <r>
      <rPr>
        <b/>
        <sz val="14"/>
        <color rgb="FFFF0000"/>
        <rFont val="MS P ゴシック"/>
        <family val="3"/>
        <charset val="128"/>
      </rPr>
      <t>補完シート</t>
    </r>
    <rPh sb="11" eb="14">
      <t>ケイサンヨウ</t>
    </rPh>
    <rPh sb="15" eb="17">
      <t>ホカン</t>
    </rPh>
    <phoneticPr fontId="1"/>
  </si>
  <si>
    <t>表題等記入欄</t>
    <rPh sb="0" eb="3">
      <t>ヒョウダイトウ</t>
    </rPh>
    <rPh sb="3" eb="6">
      <t>キニュウラン</t>
    </rPh>
    <phoneticPr fontId="1"/>
  </si>
  <si>
    <t>前年度</t>
    <rPh sb="0" eb="3">
      <t>ゼンネンド</t>
    </rPh>
    <phoneticPr fontId="1"/>
  </si>
  <si>
    <t>前n8月+前n9月+前n10月+前n11月+前n12月</t>
    <rPh sb="0" eb="1">
      <t>マエ</t>
    </rPh>
    <rPh sb="3" eb="4">
      <t>ツキ</t>
    </rPh>
    <rPh sb="5" eb="6">
      <t>マエ</t>
    </rPh>
    <rPh sb="8" eb="9">
      <t>ガツ</t>
    </rPh>
    <rPh sb="16" eb="17">
      <t>マエ</t>
    </rPh>
    <rPh sb="20" eb="21">
      <t>ツキ</t>
    </rPh>
    <rPh sb="22" eb="23">
      <t>マエ</t>
    </rPh>
    <rPh sb="26" eb="27">
      <t>ツキ</t>
    </rPh>
    <phoneticPr fontId="1"/>
  </si>
  <si>
    <t>前n9月+前n10月+前n11月+前n12月</t>
    <rPh sb="0" eb="1">
      <t>マエ</t>
    </rPh>
    <rPh sb="3" eb="4">
      <t>ガツ</t>
    </rPh>
    <rPh sb="11" eb="12">
      <t>マエ</t>
    </rPh>
    <rPh sb="15" eb="16">
      <t>ツキ</t>
    </rPh>
    <rPh sb="17" eb="18">
      <t>マエ</t>
    </rPh>
    <rPh sb="21" eb="22">
      <t>ツキ</t>
    </rPh>
    <phoneticPr fontId="1"/>
  </si>
  <si>
    <t>前n10月+前n11月+前n12月</t>
    <rPh sb="6" eb="7">
      <t>マエ</t>
    </rPh>
    <rPh sb="10" eb="11">
      <t>ツキ</t>
    </rPh>
    <rPh sb="12" eb="13">
      <t>マエ</t>
    </rPh>
    <rPh sb="16" eb="17">
      <t>ツキ</t>
    </rPh>
    <phoneticPr fontId="1"/>
  </si>
  <si>
    <t>前n11月+前n12月</t>
    <rPh sb="0" eb="1">
      <t>マエ</t>
    </rPh>
    <rPh sb="4" eb="5">
      <t>ツキ</t>
    </rPh>
    <rPh sb="6" eb="7">
      <t>マエ</t>
    </rPh>
    <rPh sb="10" eb="11">
      <t>ツキ</t>
    </rPh>
    <phoneticPr fontId="1"/>
  </si>
  <si>
    <t>前n12月</t>
    <rPh sb="0" eb="1">
      <t>マエ</t>
    </rPh>
    <rPh sb="4" eb="5">
      <t>ツキ</t>
    </rPh>
    <phoneticPr fontId="1"/>
  </si>
  <si>
    <t>前n11月+前n12月+n1月+n2月+n3月</t>
    <rPh sb="0" eb="1">
      <t>マエ</t>
    </rPh>
    <rPh sb="4" eb="5">
      <t>ツキ</t>
    </rPh>
    <rPh sb="6" eb="7">
      <t>マエ</t>
    </rPh>
    <rPh sb="10" eb="11">
      <t>ツキ</t>
    </rPh>
    <phoneticPr fontId="1"/>
  </si>
  <si>
    <t>前n12月+n1月+n2月+n3月</t>
    <rPh sb="0" eb="1">
      <t>マエ</t>
    </rPh>
    <rPh sb="4" eb="5">
      <t>ツキ</t>
    </rPh>
    <phoneticPr fontId="1"/>
  </si>
  <si>
    <t>n1月+n2月+n3月</t>
    <phoneticPr fontId="1"/>
  </si>
  <si>
    <t>n2月+n3月</t>
    <phoneticPr fontId="1"/>
  </si>
  <si>
    <t>n3月</t>
    <phoneticPr fontId="1"/>
  </si>
  <si>
    <t>前n12月+n1月+n2月+n3月+n4月</t>
    <rPh sb="0" eb="1">
      <t>マエ</t>
    </rPh>
    <rPh sb="4" eb="5">
      <t>ツキ</t>
    </rPh>
    <phoneticPr fontId="1"/>
  </si>
  <si>
    <t>n1月+n2月+n3月+n4月</t>
    <phoneticPr fontId="1"/>
  </si>
  <si>
    <t>n2月+n3月+n4月</t>
    <phoneticPr fontId="1"/>
  </si>
  <si>
    <t>n3月+n4月</t>
    <phoneticPr fontId="1"/>
  </si>
  <si>
    <t>n4月</t>
    <phoneticPr fontId="1"/>
  </si>
  <si>
    <t>n1月+n2月+n3月+n4月+n5月</t>
    <phoneticPr fontId="1"/>
  </si>
  <si>
    <t>n2月+n3月+n4月+n5月</t>
    <phoneticPr fontId="1"/>
  </si>
  <si>
    <t>n3月+n4月+n5月</t>
    <phoneticPr fontId="1"/>
  </si>
  <si>
    <t>n4月+n5月</t>
    <phoneticPr fontId="1"/>
  </si>
  <si>
    <t>n5月</t>
    <phoneticPr fontId="1"/>
  </si>
  <si>
    <t>n2月+n3月+n4月+n5月+n6月</t>
    <phoneticPr fontId="1"/>
  </si>
  <si>
    <t>n3月+n4月+n5月+n6月</t>
    <phoneticPr fontId="1"/>
  </si>
  <si>
    <t>n4月+n5月+n6月</t>
    <phoneticPr fontId="1"/>
  </si>
  <si>
    <t>n5月+n6月</t>
    <phoneticPr fontId="1"/>
  </si>
  <si>
    <t>n6月</t>
    <phoneticPr fontId="1"/>
  </si>
  <si>
    <t>n1</t>
    <phoneticPr fontId="1"/>
  </si>
  <si>
    <t>前５カ月計</t>
    <rPh sb="0" eb="1">
      <t>マエ</t>
    </rPh>
    <rPh sb="3" eb="4">
      <t>ゲツ</t>
    </rPh>
    <rPh sb="4" eb="5">
      <t>ケイ</t>
    </rPh>
    <phoneticPr fontId="1"/>
  </si>
  <si>
    <t>前４カ月計</t>
    <rPh sb="0" eb="1">
      <t>マエ</t>
    </rPh>
    <rPh sb="3" eb="4">
      <t>ゲツ</t>
    </rPh>
    <rPh sb="4" eb="5">
      <t>ケイ</t>
    </rPh>
    <phoneticPr fontId="1"/>
  </si>
  <si>
    <t>前３カ月計</t>
    <rPh sb="0" eb="1">
      <t>マエ</t>
    </rPh>
    <rPh sb="3" eb="4">
      <t>ゲツ</t>
    </rPh>
    <rPh sb="4" eb="5">
      <t>ケイ</t>
    </rPh>
    <phoneticPr fontId="1"/>
  </si>
  <si>
    <t>前２カ月計</t>
    <rPh sb="0" eb="1">
      <t>マエ</t>
    </rPh>
    <rPh sb="3" eb="4">
      <t>ゲツ</t>
    </rPh>
    <rPh sb="4" eb="5">
      <t>ケイ</t>
    </rPh>
    <phoneticPr fontId="1"/>
  </si>
  <si>
    <t>前月</t>
    <rPh sb="0" eb="1">
      <t>マエ</t>
    </rPh>
    <rPh sb="1" eb="2">
      <t>ゲツ</t>
    </rPh>
    <phoneticPr fontId="1"/>
  </si>
  <si>
    <r>
      <t xml:space="preserve">【（改正法対応）時間外・法定休日労働管理シート】（データ計算用） </t>
    </r>
    <r>
      <rPr>
        <b/>
        <sz val="14"/>
        <color rgb="FF0000FF"/>
        <rFont val="MS P ゴシック"/>
        <family val="3"/>
        <charset val="128"/>
      </rPr>
      <t>２年目</t>
    </r>
    <rPh sb="2" eb="7">
      <t>カイセイホウタイオウ</t>
    </rPh>
    <rPh sb="12" eb="18">
      <t>ホウテイキュウジツロウドウ</t>
    </rPh>
    <rPh sb="18" eb="20">
      <t>カンリ</t>
    </rPh>
    <rPh sb="28" eb="31">
      <t>ケイサンヨウ</t>
    </rPh>
    <rPh sb="34" eb="36">
      <t>ネンメ</t>
    </rPh>
    <phoneticPr fontId="1"/>
  </si>
  <si>
    <r>
      <t xml:space="preserve">【（改正法対応）時間外・法定休日労働管理シート】（データ計算用） </t>
    </r>
    <r>
      <rPr>
        <b/>
        <sz val="14"/>
        <color rgb="FF0000FF"/>
        <rFont val="MS P ゴシック"/>
        <family val="3"/>
        <charset val="128"/>
      </rPr>
      <t>３年目</t>
    </r>
    <rPh sb="2" eb="7">
      <t>カイセイホウタイオウ</t>
    </rPh>
    <rPh sb="12" eb="18">
      <t>ホウテイキュウジツロウドウ</t>
    </rPh>
    <rPh sb="18" eb="20">
      <t>カンリ</t>
    </rPh>
    <rPh sb="28" eb="31">
      <t>ケイサンヨウ</t>
    </rPh>
    <rPh sb="34" eb="36">
      <t>ネンメ</t>
    </rPh>
    <phoneticPr fontId="1"/>
  </si>
  <si>
    <r>
      <t xml:space="preserve">【（改正法対応）時間外・法定休日労働管理シート】（データ計算用） </t>
    </r>
    <r>
      <rPr>
        <b/>
        <sz val="14"/>
        <color rgb="FF0000FF"/>
        <rFont val="MS P ゴシック"/>
        <family val="3"/>
        <charset val="128"/>
      </rPr>
      <t>４年目</t>
    </r>
    <rPh sb="2" eb="7">
      <t>カイセイホウタイオウ</t>
    </rPh>
    <rPh sb="12" eb="18">
      <t>ホウテイキュウジツロウドウ</t>
    </rPh>
    <rPh sb="18" eb="20">
      <t>カンリ</t>
    </rPh>
    <rPh sb="28" eb="31">
      <t>ケイサンヨウ</t>
    </rPh>
    <rPh sb="34" eb="36">
      <t>ネンメ</t>
    </rPh>
    <phoneticPr fontId="1"/>
  </si>
  <si>
    <r>
      <t xml:space="preserve">【（改正法対応）時間外・法定休日労働管理シート】（データ計算用） </t>
    </r>
    <r>
      <rPr>
        <b/>
        <sz val="14"/>
        <color rgb="FF0000FF"/>
        <rFont val="MS P ゴシック"/>
        <family val="3"/>
        <charset val="128"/>
      </rPr>
      <t>５年目</t>
    </r>
    <rPh sb="2" eb="7">
      <t>カイセイホウタイオウ</t>
    </rPh>
    <rPh sb="12" eb="18">
      <t>ホウテイキュウジツロウドウ</t>
    </rPh>
    <rPh sb="18" eb="20">
      <t>カンリ</t>
    </rPh>
    <rPh sb="28" eb="31">
      <t>ケイサンヨウ</t>
    </rPh>
    <rPh sb="34" eb="36">
      <t>ネンメ</t>
    </rPh>
    <phoneticPr fontId="1"/>
  </si>
  <si>
    <r>
      <t>時間外+</t>
    </r>
    <r>
      <rPr>
        <sz val="9"/>
        <color rgb="FF00B050"/>
        <rFont val="MS P ゴシック"/>
        <family val="3"/>
        <charset val="128"/>
      </rPr>
      <t>休日</t>
    </r>
    <r>
      <rPr>
        <sz val="9"/>
        <color theme="1"/>
        <rFont val="MS P ゴシック"/>
        <family val="3"/>
        <charset val="128"/>
      </rPr>
      <t>累計
(下段：</t>
    </r>
    <r>
      <rPr>
        <sz val="9"/>
        <color rgb="FF00B050"/>
        <rFont val="MS P ゴシック"/>
        <family val="3"/>
        <charset val="128"/>
      </rPr>
      <t>休日のみ</t>
    </r>
    <r>
      <rPr>
        <sz val="9"/>
        <color theme="1"/>
        <rFont val="MS P ゴシック"/>
        <family val="3"/>
        <charset val="128"/>
      </rPr>
      <t>内数)</t>
    </r>
    <rPh sb="0" eb="3">
      <t>ジカンガイ</t>
    </rPh>
    <rPh sb="4" eb="6">
      <t>キュウジツ</t>
    </rPh>
    <rPh sb="6" eb="8">
      <t>ルイケイ</t>
    </rPh>
    <rPh sb="10" eb="12">
      <t>ゲダン</t>
    </rPh>
    <rPh sb="13" eb="15">
      <t>キュウジツ</t>
    </rPh>
    <rPh sb="17" eb="19">
      <t>ウチスウ</t>
    </rPh>
    <phoneticPr fontId="1"/>
  </si>
  <si>
    <t>時間外のみ累計
(下段：上限までの残)</t>
    <rPh sb="0" eb="3">
      <t>ジカンガイ</t>
    </rPh>
    <rPh sb="5" eb="7">
      <t>ルイケイ</t>
    </rPh>
    <rPh sb="9" eb="11">
      <t>ゲダン</t>
    </rPh>
    <rPh sb="12" eb="14">
      <t>ジョウゲン</t>
    </rPh>
    <rPh sb="17" eb="18">
      <t>ノコ</t>
    </rPh>
    <phoneticPr fontId="1"/>
  </si>
  <si>
    <t>変更可→</t>
    <rPh sb="0" eb="2">
      <t>ヘンコウ</t>
    </rPh>
    <rPh sb="2" eb="3">
      <t>カ</t>
    </rPh>
    <phoneticPr fontId="1"/>
  </si>
  <si>
    <t>社員１</t>
    <rPh sb="0" eb="2">
      <t>シャイン</t>
    </rPh>
    <phoneticPr fontId="1"/>
  </si>
  <si>
    <t>社員２</t>
    <rPh sb="0" eb="2">
      <t>シャイン</t>
    </rPh>
    <phoneticPr fontId="1"/>
  </si>
  <si>
    <t>社員３</t>
    <rPh sb="0" eb="2">
      <t>シャイン</t>
    </rPh>
    <phoneticPr fontId="1"/>
  </si>
  <si>
    <r>
      <rPr>
        <b/>
        <u/>
        <sz val="18"/>
        <color rgb="FFFF0000"/>
        <rFont val="MS P ゴシック"/>
        <family val="3"/>
        <charset val="128"/>
      </rPr>
      <t>過去５か月の時間外労働と休日労働</t>
    </r>
    <r>
      <rPr>
        <b/>
        <sz val="18"/>
        <color rgb="FF0000FF"/>
        <rFont val="MS P ゴシック"/>
        <family val="3"/>
        <charset val="128"/>
      </rPr>
      <t xml:space="preserve">を入力してください。
</t>
    </r>
    <rPh sb="0" eb="2">
      <t>カコ</t>
    </rPh>
    <rPh sb="4" eb="5">
      <t>ゲツ</t>
    </rPh>
    <rPh sb="6" eb="9">
      <t>ジカンガイ</t>
    </rPh>
    <rPh sb="9" eb="11">
      <t>ロウドウ</t>
    </rPh>
    <rPh sb="12" eb="14">
      <t>キュウジツ</t>
    </rPh>
    <rPh sb="14" eb="16">
      <t>ロウドウ</t>
    </rPh>
    <rPh sb="17" eb="19">
      <t>ニュウリョク</t>
    </rPh>
    <phoneticPr fontId="1"/>
  </si>
  <si>
    <t>　</t>
    <phoneticPr fontId="1"/>
  </si>
  <si>
    <t>（３６協定）時間外労働の月上限</t>
    <rPh sb="3" eb="5">
      <t>キョウテイ</t>
    </rPh>
    <rPh sb="6" eb="11">
      <t>ジカンガイロウドウ</t>
    </rPh>
    <rPh sb="12" eb="13">
      <t>ツキ</t>
    </rPh>
    <rPh sb="13" eb="15">
      <t>ジョウゲン</t>
    </rPh>
    <phoneticPr fontId="1"/>
  </si>
  <si>
    <t>（３６協定）年間の上限時間数</t>
    <rPh sb="3" eb="5">
      <t>キョウテイ</t>
    </rPh>
    <rPh sb="6" eb="8">
      <t>ネンカン</t>
    </rPh>
    <rPh sb="9" eb="11">
      <t>ジョウゲン</t>
    </rPh>
    <rPh sb="11" eb="14">
      <t>ジカンスウ</t>
    </rPh>
    <phoneticPr fontId="1"/>
  </si>
  <si>
    <t>（３６協定）特別条項上の月上限時間数</t>
    <rPh sb="3" eb="5">
      <t>キョウテイ</t>
    </rPh>
    <rPh sb="6" eb="8">
      <t>トクベツ</t>
    </rPh>
    <rPh sb="8" eb="10">
      <t>ジョウコウ</t>
    </rPh>
    <rPh sb="10" eb="11">
      <t>ジョウ</t>
    </rPh>
    <rPh sb="12" eb="13">
      <t>ツキ</t>
    </rPh>
    <rPh sb="13" eb="15">
      <t>ジョウゲン</t>
    </rPh>
    <rPh sb="15" eb="18">
      <t>ジカンスウ</t>
    </rPh>
    <phoneticPr fontId="1"/>
  </si>
  <si>
    <r>
      <rPr>
        <b/>
        <sz val="9"/>
        <rFont val="MS P ゴシック"/>
        <family val="3"/>
        <charset val="128"/>
      </rPr>
      <t>（３６協定）</t>
    </r>
    <r>
      <rPr>
        <b/>
        <sz val="10"/>
        <rFont val="MS P ゴシック"/>
        <family val="3"/>
        <charset val="128"/>
      </rPr>
      <t>特別条項の上限回数</t>
    </r>
    <rPh sb="3" eb="5">
      <t>キョウテイ</t>
    </rPh>
    <rPh sb="6" eb="10">
      <t>トクベツジョウコウ</t>
    </rPh>
    <rPh sb="11" eb="13">
      <t>ジョウゲン</t>
    </rPh>
    <rPh sb="13" eb="15">
      <t>カイスウ</t>
    </rPh>
    <phoneticPr fontId="1"/>
  </si>
  <si>
    <t>（３６協定）時間外労働の月上限</t>
    <phoneticPr fontId="1"/>
  </si>
  <si>
    <t>（３６協定）時間外労働の月上限</t>
    <phoneticPr fontId="1"/>
  </si>
  <si>
    <t>（３６協定）年間の上限時間数</t>
    <rPh sb="3" eb="5">
      <t>キョウテイ</t>
    </rPh>
    <rPh sb="6" eb="8">
      <t>ネンカン</t>
    </rPh>
    <rPh sb="9" eb="11">
      <t>ジョウゲン</t>
    </rPh>
    <rPh sb="11" eb="13">
      <t>ジカン</t>
    </rPh>
    <rPh sb="13" eb="14">
      <t>スウ</t>
    </rPh>
    <phoneticPr fontId="1"/>
  </si>
  <si>
    <t>緑色の枠に入力
(単位：時間）</t>
    <rPh sb="0" eb="2">
      <t>ミドリイロ</t>
    </rPh>
    <rPh sb="3" eb="4">
      <t>ワク</t>
    </rPh>
    <rPh sb="5" eb="7">
      <t>ニュウリョク</t>
    </rPh>
    <rPh sb="9" eb="11">
      <t>タンイ</t>
    </rPh>
    <rPh sb="12" eb="14">
      <t>ジカン</t>
    </rPh>
    <phoneticPr fontId="1"/>
  </si>
  <si>
    <t>緑色の枠に入力
(単位：時間）</t>
    <rPh sb="9" eb="11">
      <t>タンイ</t>
    </rPh>
    <rPh sb="12" eb="14">
      <t>ジカン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</si>
</sst>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.0"/>
    <numFmt numFmtId="177" formatCode="##&quot;回&quot;"/>
    <numFmt numFmtId="178" formatCode="0.0_ "/>
    <numFmt numFmtId="179" formatCode="0_ "/>
    <numFmt numFmtId="180" formatCode="##&quot;月&quot;"/>
  </numFmts>
  <fonts count="55">
    <font>
      <sz val="11"/>
      <color theme="1"/>
      <name val="MS P ゴシック"/>
      <family val="2"/>
      <charset val="128"/>
    </font>
    <font>
      <sz val="6"/>
      <name val="MS P ゴシック"/>
      <family val="2"/>
      <charset val="128"/>
    </font>
    <font>
      <sz val="11"/>
      <name val="MS P ゴシック"/>
      <family val="3"/>
      <charset val="128"/>
    </font>
    <font>
      <b/>
      <sz val="14"/>
      <color theme="1"/>
      <name val="MS P ゴシック"/>
      <family val="3"/>
      <charset val="128"/>
    </font>
    <font>
      <b/>
      <sz val="11"/>
      <color rgb="FF0000FF"/>
      <name val="MS P ゴシック"/>
      <family val="3"/>
      <charset val="128"/>
    </font>
    <font>
      <sz val="8"/>
      <name val="MS P ゴシック"/>
      <family val="3"/>
      <charset val="128"/>
    </font>
    <font>
      <sz val="9"/>
      <name val="MS P ゴシック"/>
      <family val="3"/>
      <charset val="128"/>
    </font>
    <font>
      <sz val="8"/>
      <color rgb="FFFF0000"/>
      <name val="MS P ゴシック"/>
      <family val="3"/>
      <charset val="128"/>
    </font>
    <font>
      <b/>
      <sz val="8"/>
      <color rgb="FFFF0000"/>
      <name val="MS P ゴシック"/>
      <family val="3"/>
      <charset val="128"/>
    </font>
    <font>
      <sz val="11"/>
      <color rgb="FF0000FF"/>
      <name val="MS P ゴシック"/>
      <family val="3"/>
      <charset val="128"/>
    </font>
    <font>
      <sz val="8"/>
      <color theme="1"/>
      <name val="MS P ゴシック"/>
      <family val="2"/>
      <charset val="128"/>
    </font>
    <font>
      <sz val="9"/>
      <color theme="1"/>
      <name val="MS P ゴシック"/>
      <family val="2"/>
      <charset val="128"/>
    </font>
    <font>
      <sz val="8"/>
      <color rgb="FFFF0000"/>
      <name val="MS P ゴシック"/>
      <family val="2"/>
      <charset val="128"/>
    </font>
    <font>
      <b/>
      <sz val="11"/>
      <color theme="1"/>
      <name val="MS P ゴシック"/>
      <family val="3"/>
      <charset val="128"/>
    </font>
    <font>
      <sz val="10"/>
      <color theme="1"/>
      <name val="MS P ゴシック"/>
      <family val="2"/>
      <charset val="128"/>
    </font>
    <font>
      <b/>
      <sz val="11"/>
      <color rgb="FFFF0000"/>
      <name val="MS P ゴシック"/>
      <family val="3"/>
      <charset val="128"/>
    </font>
    <font>
      <sz val="10"/>
      <color rgb="FFFF0000"/>
      <name val="MS P ゴシック"/>
      <family val="3"/>
      <charset val="128"/>
    </font>
    <font>
      <sz val="10"/>
      <name val="MS P ゴシック"/>
      <family val="3"/>
      <charset val="128"/>
    </font>
    <font>
      <b/>
      <sz val="9"/>
      <name val="MS P ゴシック"/>
      <family val="3"/>
      <charset val="128"/>
    </font>
    <font>
      <b/>
      <sz val="8"/>
      <name val="MS P ゴシック"/>
      <family val="3"/>
      <charset val="128"/>
    </font>
    <font>
      <b/>
      <sz val="14"/>
      <color rgb="FFFF0000"/>
      <name val="MS P ゴシック"/>
      <family val="3"/>
      <charset val="128"/>
    </font>
    <font>
      <b/>
      <sz val="11"/>
      <name val="MS P ゴシック"/>
      <family val="3"/>
      <charset val="128"/>
    </font>
    <font>
      <b/>
      <sz val="12"/>
      <color rgb="FFFF0000"/>
      <name val="MS P ゴシック"/>
      <family val="3"/>
      <charset val="128"/>
    </font>
    <font>
      <b/>
      <sz val="9"/>
      <color rgb="FF00B050"/>
      <name val="MS P ゴシック"/>
      <family val="3"/>
      <charset val="128"/>
    </font>
    <font>
      <sz val="9"/>
      <color rgb="FF00B050"/>
      <name val="MS P ゴシック"/>
      <family val="3"/>
      <charset val="128"/>
    </font>
    <font>
      <b/>
      <sz val="11"/>
      <color rgb="FF00B050"/>
      <name val="MS P ゴシック"/>
      <family val="3"/>
      <charset val="128"/>
    </font>
    <font>
      <sz val="10"/>
      <color rgb="FF00B050"/>
      <name val="MS P ゴシック"/>
      <family val="3"/>
      <charset val="128"/>
    </font>
    <font>
      <sz val="12"/>
      <color theme="1"/>
      <name val="MS P ゴシック"/>
      <family val="2"/>
      <charset val="128"/>
    </font>
    <font>
      <sz val="12"/>
      <name val="MS P ゴシック"/>
      <family val="3"/>
      <charset val="128"/>
    </font>
    <font>
      <b/>
      <sz val="10"/>
      <color rgb="FFFF0000"/>
      <name val="MS P ゴシック"/>
      <family val="3"/>
      <charset val="128"/>
    </font>
    <font>
      <b/>
      <sz val="10"/>
      <color rgb="FF0000FF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4"/>
      <color theme="0" tint="-0.34998626667073579"/>
      <name val="MS P ゴシック"/>
      <family val="3"/>
      <charset val="128"/>
    </font>
    <font>
      <sz val="8"/>
      <color rgb="FF0000FF"/>
      <name val="MS P ゴシック"/>
      <family val="2"/>
      <charset val="128"/>
    </font>
    <font>
      <sz val="8"/>
      <color rgb="FF0000FF"/>
      <name val="MS P ゴシック"/>
      <family val="3"/>
      <charset val="128"/>
    </font>
    <font>
      <sz val="8"/>
      <color rgb="FF00B050"/>
      <name val="MS P ゴシック"/>
      <family val="3"/>
      <charset val="128"/>
    </font>
    <font>
      <sz val="8"/>
      <color theme="1"/>
      <name val="MS P ゴシック"/>
      <family val="3"/>
      <charset val="128"/>
    </font>
    <font>
      <b/>
      <sz val="14"/>
      <name val="MS P ゴシック"/>
      <family val="3"/>
      <charset val="128"/>
    </font>
    <font>
      <b/>
      <sz val="10"/>
      <name val="MS P ゴシック"/>
      <family val="3"/>
      <charset val="128"/>
    </font>
    <font>
      <b/>
      <sz val="9"/>
      <color rgb="FF0000FF"/>
      <name val="MS P ゴシック"/>
      <family val="3"/>
      <charset val="128"/>
    </font>
    <font>
      <b/>
      <sz val="10"/>
      <color indexed="81"/>
      <name val="ＭＳ Ｐゴシック"/>
      <family val="3"/>
      <charset val="128"/>
    </font>
    <font>
      <b/>
      <sz val="10"/>
      <color indexed="12"/>
      <name val="ＭＳ Ｐゴシック"/>
      <family val="3"/>
      <charset val="128"/>
    </font>
    <font>
      <b/>
      <sz val="14"/>
      <color theme="0" tint="-0.499984740745262"/>
      <name val="MS P ゴシック"/>
      <family val="3"/>
      <charset val="128"/>
    </font>
    <font>
      <b/>
      <sz val="14"/>
      <color rgb="FF0000FF"/>
      <name val="MS P ゴシック"/>
      <family val="3"/>
      <charset val="128"/>
    </font>
    <font>
      <sz val="6"/>
      <color theme="1"/>
      <name val="MS P ゴシック"/>
      <family val="2"/>
      <charset val="128"/>
    </font>
    <font>
      <b/>
      <sz val="9"/>
      <color theme="1"/>
      <name val="MS P ゴシック"/>
      <family val="3"/>
      <charset val="128"/>
    </font>
    <font>
      <sz val="11"/>
      <color theme="1"/>
      <name val="MS P ゴシック"/>
      <family val="2"/>
      <charset val="128"/>
    </font>
    <font>
      <sz val="9"/>
      <color theme="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9"/>
      <color indexed="39"/>
      <name val="MS P ゴシック"/>
      <family val="3"/>
      <charset val="128"/>
    </font>
    <font>
      <sz val="9"/>
      <color indexed="81"/>
      <name val="ＭＳ Ｐゴシック"/>
      <family val="3"/>
      <charset val="128"/>
    </font>
    <font>
      <sz val="10"/>
      <color rgb="FFFF0000"/>
      <name val="MS P ゴシック"/>
      <family val="2"/>
      <charset val="128"/>
    </font>
    <font>
      <b/>
      <sz val="12"/>
      <name val="MS P ゴシック"/>
      <family val="3"/>
      <charset val="128"/>
    </font>
    <font>
      <b/>
      <sz val="18"/>
      <color rgb="FF0000FF"/>
      <name val="MS P ゴシック"/>
      <family val="3"/>
      <charset val="128"/>
    </font>
    <font>
      <b/>
      <u/>
      <sz val="18"/>
      <color rgb="FFFF0000"/>
      <name val="MS P 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thick">
        <color indexed="64"/>
      </top>
      <bottom style="thick">
        <color indexed="64"/>
      </bottom>
      <diagonal/>
    </border>
    <border>
      <left style="dotted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</borders>
  <cellStyleXfs count="2">
    <xf numFmtId="0" fontId="0" fillId="0" borderId="0">
      <alignment vertical="center"/>
    </xf>
    <xf numFmtId="38" fontId="46" fillId="0" borderId="0" applyFont="0" applyFill="0" applyBorder="0" applyAlignment="0" applyProtection="0">
      <alignment vertical="center"/>
    </xf>
  </cellStyleXfs>
  <cellXfs count="216">
    <xf numFmtId="0" fontId="0" fillId="0" borderId="0" xfId="0">
      <alignment vertical="center"/>
    </xf>
    <xf numFmtId="176" fontId="0" fillId="0" borderId="1" xfId="0" applyNumberFormat="1" applyBorder="1" applyAlignment="1">
      <alignment horizontal="center" vertical="center"/>
    </xf>
    <xf numFmtId="176" fontId="4" fillId="0" borderId="1" xfId="0" applyNumberFormat="1" applyFont="1" applyBorder="1">
      <alignment vertical="center"/>
    </xf>
    <xf numFmtId="176" fontId="2" fillId="3" borderId="6" xfId="0" applyNumberFormat="1" applyFont="1" applyFill="1" applyBorder="1">
      <alignment vertical="center"/>
    </xf>
    <xf numFmtId="1" fontId="7" fillId="0" borderId="4" xfId="0" applyNumberFormat="1" applyFon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vertical="center"/>
    </xf>
    <xf numFmtId="176" fontId="4" fillId="0" borderId="15" xfId="0" applyNumberFormat="1" applyFont="1" applyBorder="1">
      <alignment vertical="center"/>
    </xf>
    <xf numFmtId="177" fontId="8" fillId="0" borderId="9" xfId="0" applyNumberFormat="1" applyFont="1" applyBorder="1" applyAlignment="1">
      <alignment horizontal="center" vertical="center" textRotation="255"/>
    </xf>
    <xf numFmtId="0" fontId="0" fillId="0" borderId="4" xfId="0" applyBorder="1" applyAlignment="1">
      <alignment horizontal="center" vertical="center"/>
    </xf>
    <xf numFmtId="178" fontId="13" fillId="0" borderId="15" xfId="0" applyNumberFormat="1" applyFont="1" applyBorder="1">
      <alignment vertical="center"/>
    </xf>
    <xf numFmtId="176" fontId="2" fillId="0" borderId="5" xfId="0" applyNumberFormat="1" applyFont="1" applyFill="1" applyBorder="1">
      <alignment vertical="center"/>
    </xf>
    <xf numFmtId="0" fontId="0" fillId="5" borderId="1" xfId="0" applyFill="1" applyBorder="1">
      <alignment vertical="center"/>
    </xf>
    <xf numFmtId="176" fontId="0" fillId="0" borderId="6" xfId="0" applyNumberFormat="1" applyFill="1" applyBorder="1">
      <alignment vertical="center"/>
    </xf>
    <xf numFmtId="178" fontId="15" fillId="0" borderId="1" xfId="0" applyNumberFormat="1" applyFont="1" applyBorder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0" fillId="0" borderId="0" xfId="0" applyAlignment="1">
      <alignment vertical="center"/>
    </xf>
    <xf numFmtId="0" fontId="7" fillId="0" borderId="0" xfId="0" applyFont="1" applyBorder="1" applyAlignment="1">
      <alignment vertical="center"/>
    </xf>
    <xf numFmtId="0" fontId="0" fillId="0" borderId="0" xfId="0" applyBorder="1">
      <alignment vertical="center"/>
    </xf>
    <xf numFmtId="176" fontId="19" fillId="0" borderId="17" xfId="0" applyNumberFormat="1" applyFont="1" applyBorder="1">
      <alignment vertical="center"/>
    </xf>
    <xf numFmtId="176" fontId="8" fillId="0" borderId="16" xfId="0" applyNumberFormat="1" applyFont="1" applyBorder="1">
      <alignment vertical="center"/>
    </xf>
    <xf numFmtId="178" fontId="4" fillId="0" borderId="15" xfId="0" applyNumberFormat="1" applyFont="1" applyFill="1" applyBorder="1">
      <alignment vertical="center"/>
    </xf>
    <xf numFmtId="176" fontId="0" fillId="0" borderId="3" xfId="0" applyNumberFormat="1" applyFill="1" applyBorder="1">
      <alignment vertical="center"/>
    </xf>
    <xf numFmtId="0" fontId="0" fillId="4" borderId="0" xfId="0" applyFill="1">
      <alignment vertical="center"/>
    </xf>
    <xf numFmtId="178" fontId="4" fillId="0" borderId="1" xfId="0" applyNumberFormat="1" applyFont="1" applyBorder="1">
      <alignment vertical="center"/>
    </xf>
    <xf numFmtId="178" fontId="21" fillId="0" borderId="1" xfId="0" applyNumberFormat="1" applyFont="1" applyBorder="1">
      <alignment vertical="center"/>
    </xf>
    <xf numFmtId="176" fontId="0" fillId="4" borderId="3" xfId="0" applyNumberFormat="1" applyFill="1" applyBorder="1">
      <alignment vertical="center"/>
    </xf>
    <xf numFmtId="0" fontId="17" fillId="0" borderId="17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 wrapText="1"/>
    </xf>
    <xf numFmtId="178" fontId="25" fillId="0" borderId="1" xfId="0" applyNumberFormat="1" applyFont="1" applyBorder="1">
      <alignment vertical="center"/>
    </xf>
    <xf numFmtId="176" fontId="4" fillId="0" borderId="5" xfId="0" applyNumberFormat="1" applyFont="1" applyBorder="1">
      <alignment vertical="center"/>
    </xf>
    <xf numFmtId="0" fontId="6" fillId="4" borderId="1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top" wrapText="1"/>
    </xf>
    <xf numFmtId="180" fontId="6" fillId="4" borderId="8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179" fontId="19" fillId="0" borderId="4" xfId="0" applyNumberFormat="1" applyFont="1" applyBorder="1" applyAlignment="1">
      <alignment horizontal="center" vertical="center" textRotation="255"/>
    </xf>
    <xf numFmtId="179" fontId="19" fillId="0" borderId="5" xfId="0" applyNumberFormat="1" applyFont="1" applyBorder="1" applyAlignment="1">
      <alignment horizontal="center" vertical="center" textRotation="255"/>
    </xf>
    <xf numFmtId="176" fontId="18" fillId="5" borderId="24" xfId="0" applyNumberFormat="1" applyFont="1" applyFill="1" applyBorder="1" applyAlignment="1" applyProtection="1">
      <alignment vertical="center"/>
      <protection locked="0"/>
    </xf>
    <xf numFmtId="176" fontId="23" fillId="5" borderId="25" xfId="0" applyNumberFormat="1" applyFont="1" applyFill="1" applyBorder="1" applyAlignment="1" applyProtection="1">
      <alignment vertical="center"/>
      <protection locked="0"/>
    </xf>
    <xf numFmtId="176" fontId="0" fillId="0" borderId="13" xfId="0" applyNumberFormat="1" applyFill="1" applyBorder="1">
      <alignment vertical="center"/>
    </xf>
    <xf numFmtId="178" fontId="4" fillId="0" borderId="6" xfId="0" applyNumberFormat="1" applyFont="1" applyBorder="1">
      <alignment vertical="center"/>
    </xf>
    <xf numFmtId="178" fontId="21" fillId="0" borderId="6" xfId="0" applyNumberFormat="1" applyFont="1" applyBorder="1">
      <alignment vertical="center"/>
    </xf>
    <xf numFmtId="0" fontId="0" fillId="0" borderId="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12" xfId="0" applyBorder="1" applyAlignment="1" applyProtection="1">
      <alignment vertical="center"/>
      <protection locked="0"/>
    </xf>
    <xf numFmtId="178" fontId="25" fillId="0" borderId="7" xfId="0" applyNumberFormat="1" applyFont="1" applyBorder="1">
      <alignment vertical="center"/>
    </xf>
    <xf numFmtId="178" fontId="15" fillId="0" borderId="4" xfId="0" applyNumberFormat="1" applyFont="1" applyBorder="1">
      <alignment vertical="center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0" borderId="29" xfId="0" applyFont="1" applyFill="1" applyBorder="1" applyAlignment="1" applyProtection="1">
      <alignment vertical="center"/>
      <protection locked="0"/>
    </xf>
    <xf numFmtId="0" fontId="21" fillId="0" borderId="0" xfId="0" applyFont="1" applyFill="1" applyBorder="1" applyAlignment="1" applyProtection="1">
      <alignment vertical="center"/>
      <protection locked="0"/>
    </xf>
    <xf numFmtId="176" fontId="4" fillId="0" borderId="14" xfId="0" applyNumberFormat="1" applyFont="1" applyBorder="1" applyAlignment="1">
      <alignment vertical="center"/>
    </xf>
    <xf numFmtId="176" fontId="4" fillId="0" borderId="7" xfId="0" applyNumberFormat="1" applyFont="1" applyBorder="1" applyAlignment="1">
      <alignment vertical="center"/>
    </xf>
    <xf numFmtId="0" fontId="3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34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179" fontId="19" fillId="0" borderId="5" xfId="0" applyNumberFormat="1" applyFont="1" applyFill="1" applyBorder="1" applyAlignment="1">
      <alignment horizontal="center" vertical="center" textRotation="255"/>
    </xf>
    <xf numFmtId="0" fontId="0" fillId="0" borderId="0" xfId="0" applyProtection="1">
      <alignment vertical="center"/>
    </xf>
    <xf numFmtId="0" fontId="21" fillId="0" borderId="0" xfId="0" applyFont="1" applyFill="1" applyBorder="1" applyAlignment="1" applyProtection="1">
      <alignment vertical="center"/>
    </xf>
    <xf numFmtId="0" fontId="34" fillId="0" borderId="4" xfId="0" applyFont="1" applyBorder="1" applyAlignment="1" applyProtection="1">
      <alignment horizontal="center" vertical="center" wrapText="1"/>
    </xf>
    <xf numFmtId="0" fontId="10" fillId="0" borderId="4" xfId="0" applyFont="1" applyBorder="1" applyAlignment="1" applyProtection="1">
      <alignment horizontal="center" vertical="center" wrapText="1"/>
    </xf>
    <xf numFmtId="0" fontId="11" fillId="5" borderId="26" xfId="0" applyFont="1" applyFill="1" applyBorder="1" applyAlignment="1" applyProtection="1">
      <alignment horizontal="center" vertical="center" wrapText="1"/>
    </xf>
    <xf numFmtId="0" fontId="23" fillId="5" borderId="27" xfId="0" applyFont="1" applyFill="1" applyBorder="1" applyAlignment="1" applyProtection="1">
      <alignment horizontal="center" vertical="center" wrapText="1"/>
    </xf>
    <xf numFmtId="0" fontId="11" fillId="0" borderId="0" xfId="0" applyFont="1" applyAlignment="1" applyProtection="1">
      <alignment horizontal="center" vertical="center"/>
    </xf>
    <xf numFmtId="0" fontId="0" fillId="0" borderId="2" xfId="0" applyBorder="1" applyAlignment="1" applyProtection="1">
      <alignment vertical="center"/>
    </xf>
    <xf numFmtId="0" fontId="0" fillId="0" borderId="18" xfId="0" applyBorder="1" applyAlignment="1" applyProtection="1">
      <alignment vertical="center"/>
    </xf>
    <xf numFmtId="0" fontId="10" fillId="0" borderId="5" xfId="0" applyFont="1" applyBorder="1" applyAlignment="1" applyProtection="1">
      <alignment horizontal="center" vertical="center" wrapText="1"/>
    </xf>
    <xf numFmtId="0" fontId="11" fillId="5" borderId="19" xfId="0" applyFont="1" applyFill="1" applyBorder="1" applyAlignment="1" applyProtection="1">
      <alignment horizontal="center" vertical="center" wrapText="1"/>
    </xf>
    <xf numFmtId="0" fontId="23" fillId="5" borderId="21" xfId="0" applyFont="1" applyFill="1" applyBorder="1" applyAlignment="1" applyProtection="1">
      <alignment horizontal="center" vertical="center" wrapText="1"/>
    </xf>
    <xf numFmtId="180" fontId="6" fillId="0" borderId="8" xfId="0" applyNumberFormat="1" applyFont="1" applyFill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180" fontId="6" fillId="4" borderId="8" xfId="0" applyNumberFormat="1" applyFont="1" applyFill="1" applyBorder="1" applyAlignment="1" applyProtection="1">
      <alignment horizontal="center" vertical="center" wrapText="1"/>
    </xf>
    <xf numFmtId="176" fontId="4" fillId="0" borderId="32" xfId="0" applyNumberFormat="1" applyFont="1" applyBorder="1">
      <alignment vertical="center"/>
    </xf>
    <xf numFmtId="177" fontId="8" fillId="0" borderId="0" xfId="0" applyNumberFormat="1" applyFont="1" applyBorder="1" applyAlignment="1">
      <alignment horizontal="center" vertical="center" textRotation="255"/>
    </xf>
    <xf numFmtId="180" fontId="6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76" fontId="0" fillId="6" borderId="33" xfId="0" applyNumberFormat="1" applyFill="1" applyBorder="1">
      <alignment vertical="center"/>
    </xf>
    <xf numFmtId="0" fontId="0" fillId="6" borderId="0" xfId="0" applyFill="1" applyAlignment="1">
      <alignment horizontal="center" vertical="center" wrapText="1"/>
    </xf>
    <xf numFmtId="176" fontId="2" fillId="6" borderId="1" xfId="0" applyNumberFormat="1" applyFont="1" applyFill="1" applyBorder="1">
      <alignment vertical="center"/>
    </xf>
    <xf numFmtId="176" fontId="17" fillId="6" borderId="15" xfId="0" applyNumberFormat="1" applyFont="1" applyFill="1" applyBorder="1">
      <alignment vertical="center"/>
    </xf>
    <xf numFmtId="0" fontId="10" fillId="0" borderId="0" xfId="0" applyFont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180" fontId="6" fillId="4" borderId="2" xfId="0" applyNumberFormat="1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2" fontId="44" fillId="5" borderId="1" xfId="0" applyNumberFormat="1" applyFont="1" applyFill="1" applyBorder="1">
      <alignment vertical="center"/>
    </xf>
    <xf numFmtId="2" fontId="39" fillId="0" borderId="31" xfId="0" applyNumberFormat="1" applyFont="1" applyFill="1" applyBorder="1" applyAlignment="1" applyProtection="1">
      <alignment horizontal="center" vertical="center"/>
    </xf>
    <xf numFmtId="2" fontId="0" fillId="0" borderId="12" xfId="0" applyNumberFormat="1" applyBorder="1" applyAlignment="1" applyProtection="1">
      <alignment vertical="center"/>
      <protection locked="0"/>
    </xf>
    <xf numFmtId="2" fontId="0" fillId="0" borderId="18" xfId="0" applyNumberFormat="1" applyBorder="1" applyAlignment="1" applyProtection="1">
      <alignment vertical="center"/>
      <protection locked="0"/>
    </xf>
    <xf numFmtId="1" fontId="19" fillId="0" borderId="4" xfId="0" applyNumberFormat="1" applyFont="1" applyBorder="1" applyAlignment="1">
      <alignment horizontal="center" vertical="center" textRotation="255"/>
    </xf>
    <xf numFmtId="0" fontId="6" fillId="4" borderId="6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 applyProtection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2" fontId="10" fillId="0" borderId="12" xfId="0" applyNumberFormat="1" applyFont="1" applyFill="1" applyBorder="1" applyAlignment="1" applyProtection="1">
      <alignment horizontal="center" vertical="center" wrapText="1"/>
    </xf>
    <xf numFmtId="2" fontId="11" fillId="4" borderId="34" xfId="0" applyNumberFormat="1" applyFont="1" applyFill="1" applyBorder="1" applyProtection="1">
      <alignment vertical="center"/>
    </xf>
    <xf numFmtId="0" fontId="51" fillId="0" borderId="0" xfId="0" applyFont="1" applyAlignment="1">
      <alignment horizontal="right" vertical="center"/>
    </xf>
    <xf numFmtId="0" fontId="21" fillId="8" borderId="28" xfId="0" applyFont="1" applyFill="1" applyBorder="1" applyAlignment="1" applyProtection="1">
      <alignment vertical="center"/>
      <protection locked="0"/>
    </xf>
    <xf numFmtId="2" fontId="39" fillId="8" borderId="30" xfId="0" applyNumberFormat="1" applyFont="1" applyFill="1" applyBorder="1" applyProtection="1">
      <alignment vertical="center"/>
      <protection locked="0"/>
    </xf>
    <xf numFmtId="2" fontId="23" fillId="8" borderId="25" xfId="0" applyNumberFormat="1" applyFont="1" applyFill="1" applyBorder="1" applyAlignment="1" applyProtection="1">
      <alignment vertical="center"/>
      <protection locked="0"/>
    </xf>
    <xf numFmtId="176" fontId="18" fillId="8" borderId="24" xfId="0" applyNumberFormat="1" applyFont="1" applyFill="1" applyBorder="1" applyAlignment="1" applyProtection="1">
      <alignment vertical="center"/>
      <protection locked="0"/>
    </xf>
    <xf numFmtId="176" fontId="23" fillId="8" borderId="25" xfId="0" applyNumberFormat="1" applyFont="1" applyFill="1" applyBorder="1" applyAlignment="1" applyProtection="1">
      <alignment vertical="center"/>
      <protection locked="0"/>
    </xf>
    <xf numFmtId="176" fontId="0" fillId="8" borderId="3" xfId="0" applyNumberFormat="1" applyFill="1" applyBorder="1" applyProtection="1">
      <alignment vertical="center"/>
      <protection locked="0"/>
    </xf>
    <xf numFmtId="40" fontId="23" fillId="8" borderId="25" xfId="1" applyNumberFormat="1" applyFont="1" applyFill="1" applyBorder="1" applyAlignment="1" applyProtection="1">
      <alignment vertical="center"/>
      <protection locked="0"/>
    </xf>
    <xf numFmtId="2" fontId="39" fillId="8" borderId="30" xfId="0" applyNumberFormat="1" applyFont="1" applyFill="1" applyBorder="1">
      <alignment vertical="center"/>
    </xf>
    <xf numFmtId="0" fontId="21" fillId="8" borderId="17" xfId="0" applyFont="1" applyFill="1" applyBorder="1" applyAlignment="1" applyProtection="1">
      <alignment vertical="center"/>
    </xf>
    <xf numFmtId="0" fontId="21" fillId="0" borderId="16" xfId="0" applyFont="1" applyFill="1" applyBorder="1" applyAlignment="1" applyProtection="1">
      <alignment vertical="center"/>
    </xf>
    <xf numFmtId="0" fontId="21" fillId="0" borderId="16" xfId="0" applyFont="1" applyFill="1" applyBorder="1" applyAlignment="1" applyProtection="1">
      <alignment vertical="center"/>
      <protection locked="0"/>
    </xf>
    <xf numFmtId="0" fontId="27" fillId="6" borderId="20" xfId="0" applyFont="1" applyFill="1" applyBorder="1" applyProtection="1">
      <alignment vertical="center"/>
      <protection locked="0"/>
    </xf>
    <xf numFmtId="180" fontId="6" fillId="7" borderId="0" xfId="0" applyNumberFormat="1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 wrapText="1"/>
    </xf>
    <xf numFmtId="0" fontId="34" fillId="7" borderId="0" xfId="0" applyFont="1" applyFill="1" applyBorder="1" applyAlignment="1">
      <alignment horizontal="center" vertical="center" wrapText="1"/>
    </xf>
    <xf numFmtId="0" fontId="10" fillId="7" borderId="0" xfId="0" applyFont="1" applyFill="1" applyBorder="1" applyAlignment="1">
      <alignment horizontal="center" vertical="center" wrapText="1"/>
    </xf>
    <xf numFmtId="2" fontId="10" fillId="7" borderId="0" xfId="0" applyNumberFormat="1" applyFont="1" applyFill="1" applyBorder="1" applyAlignment="1" applyProtection="1">
      <alignment horizontal="center" vertical="center" wrapText="1"/>
    </xf>
    <xf numFmtId="2" fontId="39" fillId="7" borderId="0" xfId="0" applyNumberFormat="1" applyFont="1" applyFill="1" applyBorder="1" applyAlignment="1" applyProtection="1">
      <alignment horizontal="center" vertical="center"/>
    </xf>
    <xf numFmtId="1" fontId="19" fillId="7" borderId="0" xfId="0" applyNumberFormat="1" applyFont="1" applyFill="1" applyBorder="1" applyAlignment="1">
      <alignment horizontal="center" vertical="center" textRotation="255"/>
    </xf>
    <xf numFmtId="0" fontId="11" fillId="7" borderId="0" xfId="0" applyFont="1" applyFill="1" applyBorder="1" applyAlignment="1">
      <alignment horizontal="center" vertical="center" wrapText="1"/>
    </xf>
    <xf numFmtId="0" fontId="23" fillId="7" borderId="0" xfId="0" applyFont="1" applyFill="1" applyBorder="1" applyAlignment="1">
      <alignment horizontal="center" vertical="center" wrapText="1"/>
    </xf>
    <xf numFmtId="2" fontId="11" fillId="7" borderId="0" xfId="0" applyNumberFormat="1" applyFont="1" applyFill="1" applyBorder="1" applyProtection="1">
      <alignment vertical="center"/>
    </xf>
    <xf numFmtId="2" fontId="39" fillId="7" borderId="0" xfId="0" applyNumberFormat="1" applyFont="1" applyFill="1" applyBorder="1" applyProtection="1">
      <alignment vertical="center"/>
      <protection locked="0"/>
    </xf>
    <xf numFmtId="2" fontId="23" fillId="7" borderId="0" xfId="0" applyNumberFormat="1" applyFont="1" applyFill="1" applyBorder="1" applyAlignment="1" applyProtection="1">
      <alignment vertical="center"/>
      <protection locked="0"/>
    </xf>
    <xf numFmtId="0" fontId="0" fillId="7" borderId="0" xfId="0" applyFill="1">
      <alignment vertical="center"/>
    </xf>
    <xf numFmtId="0" fontId="0" fillId="0" borderId="0" xfId="0" applyAlignment="1">
      <alignment horizontal="center" vertical="center"/>
    </xf>
    <xf numFmtId="0" fontId="22" fillId="7" borderId="0" xfId="0" applyFont="1" applyFill="1" applyBorder="1" applyAlignment="1">
      <alignment horizontal="center" vertical="center" wrapText="1"/>
    </xf>
    <xf numFmtId="0" fontId="0" fillId="7" borderId="0" xfId="0" applyFill="1" applyBorder="1" applyAlignment="1" applyProtection="1">
      <alignment horizontal="center" vertical="center"/>
      <protection locked="0"/>
    </xf>
    <xf numFmtId="0" fontId="0" fillId="7" borderId="0" xfId="0" applyFill="1" applyBorder="1" applyAlignment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11" fillId="0" borderId="1" xfId="0" applyFont="1" applyBorder="1" applyAlignment="1" applyProtection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11" fillId="0" borderId="8" xfId="0" applyFont="1" applyBorder="1" applyAlignment="1" applyProtection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" xfId="0" applyFill="1" applyBorder="1" applyAlignment="1" applyProtection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10" fillId="0" borderId="0" xfId="0" applyFont="1" applyAlignment="1" applyProtection="1">
      <alignment horizontal="center" vertical="center" wrapText="1"/>
    </xf>
    <xf numFmtId="0" fontId="22" fillId="0" borderId="0" xfId="0" applyFont="1" applyBorder="1" applyAlignment="1" applyProtection="1">
      <alignment horizontal="center" vertical="center" wrapText="1"/>
    </xf>
    <xf numFmtId="0" fontId="22" fillId="0" borderId="12" xfId="0" applyFont="1" applyBorder="1" applyAlignment="1" applyProtection="1">
      <alignment horizontal="center" vertical="center" wrapText="1"/>
    </xf>
    <xf numFmtId="0" fontId="0" fillId="5" borderId="4" xfId="0" applyFill="1" applyBorder="1" applyAlignment="1" applyProtection="1">
      <alignment horizontal="center" vertical="center"/>
      <protection locked="0"/>
    </xf>
    <xf numFmtId="0" fontId="0" fillId="5" borderId="6" xfId="0" applyFill="1" applyBorder="1" applyAlignment="1" applyProtection="1">
      <alignment horizontal="center" vertical="center"/>
      <protection locked="0"/>
    </xf>
    <xf numFmtId="0" fontId="38" fillId="0" borderId="0" xfId="0" applyFont="1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37" fillId="0" borderId="0" xfId="0" applyFont="1" applyAlignment="1">
      <alignment horizontal="left" vertical="top" wrapText="1"/>
    </xf>
    <xf numFmtId="0" fontId="0" fillId="0" borderId="7" xfId="0" applyFill="1" applyBorder="1" applyAlignment="1" applyProtection="1">
      <alignment horizontal="center" vertical="center"/>
    </xf>
    <xf numFmtId="0" fontId="0" fillId="0" borderId="13" xfId="0" applyFill="1" applyBorder="1" applyAlignment="1" applyProtection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 wrapText="1"/>
      <protection locked="0"/>
    </xf>
    <xf numFmtId="0" fontId="22" fillId="0" borderId="0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32" fillId="0" borderId="0" xfId="0" applyFont="1" applyAlignment="1" applyProtection="1">
      <alignment horizontal="left" vertical="top" wrapText="1"/>
      <protection locked="0"/>
    </xf>
    <xf numFmtId="0" fontId="52" fillId="0" borderId="0" xfId="0" applyFont="1" applyAlignment="1">
      <alignment horizontal="right" vertical="center"/>
    </xf>
    <xf numFmtId="0" fontId="52" fillId="0" borderId="0" xfId="0" applyFont="1" applyBorder="1" applyAlignment="1">
      <alignment horizontal="right" vertical="center"/>
    </xf>
    <xf numFmtId="0" fontId="0" fillId="7" borderId="22" xfId="0" applyFill="1" applyBorder="1" applyAlignment="1" applyProtection="1">
      <alignment horizontal="center" vertical="center"/>
      <protection locked="0"/>
    </xf>
    <xf numFmtId="0" fontId="0" fillId="7" borderId="23" xfId="0" applyFill="1" applyBorder="1" applyAlignment="1" applyProtection="1">
      <alignment horizontal="center" vertical="center"/>
      <protection locked="0"/>
    </xf>
    <xf numFmtId="0" fontId="0" fillId="0" borderId="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30" fillId="0" borderId="0" xfId="0" applyFont="1" applyAlignment="1">
      <alignment horizontal="left" vertical="center" wrapText="1"/>
    </xf>
    <xf numFmtId="0" fontId="47" fillId="0" borderId="4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29" fillId="0" borderId="0" xfId="0" applyFont="1" applyAlignment="1">
      <alignment horizontal="left" wrapText="1"/>
    </xf>
    <xf numFmtId="0" fontId="29" fillId="0" borderId="0" xfId="0" applyFont="1" applyAlignment="1">
      <alignment horizontal="center" vertical="center" wrapText="1"/>
    </xf>
    <xf numFmtId="0" fontId="29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0" fillId="0" borderId="11" xfId="0" applyFill="1" applyBorder="1" applyAlignment="1" applyProtection="1">
      <alignment horizontal="center" vertical="center"/>
    </xf>
    <xf numFmtId="0" fontId="42" fillId="0" borderId="0" xfId="0" applyFont="1" applyAlignment="1" applyProtection="1">
      <alignment horizontal="left" vertical="top" wrapText="1"/>
    </xf>
    <xf numFmtId="0" fontId="52" fillId="0" borderId="35" xfId="0" applyFont="1" applyBorder="1" applyAlignment="1">
      <alignment horizontal="right" vertical="center"/>
    </xf>
    <xf numFmtId="0" fontId="32" fillId="0" borderId="0" xfId="0" applyFont="1" applyAlignment="1" applyProtection="1">
      <alignment horizontal="left" vertical="top" wrapText="1"/>
    </xf>
    <xf numFmtId="0" fontId="28" fillId="0" borderId="0" xfId="0" applyFont="1" applyAlignment="1">
      <alignment horizontal="right" vertical="center"/>
    </xf>
    <xf numFmtId="0" fontId="28" fillId="0" borderId="0" xfId="0" applyFont="1" applyBorder="1" applyAlignment="1">
      <alignment horizontal="right" vertical="center"/>
    </xf>
    <xf numFmtId="176" fontId="9" fillId="0" borderId="2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 wrapText="1"/>
    </xf>
    <xf numFmtId="176" fontId="5" fillId="0" borderId="3" xfId="0" applyNumberFormat="1" applyFont="1" applyBorder="1" applyAlignment="1">
      <alignment horizontal="center" vertical="center" wrapText="1"/>
    </xf>
    <xf numFmtId="176" fontId="5" fillId="0" borderId="11" xfId="0" applyNumberFormat="1" applyFont="1" applyBorder="1" applyAlignment="1">
      <alignment horizontal="center" vertical="center"/>
    </xf>
    <xf numFmtId="176" fontId="5" fillId="0" borderId="3" xfId="0" applyNumberFormat="1" applyFont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" fillId="0" borderId="0" xfId="0" applyFont="1" applyAlignment="1">
      <alignment horizontal="right" vertical="center"/>
    </xf>
    <xf numFmtId="0" fontId="12" fillId="0" borderId="10" xfId="0" applyFont="1" applyBorder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7" fillId="0" borderId="10" xfId="0" applyFont="1" applyBorder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0" fillId="0" borderId="1" xfId="0" applyFill="1" applyBorder="1" applyAlignment="1" applyProtection="1">
      <alignment horizontal="center" vertical="center"/>
      <protection locked="0"/>
    </xf>
  </cellXfs>
  <cellStyles count="2">
    <cellStyle name="桁区切り" xfId="1" builtinId="6"/>
    <cellStyle name="標準" xfId="0" builtinId="0"/>
  </cellStyles>
  <dxfs count="12269"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bgColor rgb="FFFFCCCC"/>
        </patternFill>
      </fill>
    </dxf>
    <dxf>
      <fill>
        <patternFill>
          <bgColor rgb="FFFFFF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FF0000FF"/>
      <color rgb="FFFFCCCC"/>
      <color rgb="FFFF99FF"/>
      <color rgb="FF008000"/>
      <color rgb="FFFF99CC"/>
      <color rgb="FFFFFF66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466726</xdr:colOff>
      <xdr:row>2</xdr:row>
      <xdr:rowOff>76200</xdr:rowOff>
    </xdr:from>
    <xdr:to>
      <xdr:col>10</xdr:col>
      <xdr:colOff>200025</xdr:colOff>
      <xdr:row>22</xdr:row>
      <xdr:rowOff>9525</xdr:rowOff>
    </xdr:to>
    <xdr:sp macro="" textlink="">
      <xdr:nvSpPr>
        <xdr:cNvPr id="2" name="テキスト ボックス 1"/>
        <xdr:cNvSpPr txBox="1"/>
      </xdr:nvSpPr>
      <xdr:spPr>
        <a:xfrm>
          <a:off x="466726" y="419100"/>
          <a:ext cx="6067424" cy="3362325"/>
        </a:xfrm>
        <a:prstGeom prst="rect">
          <a:avLst/>
        </a:prstGeom>
        <a:solidFill>
          <a:schemeClr val="lt1"/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60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0</xdr:col>
      <xdr:colOff>133350</xdr:colOff>
      <xdr:row>0</xdr:row>
      <xdr:rowOff>114300</xdr:rowOff>
    </xdr:from>
    <xdr:to>
      <xdr:col>1</xdr:col>
      <xdr:colOff>114300</xdr:colOff>
      <xdr:row>3</xdr:row>
      <xdr:rowOff>152400</xdr:rowOff>
    </xdr:to>
    <xdr:grpSp>
      <xdr:nvGrpSpPr>
        <xdr:cNvPr id="5" name="グループ化 4"/>
        <xdr:cNvGrpSpPr/>
      </xdr:nvGrpSpPr>
      <xdr:grpSpPr>
        <a:xfrm>
          <a:off x="133350" y="114300"/>
          <a:ext cx="589085" cy="543658"/>
          <a:chOff x="2609850" y="3067050"/>
          <a:chExt cx="666750" cy="552450"/>
        </a:xfrm>
      </xdr:grpSpPr>
      <xdr:sp macro="" textlink="">
        <xdr:nvSpPr>
          <xdr:cNvPr id="3" name="楕円 2"/>
          <xdr:cNvSpPr/>
        </xdr:nvSpPr>
        <xdr:spPr>
          <a:xfrm>
            <a:off x="2609850" y="3086100"/>
            <a:ext cx="628650" cy="533400"/>
          </a:xfrm>
          <a:prstGeom prst="ellipse">
            <a:avLst/>
          </a:prstGeom>
          <a:solidFill>
            <a:srgbClr val="00206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" name="テキスト ボックス 3"/>
          <xdr:cNvSpPr txBox="1"/>
        </xdr:nvSpPr>
        <xdr:spPr>
          <a:xfrm>
            <a:off x="2714625" y="3067050"/>
            <a:ext cx="561975" cy="514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2000">
                <a:solidFill>
                  <a:schemeClr val="bg1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１</a:t>
            </a:r>
          </a:p>
        </xdr:txBody>
      </xdr:sp>
    </xdr:grpSp>
    <xdr:clientData/>
  </xdr:twoCellAnchor>
  <xdr:twoCellAnchor>
    <xdr:from>
      <xdr:col>0</xdr:col>
      <xdr:colOff>533399</xdr:colOff>
      <xdr:row>2</xdr:row>
      <xdr:rowOff>133349</xdr:rowOff>
    </xdr:from>
    <xdr:to>
      <xdr:col>10</xdr:col>
      <xdr:colOff>657225</xdr:colOff>
      <xdr:row>22</xdr:row>
      <xdr:rowOff>66675</xdr:rowOff>
    </xdr:to>
    <xdr:sp macro="" textlink="">
      <xdr:nvSpPr>
        <xdr:cNvPr id="6" name="テキスト ボックス 5"/>
        <xdr:cNvSpPr txBox="1"/>
      </xdr:nvSpPr>
      <xdr:spPr>
        <a:xfrm>
          <a:off x="533399" y="476249"/>
          <a:ext cx="6457951" cy="3362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　</a:t>
          </a:r>
          <a:r>
            <a:rPr kumimoji="1" lang="ja-JP" altLang="ja-JP" sz="1600" b="1" u="sng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始める月の</a:t>
          </a:r>
          <a:r>
            <a:rPr kumimoji="1" lang="ja-JP" altLang="en-US" sz="1600" b="1" u="sng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５</a:t>
          </a:r>
          <a:r>
            <a:rPr kumimoji="1" lang="ja-JP" altLang="ja-JP" sz="1600" b="1" u="sng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か月前まで</a:t>
          </a:r>
          <a:r>
            <a:rPr kumimoji="1" lang="ja-JP" altLang="ja-JP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の残業時間を入力する。</a:t>
          </a:r>
          <a:endParaRPr kumimoji="1" lang="en-US" altLang="ja-JP" sz="1600" b="1">
            <a:solidFill>
              <a:schemeClr val="dk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　</a:t>
          </a:r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en-US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※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複数月</a:t>
          </a:r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（２～６か月）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平均して８０時間以内</a:t>
          </a:r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にするため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。</a:t>
          </a:r>
          <a:endParaRPr lang="ja-JP" altLang="ja-JP" sz="1400">
            <a:effectLst/>
            <a:latin typeface="+mn-ea"/>
            <a:ea typeface="+mn-ea"/>
          </a:endParaRPr>
        </a:p>
        <a:p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en-US" sz="1400" b="1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（例１）</a:t>
          </a:r>
          <a:endParaRPr kumimoji="1" lang="en-US" altLang="ja-JP" sz="1400" b="1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　　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４月から始める場合は、「０年目」のシート</a:t>
          </a:r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の１１～３月</a:t>
          </a:r>
          <a:endParaRPr kumimoji="1" lang="en-US" altLang="ja-JP" sz="14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　までの５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か月</a:t>
          </a:r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間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の残業時間</a:t>
          </a:r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（時間外労働と休日労働）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を入力。</a:t>
          </a:r>
          <a:endParaRPr kumimoji="1" lang="en-US" altLang="ja-JP" sz="14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r>
            <a:rPr kumimoji="1" lang="ja-JP" altLang="en-US" sz="1400" b="1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endParaRPr kumimoji="1" lang="en-US" altLang="ja-JP" sz="1400" b="1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r>
            <a:rPr kumimoji="1" lang="ja-JP" altLang="en-US" sz="1400" b="1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（例２）</a:t>
          </a:r>
          <a:endParaRPr kumimoji="1" lang="en-US" altLang="ja-JP" sz="1400" b="1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　　１０月から始める場合は、１年目のシートの５～９月まで</a:t>
          </a:r>
          <a:endParaRPr kumimoji="1" lang="en-US" altLang="ja-JP" sz="14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　の５か月間の残業時間</a:t>
          </a:r>
          <a:r>
            <a:rPr kumimoji="1" lang="ja-JP" altLang="ja-JP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（時間外労働と休日労働）</a:t>
          </a:r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を入力。</a:t>
          </a:r>
          <a:endParaRPr kumimoji="1" lang="en-US" altLang="ja-JP" sz="14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133350</xdr:colOff>
      <xdr:row>35</xdr:row>
      <xdr:rowOff>35858</xdr:rowOff>
    </xdr:from>
    <xdr:to>
      <xdr:col>10</xdr:col>
      <xdr:colOff>228600</xdr:colOff>
      <xdr:row>44</xdr:row>
      <xdr:rowOff>35859</xdr:rowOff>
    </xdr:to>
    <xdr:grpSp>
      <xdr:nvGrpSpPr>
        <xdr:cNvPr id="14" name="グループ化 13"/>
        <xdr:cNvGrpSpPr/>
      </xdr:nvGrpSpPr>
      <xdr:grpSpPr>
        <a:xfrm>
          <a:off x="133350" y="5934031"/>
          <a:ext cx="5715000" cy="1516674"/>
          <a:chOff x="152400" y="2714625"/>
          <a:chExt cx="6429375" cy="1543050"/>
        </a:xfrm>
      </xdr:grpSpPr>
      <xdr:sp macro="" textlink="">
        <xdr:nvSpPr>
          <xdr:cNvPr id="8" name="テキスト ボックス 7"/>
          <xdr:cNvSpPr txBox="1"/>
        </xdr:nvSpPr>
        <xdr:spPr>
          <a:xfrm>
            <a:off x="438150" y="2990850"/>
            <a:ext cx="6143625" cy="1266825"/>
          </a:xfrm>
          <a:prstGeom prst="rect">
            <a:avLst/>
          </a:prstGeom>
          <a:solidFill>
            <a:schemeClr val="lt1"/>
          </a:solidFill>
          <a:ln w="28575" cmpd="sng">
            <a:solidFill>
              <a:srgbClr val="0070C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kumimoji="1" lang="en-US" altLang="ja-JP" sz="700" b="1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  <xdr:grpSp>
        <xdr:nvGrpSpPr>
          <xdr:cNvPr id="9" name="グループ化 8"/>
          <xdr:cNvGrpSpPr/>
        </xdr:nvGrpSpPr>
        <xdr:grpSpPr>
          <a:xfrm>
            <a:off x="152400" y="2714625"/>
            <a:ext cx="657225" cy="561975"/>
            <a:chOff x="2657475" y="3076575"/>
            <a:chExt cx="657225" cy="561975"/>
          </a:xfrm>
        </xdr:grpSpPr>
        <xdr:sp macro="" textlink="">
          <xdr:nvSpPr>
            <xdr:cNvPr id="10" name="楕円 9"/>
            <xdr:cNvSpPr/>
          </xdr:nvSpPr>
          <xdr:spPr>
            <a:xfrm>
              <a:off x="2657475" y="3105150"/>
              <a:ext cx="628650" cy="533400"/>
            </a:xfrm>
            <a:prstGeom prst="ellipse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" name="テキスト ボックス 10"/>
            <xdr:cNvSpPr txBox="1"/>
          </xdr:nvSpPr>
          <xdr:spPr>
            <a:xfrm>
              <a:off x="2752725" y="3076575"/>
              <a:ext cx="561975" cy="5143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2000">
                  <a:solidFill>
                    <a:schemeClr val="bg1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rPr>
                <a:t>３</a:t>
              </a:r>
            </a:p>
          </xdr:txBody>
        </xdr:sp>
      </xdr:grpSp>
    </xdr:grpSp>
    <xdr:clientData/>
  </xdr:twoCellAnchor>
  <xdr:twoCellAnchor>
    <xdr:from>
      <xdr:col>11</xdr:col>
      <xdr:colOff>114643</xdr:colOff>
      <xdr:row>0</xdr:row>
      <xdr:rowOff>102639</xdr:rowOff>
    </xdr:from>
    <xdr:to>
      <xdr:col>21</xdr:col>
      <xdr:colOff>0</xdr:colOff>
      <xdr:row>22</xdr:row>
      <xdr:rowOff>22412</xdr:rowOff>
    </xdr:to>
    <xdr:grpSp>
      <xdr:nvGrpSpPr>
        <xdr:cNvPr id="13" name="グループ化 12"/>
        <xdr:cNvGrpSpPr/>
      </xdr:nvGrpSpPr>
      <xdr:grpSpPr>
        <a:xfrm>
          <a:off x="6342528" y="102639"/>
          <a:ext cx="5966703" cy="3627196"/>
          <a:chOff x="6782143" y="3004961"/>
          <a:chExt cx="7141167" cy="3857521"/>
        </a:xfrm>
      </xdr:grpSpPr>
      <xdr:grpSp>
        <xdr:nvGrpSpPr>
          <xdr:cNvPr id="7" name="グループ化 6"/>
          <xdr:cNvGrpSpPr/>
        </xdr:nvGrpSpPr>
        <xdr:grpSpPr>
          <a:xfrm>
            <a:off x="6782143" y="3004961"/>
            <a:ext cx="7141167" cy="3857521"/>
            <a:chOff x="6782143" y="3004961"/>
            <a:chExt cx="7141167" cy="3857521"/>
          </a:xfrm>
        </xdr:grpSpPr>
        <xdr:pic>
          <xdr:nvPicPr>
            <xdr:cNvPr id="205" name="図 204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3096"/>
            <a:stretch/>
          </xdr:blipFill>
          <xdr:spPr>
            <a:xfrm>
              <a:off x="6782143" y="3004961"/>
              <a:ext cx="7141167" cy="3857521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207" name="テキスト ボックス 206"/>
            <xdr:cNvSpPr txBox="1"/>
          </xdr:nvSpPr>
          <xdr:spPr>
            <a:xfrm>
              <a:off x="8851132" y="3585719"/>
              <a:ext cx="2328540" cy="307601"/>
            </a:xfrm>
            <a:prstGeom prst="rect">
              <a:avLst/>
            </a:prstGeom>
            <a:solidFill>
              <a:sysClr val="window" lastClr="FFFFFF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 b="1">
                  <a:solidFill>
                    <a:srgbClr val="FF0000"/>
                  </a:solidFill>
                </a:rPr>
                <a:t>①時間外労働の月上限時間数</a:t>
              </a:r>
            </a:p>
          </xdr:txBody>
        </xdr:sp>
        <xdr:sp macro="" textlink="">
          <xdr:nvSpPr>
            <xdr:cNvPr id="211" name="テキスト ボックス 64"/>
            <xdr:cNvSpPr txBox="1"/>
          </xdr:nvSpPr>
          <xdr:spPr>
            <a:xfrm>
              <a:off x="11765609" y="4217832"/>
              <a:ext cx="826229" cy="29835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ja-JP"/>
              </a:defPPr>
              <a:lvl1pPr marL="0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6374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2750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69130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5503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1881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38258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194631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1009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kumimoji="1" lang="ja-JP" altLang="en-US" sz="900" b="1">
                  <a:solidFill>
                    <a:sysClr val="windowText" lastClr="000000"/>
                  </a:solidFill>
                </a:rPr>
                <a:t>３０時間</a:t>
              </a:r>
            </a:p>
          </xdr:txBody>
        </xdr:sp>
        <xdr:cxnSp macro="">
          <xdr:nvCxnSpPr>
            <xdr:cNvPr id="217" name="直線コネクタ 216"/>
            <xdr:cNvCxnSpPr/>
          </xdr:nvCxnSpPr>
          <xdr:spPr>
            <a:xfrm>
              <a:off x="11179549" y="3850341"/>
              <a:ext cx="731183" cy="494740"/>
            </a:xfrm>
            <a:prstGeom prst="line">
              <a:avLst/>
            </a:prstGeom>
            <a:ln w="19050">
              <a:solidFill>
                <a:srgbClr val="FF0000"/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232" name="楕円 231"/>
          <xdr:cNvSpPr/>
        </xdr:nvSpPr>
        <xdr:spPr>
          <a:xfrm>
            <a:off x="11805395" y="4169352"/>
            <a:ext cx="581025" cy="364751"/>
          </a:xfrm>
          <a:prstGeom prst="ellipse">
            <a:avLst/>
          </a:prstGeom>
          <a:noFill/>
          <a:ln w="19050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136712</xdr:colOff>
      <xdr:row>23</xdr:row>
      <xdr:rowOff>156884</xdr:rowOff>
    </xdr:from>
    <xdr:to>
      <xdr:col>10</xdr:col>
      <xdr:colOff>241488</xdr:colOff>
      <xdr:row>32</xdr:row>
      <xdr:rowOff>44825</xdr:rowOff>
    </xdr:to>
    <xdr:grpSp>
      <xdr:nvGrpSpPr>
        <xdr:cNvPr id="246" name="グループ化 245"/>
        <xdr:cNvGrpSpPr/>
      </xdr:nvGrpSpPr>
      <xdr:grpSpPr>
        <a:xfrm>
          <a:off x="136712" y="4032826"/>
          <a:ext cx="5724526" cy="1404614"/>
          <a:chOff x="104775" y="2705100"/>
          <a:chExt cx="6438901" cy="1428231"/>
        </a:xfrm>
      </xdr:grpSpPr>
      <xdr:sp macro="" textlink="">
        <xdr:nvSpPr>
          <xdr:cNvPr id="247" name="テキスト ボックス 246"/>
          <xdr:cNvSpPr txBox="1"/>
        </xdr:nvSpPr>
        <xdr:spPr>
          <a:xfrm>
            <a:off x="409576" y="3009900"/>
            <a:ext cx="6134100" cy="1123431"/>
          </a:xfrm>
          <a:prstGeom prst="rect">
            <a:avLst/>
          </a:prstGeom>
          <a:solidFill>
            <a:schemeClr val="lt1"/>
          </a:solidFill>
          <a:ln w="28575" cmpd="sng">
            <a:solidFill>
              <a:srgbClr val="0070C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kumimoji="1" lang="en-US" altLang="ja-JP" sz="700" b="1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  <xdr:grpSp>
        <xdr:nvGrpSpPr>
          <xdr:cNvPr id="248" name="グループ化 247"/>
          <xdr:cNvGrpSpPr/>
        </xdr:nvGrpSpPr>
        <xdr:grpSpPr>
          <a:xfrm>
            <a:off x="104775" y="2705100"/>
            <a:ext cx="644250" cy="552450"/>
            <a:chOff x="2609850" y="3067050"/>
            <a:chExt cx="644250" cy="552450"/>
          </a:xfrm>
        </xdr:grpSpPr>
        <xdr:sp macro="" textlink="">
          <xdr:nvSpPr>
            <xdr:cNvPr id="249" name="楕円 248"/>
            <xdr:cNvSpPr/>
          </xdr:nvSpPr>
          <xdr:spPr>
            <a:xfrm>
              <a:off x="2609850" y="3086100"/>
              <a:ext cx="628650" cy="533400"/>
            </a:xfrm>
            <a:prstGeom prst="ellipse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50" name="テキスト ボックス 249"/>
            <xdr:cNvSpPr txBox="1"/>
          </xdr:nvSpPr>
          <xdr:spPr>
            <a:xfrm>
              <a:off x="2692125" y="3067050"/>
              <a:ext cx="561975" cy="5143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2000">
                  <a:solidFill>
                    <a:schemeClr val="bg1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rPr>
                <a:t>２</a:t>
              </a:r>
            </a:p>
          </xdr:txBody>
        </xdr:sp>
      </xdr:grpSp>
    </xdr:grpSp>
    <xdr:clientData/>
  </xdr:twoCellAnchor>
  <xdr:twoCellAnchor>
    <xdr:from>
      <xdr:col>0</xdr:col>
      <xdr:colOff>112619</xdr:colOff>
      <xdr:row>46</xdr:row>
      <xdr:rowOff>30255</xdr:rowOff>
    </xdr:from>
    <xdr:to>
      <xdr:col>10</xdr:col>
      <xdr:colOff>198345</xdr:colOff>
      <xdr:row>58</xdr:row>
      <xdr:rowOff>56029</xdr:rowOff>
    </xdr:to>
    <xdr:grpSp>
      <xdr:nvGrpSpPr>
        <xdr:cNvPr id="251" name="グループ化 250"/>
        <xdr:cNvGrpSpPr/>
      </xdr:nvGrpSpPr>
      <xdr:grpSpPr>
        <a:xfrm>
          <a:off x="112619" y="7782140"/>
          <a:ext cx="5705476" cy="2048004"/>
          <a:chOff x="152400" y="2714625"/>
          <a:chExt cx="6419851" cy="2083690"/>
        </a:xfrm>
      </xdr:grpSpPr>
      <xdr:sp macro="" textlink="">
        <xdr:nvSpPr>
          <xdr:cNvPr id="252" name="テキスト ボックス 251"/>
          <xdr:cNvSpPr txBox="1"/>
        </xdr:nvSpPr>
        <xdr:spPr>
          <a:xfrm>
            <a:off x="438151" y="2990850"/>
            <a:ext cx="6134100" cy="1807465"/>
          </a:xfrm>
          <a:prstGeom prst="rect">
            <a:avLst/>
          </a:prstGeom>
          <a:solidFill>
            <a:schemeClr val="lt1"/>
          </a:solidFill>
          <a:ln w="28575" cmpd="sng">
            <a:solidFill>
              <a:srgbClr val="0070C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kumimoji="1" lang="en-US" altLang="ja-JP" sz="700" b="1">
              <a:latin typeface="メイリオ" panose="020B0604030504040204" pitchFamily="50" charset="-128"/>
              <a:ea typeface="メイリオ" panose="020B0604030504040204" pitchFamily="50" charset="-128"/>
            </a:endParaRPr>
          </a:p>
          <a:p>
            <a:r>
              <a:rPr kumimoji="1" lang="ja-JP" altLang="en-US" sz="1600" b="1">
                <a:latin typeface="メイリオ" panose="020B0604030504040204" pitchFamily="50" charset="-128"/>
                <a:ea typeface="メイリオ" panose="020B0604030504040204" pitchFamily="50" charset="-128"/>
              </a:rPr>
              <a:t>　　</a:t>
            </a:r>
            <a:endPara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  <xdr:grpSp>
        <xdr:nvGrpSpPr>
          <xdr:cNvPr id="253" name="グループ化 252"/>
          <xdr:cNvGrpSpPr/>
        </xdr:nvGrpSpPr>
        <xdr:grpSpPr>
          <a:xfrm>
            <a:off x="152400" y="2714625"/>
            <a:ext cx="657225" cy="561975"/>
            <a:chOff x="2657475" y="3076575"/>
            <a:chExt cx="657225" cy="561975"/>
          </a:xfrm>
        </xdr:grpSpPr>
        <xdr:sp macro="" textlink="">
          <xdr:nvSpPr>
            <xdr:cNvPr id="254" name="楕円 253"/>
            <xdr:cNvSpPr/>
          </xdr:nvSpPr>
          <xdr:spPr>
            <a:xfrm>
              <a:off x="2657475" y="3105150"/>
              <a:ext cx="628650" cy="533400"/>
            </a:xfrm>
            <a:prstGeom prst="ellipse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55" name="テキスト ボックス 254"/>
            <xdr:cNvSpPr txBox="1"/>
          </xdr:nvSpPr>
          <xdr:spPr>
            <a:xfrm>
              <a:off x="2752725" y="3076575"/>
              <a:ext cx="561975" cy="5143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2000">
                  <a:solidFill>
                    <a:schemeClr val="bg1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rPr>
                <a:t>４</a:t>
              </a:r>
            </a:p>
          </xdr:txBody>
        </xdr:sp>
      </xdr:grpSp>
    </xdr:grpSp>
    <xdr:clientData/>
  </xdr:twoCellAnchor>
  <xdr:twoCellAnchor>
    <xdr:from>
      <xdr:col>0</xdr:col>
      <xdr:colOff>408452</xdr:colOff>
      <xdr:row>26</xdr:row>
      <xdr:rowOff>77321</xdr:rowOff>
    </xdr:from>
    <xdr:to>
      <xdr:col>10</xdr:col>
      <xdr:colOff>665628</xdr:colOff>
      <xdr:row>32</xdr:row>
      <xdr:rowOff>96371</xdr:rowOff>
    </xdr:to>
    <xdr:sp macro="" textlink="">
      <xdr:nvSpPr>
        <xdr:cNvPr id="257" name="テキスト ボックス 256"/>
        <xdr:cNvSpPr txBox="1"/>
      </xdr:nvSpPr>
      <xdr:spPr>
        <a:xfrm>
          <a:off x="408452" y="4447615"/>
          <a:ext cx="6566088" cy="10275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ja-JP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　　１年目のシートの</a:t>
          </a:r>
          <a:r>
            <a:rPr kumimoji="1" lang="ja-JP" altLang="ja-JP" sz="1600" b="1" u="sng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黄色のセル（４か所）</a:t>
          </a:r>
          <a:r>
            <a:rPr kumimoji="1" lang="ja-JP" altLang="ja-JP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に３６協定の</a:t>
          </a:r>
          <a:endParaRPr kumimoji="1" lang="en-US" altLang="ja-JP" sz="1600" b="1">
            <a:solidFill>
              <a:schemeClr val="dk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kumimoji="1" lang="ja-JP" altLang="en-US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　４つの数字</a:t>
          </a:r>
          <a:r>
            <a:rPr kumimoji="1" lang="ja-JP" altLang="ja-JP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を記入する。（右図参照）</a:t>
          </a:r>
          <a:endParaRPr lang="ja-JP" altLang="ja-JP" sz="1600">
            <a:effectLst/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endParaRPr kumimoji="1" lang="ja-JP" altLang="en-US" sz="160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0</xdr:col>
      <xdr:colOff>249330</xdr:colOff>
      <xdr:row>37</xdr:row>
      <xdr:rowOff>145116</xdr:rowOff>
    </xdr:from>
    <xdr:to>
      <xdr:col>10</xdr:col>
      <xdr:colOff>306481</xdr:colOff>
      <xdr:row>43</xdr:row>
      <xdr:rowOff>164167</xdr:rowOff>
    </xdr:to>
    <xdr:sp macro="" textlink="">
      <xdr:nvSpPr>
        <xdr:cNvPr id="258" name="テキスト ボックス 257"/>
        <xdr:cNvSpPr txBox="1"/>
      </xdr:nvSpPr>
      <xdr:spPr>
        <a:xfrm>
          <a:off x="249330" y="6364381"/>
          <a:ext cx="6366063" cy="10275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ja-JP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　　　毎月の</a:t>
          </a:r>
          <a:r>
            <a:rPr kumimoji="1" lang="ja-JP" altLang="ja-JP" sz="1600" b="1" u="sng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「時間外労働」</a:t>
          </a:r>
          <a:r>
            <a:rPr kumimoji="1" lang="ja-JP" altLang="ja-JP" sz="1600" b="1" u="sng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と</a:t>
          </a:r>
          <a:r>
            <a:rPr kumimoji="1" lang="ja-JP" altLang="ja-JP" sz="1600" b="1" u="sng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「休日労働」</a:t>
          </a:r>
          <a:r>
            <a:rPr kumimoji="1" lang="ja-JP" altLang="ja-JP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の時間を</a:t>
          </a:r>
          <a:r>
            <a:rPr kumimoji="1" lang="ja-JP" altLang="en-US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、</a:t>
          </a:r>
          <a:r>
            <a:rPr kumimoji="1" lang="ja-JP" altLang="ja-JP" sz="1600" b="1" u="sng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緑色</a:t>
          </a:r>
          <a:r>
            <a:rPr kumimoji="1" lang="en-US" altLang="ja-JP" sz="1600" b="1" u="sng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/>
          </a:r>
          <a:br>
            <a:rPr kumimoji="1" lang="en-US" altLang="ja-JP" sz="1600" b="1" u="sng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</a:br>
          <a:r>
            <a:rPr kumimoji="1" lang="ja-JP" altLang="en-US" sz="1600" b="1" u="none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　　</a:t>
          </a:r>
          <a:r>
            <a:rPr kumimoji="1" lang="ja-JP" altLang="ja-JP" sz="1600" b="1" u="sng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のセル</a:t>
          </a:r>
          <a:r>
            <a:rPr kumimoji="1" lang="ja-JP" altLang="en-US" sz="1600" b="1" u="sng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（</a:t>
          </a:r>
          <a:r>
            <a:rPr kumimoji="1" lang="ja-JP" altLang="ja-JP" sz="1600" b="1" u="sng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２カ所）</a:t>
          </a:r>
          <a:r>
            <a:rPr kumimoji="1" lang="ja-JP" altLang="ja-JP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に入力</a:t>
          </a:r>
          <a:r>
            <a:rPr kumimoji="1" lang="ja-JP" altLang="en-US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する</a:t>
          </a:r>
          <a:r>
            <a:rPr kumimoji="1" lang="ja-JP" altLang="ja-JP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。</a:t>
          </a:r>
          <a:r>
            <a:rPr kumimoji="1" lang="ja-JP" altLang="en-US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（毎月実施）</a:t>
          </a:r>
          <a:endParaRPr lang="ja-JP" altLang="ja-JP" sz="1600">
            <a:effectLst/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endParaRPr kumimoji="1" lang="ja-JP" altLang="en-US" sz="160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0</xdr:col>
      <xdr:colOff>598953</xdr:colOff>
      <xdr:row>48</xdr:row>
      <xdr:rowOff>90208</xdr:rowOff>
    </xdr:from>
    <xdr:to>
      <xdr:col>10</xdr:col>
      <xdr:colOff>541804</xdr:colOff>
      <xdr:row>61</xdr:row>
      <xdr:rowOff>100853</xdr:rowOff>
    </xdr:to>
    <xdr:sp macro="" textlink="">
      <xdr:nvSpPr>
        <xdr:cNvPr id="259" name="テキスト ボックス 258"/>
        <xdr:cNvSpPr txBox="1"/>
      </xdr:nvSpPr>
      <xdr:spPr>
        <a:xfrm>
          <a:off x="598953" y="8158443"/>
          <a:ext cx="6251763" cy="21957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　</a:t>
          </a:r>
          <a:r>
            <a:rPr kumimoji="1" lang="ja-JP" altLang="ja-JP" sz="1600" b="1" u="sng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翌月の残業時間の上限</a:t>
          </a:r>
          <a:r>
            <a:rPr kumimoji="1" lang="ja-JP" altLang="ja-JP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が自動的に表示されるので、その</a:t>
          </a:r>
          <a:endParaRPr kumimoji="1" lang="en-US" altLang="ja-JP" sz="1600" b="1">
            <a:solidFill>
              <a:schemeClr val="dk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kumimoji="1" lang="ja-JP" altLang="ja-JP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時間内に収まるように</a:t>
          </a:r>
          <a:r>
            <a:rPr kumimoji="1" lang="ja-JP" altLang="en-US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当月の</a:t>
          </a:r>
          <a:r>
            <a:rPr kumimoji="1" lang="ja-JP" altLang="ja-JP" sz="1600" b="1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残業を調整する。</a:t>
          </a:r>
          <a:endParaRPr kumimoji="1" lang="en-US" altLang="ja-JP" sz="1600" b="1">
            <a:solidFill>
              <a:schemeClr val="dk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400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</a:rPr>
            <a:t>　</a:t>
          </a:r>
          <a:r>
            <a:rPr lang="en-US" altLang="ja-JP" sz="1400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lang="ja-JP" altLang="en-US" sz="1400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</a:rPr>
            <a:t>違反状態になるとセルに色が付きます。以後、色が付かない</a:t>
          </a:r>
          <a:endParaRPr lang="en-US" altLang="ja-JP" sz="1400">
            <a:solidFill>
              <a:srgbClr val="FF0000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lang="ja-JP" altLang="en-US" sz="1400">
              <a:solidFill>
                <a:srgbClr val="FF00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</a:rPr>
            <a:t>　　よう上限時間に気を付けてください。</a:t>
          </a:r>
          <a:endParaRPr lang="ja-JP" altLang="ja-JP" sz="1400">
            <a:solidFill>
              <a:srgbClr val="FF0000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endParaRPr kumimoji="1" lang="ja-JP" altLang="en-US" sz="160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10</xdr:col>
      <xdr:colOff>605122</xdr:colOff>
      <xdr:row>23</xdr:row>
      <xdr:rowOff>21850</xdr:rowOff>
    </xdr:from>
    <xdr:to>
      <xdr:col>20</xdr:col>
      <xdr:colOff>672354</xdr:colOff>
      <xdr:row>44</xdr:row>
      <xdr:rowOff>11206</xdr:rowOff>
    </xdr:to>
    <xdr:grpSp>
      <xdr:nvGrpSpPr>
        <xdr:cNvPr id="17" name="グループ化 16"/>
        <xdr:cNvGrpSpPr/>
      </xdr:nvGrpSpPr>
      <xdr:grpSpPr>
        <a:xfrm>
          <a:off x="6224872" y="3897792"/>
          <a:ext cx="6087618" cy="3528260"/>
          <a:chOff x="6613184" y="6246704"/>
          <a:chExt cx="7390246" cy="3811696"/>
        </a:xfrm>
      </xdr:grpSpPr>
      <xdr:grpSp>
        <xdr:nvGrpSpPr>
          <xdr:cNvPr id="16" name="グループ化 15"/>
          <xdr:cNvGrpSpPr/>
        </xdr:nvGrpSpPr>
        <xdr:grpSpPr>
          <a:xfrm>
            <a:off x="6827184" y="6322359"/>
            <a:ext cx="7176246" cy="3736041"/>
            <a:chOff x="6827184" y="6322359"/>
            <a:chExt cx="7176246" cy="3736041"/>
          </a:xfrm>
        </xdr:grpSpPr>
        <xdr:grpSp>
          <xdr:nvGrpSpPr>
            <xdr:cNvPr id="15" name="グループ化 14"/>
            <xdr:cNvGrpSpPr/>
          </xdr:nvGrpSpPr>
          <xdr:grpSpPr>
            <a:xfrm>
              <a:off x="6827184" y="6322359"/>
              <a:ext cx="7176246" cy="3736041"/>
              <a:chOff x="6737537" y="7174006"/>
              <a:chExt cx="7176246" cy="3736041"/>
            </a:xfrm>
          </xdr:grpSpPr>
          <xdr:pic>
            <xdr:nvPicPr>
              <xdr:cNvPr id="212" name="図 211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t="2987" b="3040"/>
              <a:stretch/>
            </xdr:blipFill>
            <xdr:spPr>
              <a:xfrm>
                <a:off x="6737537" y="7174006"/>
                <a:ext cx="7176246" cy="3736041"/>
              </a:xfrm>
              <a:prstGeom prst="rect">
                <a:avLst/>
              </a:prstGeom>
              <a:ln>
                <a:solidFill>
                  <a:schemeClr val="tx1"/>
                </a:solidFill>
              </a:ln>
            </xdr:spPr>
          </xdr:pic>
          <xdr:sp macro="" textlink="">
            <xdr:nvSpPr>
              <xdr:cNvPr id="209" name="テキスト ボックス 208"/>
              <xdr:cNvSpPr txBox="1"/>
            </xdr:nvSpPr>
            <xdr:spPr>
              <a:xfrm>
                <a:off x="7951388" y="8854298"/>
                <a:ext cx="2337823" cy="345702"/>
              </a:xfrm>
              <a:prstGeom prst="rect">
                <a:avLst/>
              </a:prstGeom>
              <a:solidFill>
                <a:schemeClr val="bg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kumimoji="1" lang="ja-JP" altLang="en-US" sz="1100" b="1">
                    <a:solidFill>
                      <a:srgbClr val="FF0000"/>
                    </a:solidFill>
                  </a:rPr>
                  <a:t>③特別条項の月上限時間数</a:t>
                </a:r>
              </a:p>
            </xdr:txBody>
          </xdr:sp>
          <xdr:sp macro="" textlink="">
            <xdr:nvSpPr>
              <xdr:cNvPr id="215" name="楕円 214"/>
              <xdr:cNvSpPr/>
            </xdr:nvSpPr>
            <xdr:spPr>
              <a:xfrm>
                <a:off x="10676965" y="8173010"/>
                <a:ext cx="400050" cy="364752"/>
              </a:xfrm>
              <a:prstGeom prst="ellipse">
                <a:avLst/>
              </a:prstGeom>
              <a:noFill/>
              <a:ln w="19050">
                <a:solidFill>
                  <a:srgbClr val="FF0000"/>
                </a:solidFill>
                <a:prstDash val="sysDash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226" name="テキスト ボックス 68"/>
              <xdr:cNvSpPr txBox="1"/>
            </xdr:nvSpPr>
            <xdr:spPr>
              <a:xfrm>
                <a:off x="12339357" y="8245849"/>
                <a:ext cx="928968" cy="282165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ja-JP"/>
                </a:defPPr>
                <a:lvl1pPr marL="0" algn="l" defTabSz="912750" rtl="0" eaLnBrk="1" latinLnBrk="0" hangingPunct="1">
                  <a:defRPr kumimoji="1"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6374" algn="l" defTabSz="912750" rtl="0" eaLnBrk="1" latinLnBrk="0" hangingPunct="1">
                  <a:defRPr kumimoji="1"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2750" algn="l" defTabSz="912750" rtl="0" eaLnBrk="1" latinLnBrk="0" hangingPunct="1">
                  <a:defRPr kumimoji="1"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69130" algn="l" defTabSz="912750" rtl="0" eaLnBrk="1" latinLnBrk="0" hangingPunct="1">
                  <a:defRPr kumimoji="1"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5503" algn="l" defTabSz="912750" rtl="0" eaLnBrk="1" latinLnBrk="0" hangingPunct="1">
                  <a:defRPr kumimoji="1"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1881" algn="l" defTabSz="912750" rtl="0" eaLnBrk="1" latinLnBrk="0" hangingPunct="1">
                  <a:defRPr kumimoji="1"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38258" algn="l" defTabSz="912750" rtl="0" eaLnBrk="1" latinLnBrk="0" hangingPunct="1">
                  <a:defRPr kumimoji="1"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194631" algn="l" defTabSz="912750" rtl="0" eaLnBrk="1" latinLnBrk="0" hangingPunct="1">
                  <a:defRPr kumimoji="1"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1009" algn="l" defTabSz="912750" rtl="0" eaLnBrk="1" latinLnBrk="0" hangingPunct="1">
                  <a:defRPr kumimoji="1"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kumimoji="1" lang="ja-JP" altLang="en-US" sz="900" b="1">
                    <a:solidFill>
                      <a:sysClr val="windowText" lastClr="000000"/>
                    </a:solidFill>
                  </a:rPr>
                  <a:t>７００時間</a:t>
                </a:r>
              </a:p>
            </xdr:txBody>
          </xdr:sp>
          <xdr:sp macro="" textlink="">
            <xdr:nvSpPr>
              <xdr:cNvPr id="231" name="楕円 230"/>
              <xdr:cNvSpPr/>
            </xdr:nvSpPr>
            <xdr:spPr>
              <a:xfrm>
                <a:off x="11093824" y="8173010"/>
                <a:ext cx="581025" cy="364752"/>
              </a:xfrm>
              <a:prstGeom prst="ellipse">
                <a:avLst/>
              </a:prstGeom>
              <a:noFill/>
              <a:ln w="19050">
                <a:solidFill>
                  <a:srgbClr val="FF0000"/>
                </a:solidFill>
                <a:prstDash val="sysDash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210" name="テキスト ボックス 209"/>
              <xdr:cNvSpPr txBox="1"/>
            </xdr:nvSpPr>
            <xdr:spPr>
              <a:xfrm>
                <a:off x="11250520" y="9106517"/>
                <a:ext cx="1874610" cy="320488"/>
              </a:xfrm>
              <a:prstGeom prst="rect">
                <a:avLst/>
              </a:prstGeom>
              <a:solidFill>
                <a:schemeClr val="bg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kumimoji="1" lang="ja-JP" altLang="en-US" sz="1100" b="1">
                    <a:solidFill>
                      <a:srgbClr val="FF0000"/>
                    </a:solidFill>
                  </a:rPr>
                  <a:t>④年間の上限時間数</a:t>
                </a:r>
              </a:p>
            </xdr:txBody>
          </xdr:sp>
          <xdr:sp macro="" textlink="">
            <xdr:nvSpPr>
              <xdr:cNvPr id="208" name="テキスト ボックス 207"/>
              <xdr:cNvSpPr txBox="1"/>
            </xdr:nvSpPr>
            <xdr:spPr>
              <a:xfrm>
                <a:off x="8044196" y="7651462"/>
                <a:ext cx="2021395" cy="383801"/>
              </a:xfrm>
              <a:prstGeom prst="rect">
                <a:avLst/>
              </a:prstGeom>
              <a:solidFill>
                <a:schemeClr val="bg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kumimoji="1" lang="ja-JP" altLang="en-US" sz="1100" b="1">
                    <a:solidFill>
                      <a:srgbClr val="FF0000"/>
                    </a:solidFill>
                  </a:rPr>
                  <a:t>②特別条項の上限回数</a:t>
                </a:r>
              </a:p>
            </xdr:txBody>
          </xdr:sp>
          <xdr:cxnSp macro="">
            <xdr:nvCxnSpPr>
              <xdr:cNvPr id="236" name="直線コネクタ 235"/>
              <xdr:cNvCxnSpPr/>
            </xdr:nvCxnSpPr>
            <xdr:spPr>
              <a:xfrm>
                <a:off x="9860056" y="7893984"/>
                <a:ext cx="835959" cy="456640"/>
              </a:xfrm>
              <a:prstGeom prst="line">
                <a:avLst/>
              </a:prstGeom>
              <a:ln w="19050">
                <a:solidFill>
                  <a:srgbClr val="FF0000"/>
                </a:solidFill>
                <a:prstDash val="sys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38" name="直線コネクタ 237"/>
              <xdr:cNvCxnSpPr/>
            </xdr:nvCxnSpPr>
            <xdr:spPr>
              <a:xfrm flipH="1">
                <a:off x="12291732" y="8556812"/>
                <a:ext cx="350185" cy="558053"/>
              </a:xfrm>
              <a:prstGeom prst="line">
                <a:avLst/>
              </a:prstGeom>
              <a:ln w="19050">
                <a:solidFill>
                  <a:srgbClr val="FF0000"/>
                </a:solidFill>
                <a:prstDash val="sys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1" name="直線コネクタ 240"/>
              <xdr:cNvCxnSpPr/>
            </xdr:nvCxnSpPr>
            <xdr:spPr>
              <a:xfrm flipV="1">
                <a:off x="10069606" y="8499663"/>
                <a:ext cx="1176618" cy="494738"/>
              </a:xfrm>
              <a:prstGeom prst="line">
                <a:avLst/>
              </a:prstGeom>
              <a:ln w="19050">
                <a:solidFill>
                  <a:srgbClr val="FF0000"/>
                </a:solidFill>
                <a:prstDash val="sys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24" name="テキスト ボックス 89"/>
            <xdr:cNvSpPr txBox="1"/>
          </xdr:nvSpPr>
          <xdr:spPr>
            <a:xfrm>
              <a:off x="10744197" y="7378512"/>
              <a:ext cx="559736" cy="27880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ja-JP"/>
              </a:defPPr>
              <a:lvl1pPr marL="0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6374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2750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69130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5503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1881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38258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194631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1009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kumimoji="1" lang="ja-JP" altLang="en-US" sz="900" b="1">
                  <a:solidFill>
                    <a:sysClr val="windowText" lastClr="000000"/>
                  </a:solidFill>
                </a:rPr>
                <a:t>６回</a:t>
              </a:r>
            </a:p>
          </xdr:txBody>
        </xdr:sp>
        <xdr:sp macro="" textlink="">
          <xdr:nvSpPr>
            <xdr:cNvPr id="225" name="テキスト ボックス 63"/>
            <xdr:cNvSpPr txBox="1"/>
          </xdr:nvSpPr>
          <xdr:spPr>
            <a:xfrm>
              <a:off x="11123519" y="7389719"/>
              <a:ext cx="776567" cy="27880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ja-JP"/>
              </a:defPPr>
              <a:lvl1pPr marL="0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6374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2750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69130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5503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1881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38258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194631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1009" algn="l" defTabSz="91275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kumimoji="1" lang="ja-JP" altLang="en-US" sz="900" b="1">
                  <a:solidFill>
                    <a:sysClr val="windowText" lastClr="000000"/>
                  </a:solidFill>
                </a:rPr>
                <a:t>９０時間</a:t>
              </a:r>
            </a:p>
          </xdr:txBody>
        </xdr:sp>
        <xdr:sp macro="" textlink="">
          <xdr:nvSpPr>
            <xdr:cNvPr id="233" name="楕円 232"/>
            <xdr:cNvSpPr/>
          </xdr:nvSpPr>
          <xdr:spPr>
            <a:xfrm>
              <a:off x="12435167" y="7386917"/>
              <a:ext cx="693084" cy="364752"/>
            </a:xfrm>
            <a:prstGeom prst="ellipse">
              <a:avLst/>
            </a:prstGeom>
            <a:noFill/>
            <a:ln w="19050">
              <a:solidFill>
                <a:srgbClr val="FF0000"/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227" name="正方形/長方形 226"/>
          <xdr:cNvSpPr/>
        </xdr:nvSpPr>
        <xdr:spPr>
          <a:xfrm>
            <a:off x="6613184" y="6246704"/>
            <a:ext cx="1331683" cy="456641"/>
          </a:xfrm>
          <a:prstGeom prst="rect">
            <a:avLst/>
          </a:prstGeom>
        </xdr:spPr>
        <xdr:style>
          <a:lnRef idx="3">
            <a:schemeClr val="lt1"/>
          </a:lnRef>
          <a:fillRef idx="1">
            <a:schemeClr val="accent6"/>
          </a:fillRef>
          <a:effectRef idx="1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800" b="1"/>
              <a:t>特別条項</a:t>
            </a:r>
          </a:p>
        </xdr:txBody>
      </xdr:sp>
    </xdr:grpSp>
    <xdr:clientData/>
  </xdr:twoCellAnchor>
  <xdr:twoCellAnchor>
    <xdr:from>
      <xdr:col>9</xdr:col>
      <xdr:colOff>0</xdr:colOff>
      <xdr:row>19</xdr:row>
      <xdr:rowOff>33619</xdr:rowOff>
    </xdr:from>
    <xdr:to>
      <xdr:col>11</xdr:col>
      <xdr:colOff>112058</xdr:colOff>
      <xdr:row>30</xdr:row>
      <xdr:rowOff>33619</xdr:rowOff>
    </xdr:to>
    <xdr:grpSp>
      <xdr:nvGrpSpPr>
        <xdr:cNvPr id="30" name="グループ化 29"/>
        <xdr:cNvGrpSpPr/>
      </xdr:nvGrpSpPr>
      <xdr:grpSpPr>
        <a:xfrm>
          <a:off x="5473212" y="3235484"/>
          <a:ext cx="866731" cy="1853712"/>
          <a:chOff x="6208059" y="2913529"/>
          <a:chExt cx="952500" cy="1848971"/>
        </a:xfrm>
      </xdr:grpSpPr>
      <xdr:cxnSp macro="">
        <xdr:nvCxnSpPr>
          <xdr:cNvPr id="19" name="直線矢印コネクタ 18"/>
          <xdr:cNvCxnSpPr/>
        </xdr:nvCxnSpPr>
        <xdr:spPr>
          <a:xfrm>
            <a:off x="6745941" y="2924735"/>
            <a:ext cx="403412" cy="0"/>
          </a:xfrm>
          <a:prstGeom prst="straightConnector1">
            <a:avLst/>
          </a:prstGeom>
          <a:ln>
            <a:tailEnd type="triangle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61" name="直線矢印コネクタ 60"/>
          <xdr:cNvCxnSpPr/>
        </xdr:nvCxnSpPr>
        <xdr:spPr>
          <a:xfrm>
            <a:off x="6208059" y="4762500"/>
            <a:ext cx="952500" cy="0"/>
          </a:xfrm>
          <a:prstGeom prst="straightConnector1">
            <a:avLst/>
          </a:prstGeom>
          <a:ln>
            <a:tailEnd type="triangle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64" name="直線コネクタ 63"/>
          <xdr:cNvCxnSpPr/>
        </xdr:nvCxnSpPr>
        <xdr:spPr>
          <a:xfrm flipH="1" flipV="1">
            <a:off x="6745941" y="2913529"/>
            <a:ext cx="22413" cy="1837765"/>
          </a:xfrm>
          <a:prstGeom prst="line">
            <a:avLst/>
          </a:prstGeom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121401</xdr:colOff>
      <xdr:row>42</xdr:row>
      <xdr:rowOff>16334</xdr:rowOff>
    </xdr:from>
    <xdr:to>
      <xdr:col>11</xdr:col>
      <xdr:colOff>212912</xdr:colOff>
      <xdr:row>52</xdr:row>
      <xdr:rowOff>10573</xdr:rowOff>
    </xdr:to>
    <xdr:grpSp>
      <xdr:nvGrpSpPr>
        <xdr:cNvPr id="263" name="グループ化 262"/>
        <xdr:cNvGrpSpPr/>
      </xdr:nvGrpSpPr>
      <xdr:grpSpPr>
        <a:xfrm>
          <a:off x="5594613" y="7094142"/>
          <a:ext cx="846184" cy="1679431"/>
          <a:chOff x="6272434" y="7077058"/>
          <a:chExt cx="932948" cy="1673730"/>
        </a:xfrm>
      </xdr:grpSpPr>
      <xdr:cxnSp macro="">
        <xdr:nvCxnSpPr>
          <xdr:cNvPr id="235" name="直線矢印コネクタ 234"/>
          <xdr:cNvCxnSpPr/>
        </xdr:nvCxnSpPr>
        <xdr:spPr>
          <a:xfrm flipV="1">
            <a:off x="6303189" y="8740598"/>
            <a:ext cx="902193" cy="10190"/>
          </a:xfrm>
          <a:prstGeom prst="straightConnector1">
            <a:avLst/>
          </a:prstGeom>
          <a:ln>
            <a:tailEnd type="triangle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83" name="直線コネクタ 82"/>
          <xdr:cNvCxnSpPr/>
        </xdr:nvCxnSpPr>
        <xdr:spPr>
          <a:xfrm flipV="1">
            <a:off x="6794455" y="7077058"/>
            <a:ext cx="5399" cy="1663928"/>
          </a:xfrm>
          <a:prstGeom prst="line">
            <a:avLst/>
          </a:prstGeom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86" name="直線コネクタ 85"/>
          <xdr:cNvCxnSpPr/>
        </xdr:nvCxnSpPr>
        <xdr:spPr>
          <a:xfrm flipH="1">
            <a:off x="6272434" y="7080349"/>
            <a:ext cx="525059" cy="2747"/>
          </a:xfrm>
          <a:prstGeom prst="line">
            <a:avLst/>
          </a:prstGeom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11</xdr:col>
      <xdr:colOff>36978</xdr:colOff>
      <xdr:row>44</xdr:row>
      <xdr:rowOff>30256</xdr:rowOff>
    </xdr:from>
    <xdr:to>
      <xdr:col>12</xdr:col>
      <xdr:colOff>247649</xdr:colOff>
      <xdr:row>46</xdr:row>
      <xdr:rowOff>89647</xdr:rowOff>
    </xdr:to>
    <xdr:sp macro="" textlink="">
      <xdr:nvSpPr>
        <xdr:cNvPr id="273" name="テキスト ボックス 272"/>
        <xdr:cNvSpPr txBox="1"/>
      </xdr:nvSpPr>
      <xdr:spPr>
        <a:xfrm>
          <a:off x="7056903" y="7574056"/>
          <a:ext cx="896471" cy="4022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（例）</a:t>
          </a:r>
        </a:p>
      </xdr:txBody>
    </xdr:sp>
    <xdr:clientData/>
  </xdr:twoCellAnchor>
  <xdr:twoCellAnchor>
    <xdr:from>
      <xdr:col>11</xdr:col>
      <xdr:colOff>212351</xdr:colOff>
      <xdr:row>46</xdr:row>
      <xdr:rowOff>130548</xdr:rowOff>
    </xdr:from>
    <xdr:to>
      <xdr:col>17</xdr:col>
      <xdr:colOff>63298</xdr:colOff>
      <xdr:row>55</xdr:row>
      <xdr:rowOff>141753</xdr:rowOff>
    </xdr:to>
    <xdr:grpSp>
      <xdr:nvGrpSpPr>
        <xdr:cNvPr id="276" name="グループ化 275"/>
        <xdr:cNvGrpSpPr/>
      </xdr:nvGrpSpPr>
      <xdr:grpSpPr>
        <a:xfrm>
          <a:off x="6440236" y="7882433"/>
          <a:ext cx="3499754" cy="1527878"/>
          <a:chOff x="7328647" y="8281147"/>
          <a:chExt cx="3952300" cy="1523999"/>
        </a:xfrm>
      </xdr:grpSpPr>
      <xdr:pic>
        <xdr:nvPicPr>
          <xdr:cNvPr id="106" name="図 10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39852" y="8281147"/>
            <a:ext cx="3941095" cy="15239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cxnSp macro="">
        <xdr:nvCxnSpPr>
          <xdr:cNvPr id="275" name="直線コネクタ 274"/>
          <xdr:cNvCxnSpPr>
            <a:endCxn id="106" idx="1"/>
          </xdr:cNvCxnSpPr>
        </xdr:nvCxnSpPr>
        <xdr:spPr>
          <a:xfrm>
            <a:off x="7328647" y="8325971"/>
            <a:ext cx="11205" cy="717176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549088</xdr:colOff>
      <xdr:row>56</xdr:row>
      <xdr:rowOff>156883</xdr:rowOff>
    </xdr:from>
    <xdr:to>
      <xdr:col>16</xdr:col>
      <xdr:colOff>209549</xdr:colOff>
      <xdr:row>60</xdr:row>
      <xdr:rowOff>134472</xdr:rowOff>
    </xdr:to>
    <xdr:sp macro="" textlink="">
      <xdr:nvSpPr>
        <xdr:cNvPr id="277" name="テキスト ボックス 276"/>
        <xdr:cNvSpPr txBox="1"/>
      </xdr:nvSpPr>
      <xdr:spPr>
        <a:xfrm>
          <a:off x="8940613" y="9758083"/>
          <a:ext cx="1717861" cy="6633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①時間外労働を入力</a:t>
          </a:r>
        </a:p>
      </xdr:txBody>
    </xdr:sp>
    <xdr:clientData/>
  </xdr:twoCellAnchor>
  <xdr:twoCellAnchor>
    <xdr:from>
      <xdr:col>16</xdr:col>
      <xdr:colOff>84603</xdr:colOff>
      <xdr:row>56</xdr:row>
      <xdr:rowOff>160244</xdr:rowOff>
    </xdr:from>
    <xdr:to>
      <xdr:col>18</xdr:col>
      <xdr:colOff>371475</xdr:colOff>
      <xdr:row>58</xdr:row>
      <xdr:rowOff>126626</xdr:rowOff>
    </xdr:to>
    <xdr:sp macro="" textlink="">
      <xdr:nvSpPr>
        <xdr:cNvPr id="111" name="テキスト ボックス 110"/>
        <xdr:cNvSpPr txBox="1"/>
      </xdr:nvSpPr>
      <xdr:spPr>
        <a:xfrm>
          <a:off x="10533528" y="9761444"/>
          <a:ext cx="1658472" cy="3092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②休日労働を入力</a:t>
          </a:r>
        </a:p>
      </xdr:txBody>
    </xdr:sp>
    <xdr:clientData/>
  </xdr:twoCellAnchor>
  <xdr:twoCellAnchor>
    <xdr:from>
      <xdr:col>15</xdr:col>
      <xdr:colOff>37095</xdr:colOff>
      <xdr:row>54</xdr:row>
      <xdr:rowOff>147996</xdr:rowOff>
    </xdr:from>
    <xdr:to>
      <xdr:col>15</xdr:col>
      <xdr:colOff>39414</xdr:colOff>
      <xdr:row>56</xdr:row>
      <xdr:rowOff>157655</xdr:rowOff>
    </xdr:to>
    <xdr:cxnSp macro="">
      <xdr:nvCxnSpPr>
        <xdr:cNvPr id="113" name="直線矢印コネクタ 112"/>
        <xdr:cNvCxnSpPr/>
      </xdr:nvCxnSpPr>
      <xdr:spPr>
        <a:xfrm flipH="1" flipV="1">
          <a:off x="9765733" y="9370824"/>
          <a:ext cx="2319" cy="35124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648396</xdr:colOff>
      <xdr:row>55</xdr:row>
      <xdr:rowOff>11206</xdr:rowOff>
    </xdr:from>
    <xdr:to>
      <xdr:col>16</xdr:col>
      <xdr:colOff>188954</xdr:colOff>
      <xdr:row>57</xdr:row>
      <xdr:rowOff>22412</xdr:rowOff>
    </xdr:to>
    <xdr:cxnSp macro="">
      <xdr:nvCxnSpPr>
        <xdr:cNvPr id="115" name="直線矢印コネクタ 114"/>
        <xdr:cNvCxnSpPr/>
      </xdr:nvCxnSpPr>
      <xdr:spPr>
        <a:xfrm flipH="1" flipV="1">
          <a:off x="10377034" y="9404827"/>
          <a:ext cx="223730" cy="35279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224117</xdr:colOff>
      <xdr:row>50</xdr:row>
      <xdr:rowOff>123265</xdr:rowOff>
    </xdr:from>
    <xdr:to>
      <xdr:col>17</xdr:col>
      <xdr:colOff>67235</xdr:colOff>
      <xdr:row>55</xdr:row>
      <xdr:rowOff>145677</xdr:rowOff>
    </xdr:to>
    <xdr:sp macro="" textlink="">
      <xdr:nvSpPr>
        <xdr:cNvPr id="120" name="楕円 119"/>
        <xdr:cNvSpPr/>
      </xdr:nvSpPr>
      <xdr:spPr>
        <a:xfrm>
          <a:off x="10634382" y="8527677"/>
          <a:ext cx="526677" cy="862853"/>
        </a:xfrm>
        <a:prstGeom prst="ellipse">
          <a:avLst/>
        </a:prstGeom>
        <a:noFill/>
        <a:ln w="1905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649946</xdr:colOff>
      <xdr:row>50</xdr:row>
      <xdr:rowOff>76200</xdr:rowOff>
    </xdr:from>
    <xdr:to>
      <xdr:col>17</xdr:col>
      <xdr:colOff>657225</xdr:colOff>
      <xdr:row>51</xdr:row>
      <xdr:rowOff>108832</xdr:rowOff>
    </xdr:to>
    <xdr:cxnSp macro="">
      <xdr:nvCxnSpPr>
        <xdr:cNvPr id="121" name="直線コネクタ 120"/>
        <xdr:cNvCxnSpPr/>
      </xdr:nvCxnSpPr>
      <xdr:spPr>
        <a:xfrm flipV="1">
          <a:off x="11098871" y="8648700"/>
          <a:ext cx="693079" cy="204082"/>
        </a:xfrm>
        <a:prstGeom prst="line">
          <a:avLst/>
        </a:prstGeom>
        <a:ln w="19050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616326</xdr:colOff>
      <xdr:row>48</xdr:row>
      <xdr:rowOff>33055</xdr:rowOff>
    </xdr:from>
    <xdr:to>
      <xdr:col>22</xdr:col>
      <xdr:colOff>619125</xdr:colOff>
      <xdr:row>55</xdr:row>
      <xdr:rowOff>123824</xdr:rowOff>
    </xdr:to>
    <xdr:sp macro="" textlink="">
      <xdr:nvSpPr>
        <xdr:cNvPr id="123" name="テキスト ボックス 122"/>
        <xdr:cNvSpPr txBox="1"/>
      </xdr:nvSpPr>
      <xdr:spPr>
        <a:xfrm>
          <a:off x="11751051" y="8262655"/>
          <a:ext cx="3431799" cy="12909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FF0000"/>
              </a:solidFill>
            </a:rPr>
            <a:t>自動的に翌月の残業時間の上限</a:t>
          </a:r>
          <a:endParaRPr kumimoji="1" lang="en-US" altLang="ja-JP" sz="1400" b="1">
            <a:solidFill>
              <a:srgbClr val="FF0000"/>
            </a:solidFill>
          </a:endParaRPr>
        </a:p>
        <a:p>
          <a:r>
            <a:rPr kumimoji="1" lang="ja-JP" altLang="en-US" sz="1400" b="1">
              <a:solidFill>
                <a:srgbClr val="FF0000"/>
              </a:solidFill>
            </a:rPr>
            <a:t>時間が出るので、残業をこの時</a:t>
          </a:r>
          <a:endParaRPr kumimoji="1" lang="en-US" altLang="ja-JP" sz="1400" b="1">
            <a:solidFill>
              <a:srgbClr val="FF0000"/>
            </a:solidFill>
          </a:endParaRPr>
        </a:p>
        <a:p>
          <a:r>
            <a:rPr kumimoji="1" lang="ja-JP" altLang="en-US" sz="1400" b="1">
              <a:solidFill>
                <a:srgbClr val="FF0000"/>
              </a:solidFill>
            </a:rPr>
            <a:t>間内に調整する。</a:t>
          </a:r>
          <a:endParaRPr kumimoji="1" lang="en-US" altLang="ja-JP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204107</xdr:colOff>
      <xdr:row>22</xdr:row>
      <xdr:rowOff>95250</xdr:rowOff>
    </xdr:from>
    <xdr:to>
      <xdr:col>5</xdr:col>
      <xdr:colOff>503464</xdr:colOff>
      <xdr:row>25</xdr:row>
      <xdr:rowOff>40822</xdr:rowOff>
    </xdr:to>
    <xdr:sp macro="" textlink="">
      <xdr:nvSpPr>
        <xdr:cNvPr id="284" name="下矢印 283"/>
        <xdr:cNvSpPr/>
      </xdr:nvSpPr>
      <xdr:spPr>
        <a:xfrm>
          <a:off x="2925536" y="3986893"/>
          <a:ext cx="979714" cy="476250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193222</xdr:colOff>
      <xdr:row>33</xdr:row>
      <xdr:rowOff>16329</xdr:rowOff>
    </xdr:from>
    <xdr:to>
      <xdr:col>5</xdr:col>
      <xdr:colOff>492579</xdr:colOff>
      <xdr:row>35</xdr:row>
      <xdr:rowOff>138793</xdr:rowOff>
    </xdr:to>
    <xdr:sp macro="" textlink="">
      <xdr:nvSpPr>
        <xdr:cNvPr id="125" name="下矢印 124"/>
        <xdr:cNvSpPr/>
      </xdr:nvSpPr>
      <xdr:spPr>
        <a:xfrm>
          <a:off x="2914651" y="5853793"/>
          <a:ext cx="979714" cy="476250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141515</xdr:colOff>
      <xdr:row>44</xdr:row>
      <xdr:rowOff>127907</xdr:rowOff>
    </xdr:from>
    <xdr:to>
      <xdr:col>5</xdr:col>
      <xdr:colOff>440872</xdr:colOff>
      <xdr:row>47</xdr:row>
      <xdr:rowOff>73479</xdr:rowOff>
    </xdr:to>
    <xdr:sp macro="" textlink="">
      <xdr:nvSpPr>
        <xdr:cNvPr id="126" name="下矢印 125"/>
        <xdr:cNvSpPr/>
      </xdr:nvSpPr>
      <xdr:spPr>
        <a:xfrm>
          <a:off x="2862944" y="7911193"/>
          <a:ext cx="979714" cy="476250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2"/>
  <sheetViews>
    <sheetView showGridLines="0" tabSelected="1" view="pageBreakPreview" topLeftCell="S46" zoomScale="208" zoomScaleNormal="85" zoomScaleSheetLayoutView="208" workbookViewId="0">
      <selection activeCell="T48" sqref="T48"/>
    </sheetView>
  </sheetViews>
  <sheetFormatPr defaultRowHeight="13.2"/>
  <cols>
    <col min="10" max="10" width="2.109375" customWidth="1"/>
  </cols>
  <sheetData>
    <row r="1" spans="1:10">
      <c r="A1" s="134"/>
      <c r="B1" s="134"/>
      <c r="C1" s="134"/>
      <c r="D1" s="134"/>
      <c r="E1" s="134"/>
      <c r="F1" s="134"/>
      <c r="G1" s="134"/>
      <c r="H1" s="134"/>
      <c r="I1" s="134"/>
      <c r="J1" s="134"/>
    </row>
    <row r="2" spans="1:10">
      <c r="A2" s="134"/>
      <c r="B2" s="134"/>
      <c r="C2" s="134"/>
      <c r="D2" s="134"/>
      <c r="E2" s="134"/>
      <c r="F2" s="134"/>
      <c r="G2" s="134"/>
      <c r="H2" s="134"/>
      <c r="I2" s="134"/>
      <c r="J2" s="134"/>
    </row>
    <row r="3" spans="1:10">
      <c r="A3" s="134"/>
      <c r="B3" s="134"/>
      <c r="C3" s="134"/>
      <c r="D3" s="134"/>
      <c r="E3" s="134"/>
      <c r="F3" s="134"/>
      <c r="G3" s="134"/>
      <c r="H3" s="134"/>
      <c r="I3" s="134"/>
      <c r="J3" s="134"/>
    </row>
    <row r="4" spans="1:10">
      <c r="A4" s="134"/>
      <c r="B4" s="134"/>
      <c r="C4" s="134"/>
      <c r="D4" s="134"/>
      <c r="E4" s="134"/>
      <c r="F4" s="134"/>
      <c r="G4" s="134"/>
      <c r="H4" s="134"/>
      <c r="I4" s="134"/>
      <c r="J4" s="134"/>
    </row>
    <row r="5" spans="1:10">
      <c r="A5" s="134"/>
      <c r="B5" s="134"/>
      <c r="C5" s="134"/>
      <c r="D5" s="134"/>
      <c r="E5" s="134"/>
      <c r="F5" s="134"/>
      <c r="G5" s="134"/>
      <c r="H5" s="134"/>
      <c r="I5" s="134"/>
      <c r="J5" s="134"/>
    </row>
    <row r="6" spans="1:10">
      <c r="A6" s="134"/>
      <c r="B6" s="134"/>
      <c r="C6" s="134"/>
      <c r="D6" s="134"/>
      <c r="E6" s="134"/>
      <c r="F6" s="134"/>
      <c r="G6" s="134"/>
      <c r="H6" s="134"/>
      <c r="I6" s="134"/>
      <c r="J6" s="134"/>
    </row>
    <row r="7" spans="1:10">
      <c r="A7" s="134"/>
      <c r="B7" s="134"/>
      <c r="C7" s="134"/>
      <c r="D7" s="134"/>
      <c r="E7" s="134"/>
      <c r="F7" s="134"/>
      <c r="G7" s="134"/>
      <c r="H7" s="134"/>
      <c r="I7" s="134"/>
      <c r="J7" s="134"/>
    </row>
    <row r="8" spans="1:10">
      <c r="A8" s="134"/>
      <c r="B8" s="134"/>
      <c r="C8" s="134"/>
      <c r="D8" s="134"/>
      <c r="E8" s="134"/>
      <c r="F8" s="134"/>
      <c r="G8" s="134"/>
      <c r="H8" s="134"/>
      <c r="I8" s="134"/>
      <c r="J8" s="134"/>
    </row>
    <row r="9" spans="1:10">
      <c r="A9" s="134"/>
      <c r="B9" s="134"/>
      <c r="C9" s="134"/>
      <c r="D9" s="134"/>
      <c r="E9" s="134"/>
      <c r="F9" s="134"/>
      <c r="G9" s="134"/>
      <c r="H9" s="134"/>
      <c r="I9" s="134"/>
      <c r="J9" s="134"/>
    </row>
    <row r="10" spans="1:10">
      <c r="A10" s="134"/>
      <c r="B10" s="134"/>
      <c r="C10" s="134"/>
      <c r="D10" s="134"/>
      <c r="E10" s="134"/>
      <c r="F10" s="134"/>
      <c r="G10" s="134"/>
      <c r="H10" s="134"/>
      <c r="I10" s="134"/>
      <c r="J10" s="134"/>
    </row>
    <row r="11" spans="1:10">
      <c r="A11" s="134"/>
      <c r="B11" s="134"/>
      <c r="C11" s="134"/>
      <c r="D11" s="134"/>
      <c r="E11" s="134"/>
      <c r="F11" s="134"/>
      <c r="G11" s="134"/>
      <c r="H11" s="134"/>
      <c r="I11" s="134"/>
      <c r="J11" s="134"/>
    </row>
    <row r="12" spans="1:10">
      <c r="A12" s="134"/>
      <c r="B12" s="134"/>
      <c r="C12" s="134"/>
      <c r="D12" s="134"/>
      <c r="E12" s="134"/>
      <c r="F12" s="134"/>
      <c r="G12" s="134"/>
      <c r="H12" s="134"/>
      <c r="I12" s="134"/>
      <c r="J12" s="134"/>
    </row>
    <row r="13" spans="1:10">
      <c r="A13" s="134"/>
      <c r="B13" s="134"/>
      <c r="C13" s="134"/>
      <c r="D13" s="134"/>
      <c r="E13" s="134"/>
      <c r="F13" s="134"/>
      <c r="G13" s="134"/>
      <c r="H13" s="134"/>
      <c r="I13" s="134"/>
      <c r="J13" s="134"/>
    </row>
    <row r="14" spans="1:10">
      <c r="A14" s="134"/>
      <c r="B14" s="134"/>
      <c r="C14" s="134"/>
      <c r="D14" s="134"/>
      <c r="E14" s="134"/>
      <c r="F14" s="134"/>
      <c r="G14" s="134"/>
      <c r="H14" s="134"/>
      <c r="I14" s="134"/>
      <c r="J14" s="134"/>
    </row>
    <row r="15" spans="1:10">
      <c r="A15" s="134"/>
      <c r="B15" s="134"/>
      <c r="C15" s="134"/>
      <c r="D15" s="134"/>
      <c r="E15" s="134"/>
      <c r="F15" s="134"/>
      <c r="G15" s="134"/>
      <c r="H15" s="134"/>
      <c r="I15" s="134"/>
      <c r="J15" s="134"/>
    </row>
    <row r="16" spans="1:10">
      <c r="A16" s="134"/>
      <c r="B16" s="134"/>
      <c r="C16" s="134"/>
      <c r="D16" s="134"/>
      <c r="E16" s="134"/>
      <c r="F16" s="134"/>
      <c r="G16" s="134"/>
      <c r="H16" s="134"/>
      <c r="I16" s="134"/>
      <c r="J16" s="134"/>
    </row>
    <row r="17" spans="1:13">
      <c r="A17" s="134"/>
      <c r="B17" s="134"/>
      <c r="C17" s="134"/>
      <c r="D17" s="134"/>
      <c r="E17" s="134"/>
      <c r="F17" s="134"/>
      <c r="G17" s="134"/>
      <c r="H17" s="134"/>
      <c r="I17" s="134"/>
      <c r="J17" s="134"/>
    </row>
    <row r="18" spans="1:13">
      <c r="A18" s="134"/>
      <c r="B18" s="134"/>
      <c r="C18" s="134"/>
      <c r="D18" s="134"/>
      <c r="E18" s="134"/>
      <c r="F18" s="134"/>
      <c r="G18" s="134"/>
      <c r="H18" s="134"/>
      <c r="I18" s="134"/>
      <c r="J18" s="134"/>
    </row>
    <row r="19" spans="1:13">
      <c r="A19" s="134"/>
      <c r="B19" s="134"/>
      <c r="C19" s="134"/>
      <c r="D19" s="134"/>
      <c r="E19" s="134"/>
      <c r="F19" s="134"/>
      <c r="G19" s="134"/>
      <c r="H19" s="134"/>
      <c r="I19" s="134"/>
      <c r="J19" s="134"/>
    </row>
    <row r="20" spans="1:13">
      <c r="A20" s="134"/>
      <c r="B20" s="134"/>
      <c r="C20" s="134"/>
      <c r="D20" s="134"/>
      <c r="E20" s="134"/>
      <c r="F20" s="134"/>
      <c r="G20" s="134"/>
      <c r="H20" s="134"/>
      <c r="I20" s="134"/>
      <c r="J20" s="134"/>
    </row>
    <row r="21" spans="1:13">
      <c r="A21" s="134"/>
      <c r="B21" s="134"/>
      <c r="C21" s="134"/>
      <c r="D21" s="134"/>
      <c r="E21" s="134"/>
      <c r="F21" s="134"/>
      <c r="G21" s="134"/>
      <c r="H21" s="134"/>
      <c r="I21" s="134"/>
      <c r="J21" s="134"/>
    </row>
    <row r="22" spans="1:13">
      <c r="A22" s="134"/>
      <c r="B22" s="134"/>
      <c r="C22" s="134"/>
      <c r="D22" s="134"/>
      <c r="E22" s="134"/>
      <c r="F22" s="134"/>
      <c r="G22" s="134"/>
      <c r="H22" s="134"/>
      <c r="I22" s="134"/>
      <c r="J22" s="134"/>
    </row>
    <row r="23" spans="1:13">
      <c r="A23" s="134"/>
      <c r="B23" s="134"/>
      <c r="C23" s="134"/>
      <c r="D23" s="134"/>
      <c r="E23" s="134"/>
      <c r="F23" s="134"/>
      <c r="G23" s="134"/>
      <c r="H23" s="134"/>
      <c r="I23" s="134"/>
      <c r="J23" s="134"/>
    </row>
    <row r="24" spans="1:13">
      <c r="A24" s="134"/>
      <c r="B24" s="134"/>
      <c r="C24" s="134"/>
      <c r="D24" s="134"/>
      <c r="E24" s="134"/>
      <c r="F24" s="134"/>
      <c r="G24" s="134"/>
      <c r="H24" s="134"/>
      <c r="I24" s="134"/>
      <c r="J24" s="134"/>
    </row>
    <row r="25" spans="1:13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M25" t="s">
        <v>141</v>
      </c>
    </row>
    <row r="26" spans="1:13">
      <c r="A26" s="134"/>
      <c r="B26" s="134"/>
      <c r="C26" s="134"/>
      <c r="D26" s="134"/>
      <c r="E26" s="134"/>
      <c r="F26" s="134"/>
      <c r="G26" s="134"/>
      <c r="H26" s="134"/>
      <c r="I26" s="134"/>
      <c r="J26" s="134"/>
    </row>
    <row r="27" spans="1:13">
      <c r="A27" s="134"/>
      <c r="B27" s="134"/>
      <c r="C27" s="134"/>
      <c r="D27" s="134"/>
      <c r="E27" s="134"/>
      <c r="F27" s="134"/>
      <c r="G27" s="134"/>
      <c r="H27" s="134"/>
      <c r="I27" s="134"/>
      <c r="J27" s="134"/>
    </row>
    <row r="28" spans="1:13">
      <c r="A28" s="134"/>
      <c r="B28" s="134"/>
      <c r="C28" s="134"/>
      <c r="D28" s="134"/>
      <c r="E28" s="134"/>
      <c r="F28" s="134"/>
      <c r="G28" s="134"/>
      <c r="H28" s="134"/>
      <c r="I28" s="134"/>
      <c r="J28" s="134"/>
    </row>
    <row r="29" spans="1:13">
      <c r="A29" s="134"/>
      <c r="B29" s="134"/>
      <c r="C29" s="134"/>
      <c r="D29" s="134"/>
      <c r="E29" s="134"/>
      <c r="F29" s="134"/>
      <c r="G29" s="134"/>
      <c r="H29" s="134"/>
      <c r="I29" s="134"/>
      <c r="J29" s="134"/>
    </row>
    <row r="30" spans="1:13">
      <c r="A30" s="134"/>
      <c r="B30" s="134"/>
      <c r="C30" s="134"/>
      <c r="D30" s="134"/>
      <c r="E30" s="134"/>
      <c r="F30" s="134"/>
      <c r="G30" s="134"/>
      <c r="H30" s="134"/>
      <c r="I30" s="134"/>
      <c r="J30" s="134"/>
    </row>
    <row r="31" spans="1:13">
      <c r="A31" s="134"/>
      <c r="B31" s="134"/>
      <c r="C31" s="134"/>
      <c r="D31" s="134"/>
      <c r="E31" s="134"/>
      <c r="F31" s="134"/>
      <c r="G31" s="134"/>
      <c r="H31" s="134"/>
      <c r="I31" s="134"/>
      <c r="J31" s="134"/>
    </row>
    <row r="32" spans="1:13">
      <c r="A32" s="134"/>
      <c r="B32" s="134"/>
      <c r="C32" s="134"/>
      <c r="D32" s="134"/>
      <c r="E32" s="134"/>
      <c r="F32" s="134"/>
      <c r="G32" s="134"/>
      <c r="H32" s="134"/>
      <c r="I32" s="134"/>
      <c r="J32" s="134"/>
    </row>
    <row r="33" spans="1:10">
      <c r="A33" s="134"/>
      <c r="B33" s="134"/>
      <c r="C33" s="134"/>
      <c r="D33" s="134"/>
      <c r="E33" s="134"/>
      <c r="F33" s="134"/>
      <c r="G33" s="134"/>
      <c r="H33" s="134"/>
      <c r="I33" s="134"/>
      <c r="J33" s="134"/>
    </row>
    <row r="34" spans="1:10">
      <c r="A34" s="134"/>
      <c r="B34" s="134"/>
      <c r="C34" s="134"/>
      <c r="D34" s="134"/>
      <c r="E34" s="134"/>
      <c r="F34" s="134"/>
      <c r="G34" s="134"/>
      <c r="H34" s="134"/>
      <c r="I34" s="134"/>
      <c r="J34" s="134"/>
    </row>
    <row r="35" spans="1:10">
      <c r="A35" s="134"/>
      <c r="B35" s="134"/>
      <c r="C35" s="134"/>
      <c r="D35" s="134"/>
      <c r="E35" s="134"/>
      <c r="F35" s="134"/>
      <c r="G35" s="134"/>
      <c r="H35" s="134"/>
      <c r="I35" s="134"/>
      <c r="J35" s="134"/>
    </row>
    <row r="36" spans="1:10">
      <c r="A36" s="134"/>
      <c r="B36" s="134"/>
      <c r="C36" s="134"/>
      <c r="D36" s="134"/>
      <c r="E36" s="134"/>
      <c r="F36" s="134"/>
      <c r="G36" s="134"/>
      <c r="H36" s="134"/>
      <c r="I36" s="134"/>
      <c r="J36" s="134"/>
    </row>
    <row r="37" spans="1:10">
      <c r="A37" s="134"/>
      <c r="B37" s="134"/>
      <c r="C37" s="134"/>
      <c r="D37" s="134"/>
      <c r="E37" s="134"/>
      <c r="F37" s="134"/>
      <c r="G37" s="134"/>
      <c r="H37" s="134"/>
      <c r="I37" s="134"/>
      <c r="J37" s="134"/>
    </row>
    <row r="38" spans="1:10">
      <c r="A38" s="134"/>
      <c r="B38" s="134"/>
      <c r="C38" s="134"/>
      <c r="D38" s="134"/>
      <c r="E38" s="134"/>
      <c r="F38" s="134"/>
      <c r="G38" s="134"/>
      <c r="H38" s="134"/>
      <c r="I38" s="134"/>
      <c r="J38" s="134"/>
    </row>
    <row r="39" spans="1:10">
      <c r="A39" s="134"/>
      <c r="B39" s="134"/>
      <c r="C39" s="134"/>
      <c r="D39" s="134"/>
      <c r="E39" s="134"/>
      <c r="F39" s="134"/>
      <c r="G39" s="134"/>
      <c r="H39" s="134"/>
      <c r="I39" s="134"/>
      <c r="J39" s="134"/>
    </row>
    <row r="40" spans="1:10">
      <c r="A40" s="134"/>
      <c r="B40" s="134"/>
      <c r="C40" s="134"/>
      <c r="D40" s="134"/>
      <c r="E40" s="134"/>
      <c r="F40" s="134"/>
      <c r="G40" s="134"/>
      <c r="H40" s="134"/>
      <c r="I40" s="134"/>
      <c r="J40" s="134"/>
    </row>
    <row r="68" spans="12:17" ht="58.5" customHeight="1">
      <c r="L68" s="135"/>
      <c r="M68" s="135"/>
      <c r="N68" s="121"/>
      <c r="O68" s="136"/>
      <c r="P68" s="137"/>
      <c r="Q68" s="121"/>
    </row>
    <row r="69" spans="12:17" ht="21" customHeight="1">
      <c r="L69" s="135"/>
      <c r="M69" s="135"/>
      <c r="N69" s="122"/>
      <c r="O69" s="136"/>
      <c r="P69" s="137"/>
      <c r="Q69" s="122"/>
    </row>
    <row r="70" spans="12:17" ht="36" customHeight="1">
      <c r="L70" s="123"/>
      <c r="M70" s="124"/>
      <c r="N70" s="125"/>
      <c r="O70" s="126"/>
      <c r="P70" s="127"/>
      <c r="Q70" s="125"/>
    </row>
    <row r="71" spans="12:17" ht="24" customHeight="1">
      <c r="L71" s="128"/>
      <c r="M71" s="129"/>
      <c r="N71" s="130"/>
      <c r="O71" s="131"/>
      <c r="P71" s="132"/>
      <c r="Q71" s="130"/>
    </row>
    <row r="72" spans="12:17" ht="24" customHeight="1"/>
  </sheetData>
  <mergeCells count="4">
    <mergeCell ref="A1:J40"/>
    <mergeCell ref="L68:M69"/>
    <mergeCell ref="O68:O69"/>
    <mergeCell ref="P68:P69"/>
  </mergeCells>
  <phoneticPr fontId="1"/>
  <conditionalFormatting sqref="O71">
    <cfRule type="cellIs" dxfId="12268" priority="11" operator="greaterThan">
      <formula>80</formula>
    </cfRule>
    <cfRule type="cellIs" dxfId="12267" priority="13" operator="greaterThan">
      <formula>99.9</formula>
    </cfRule>
  </conditionalFormatting>
  <conditionalFormatting sqref="O71">
    <cfRule type="expression" dxfId="12266" priority="12">
      <formula>N71&lt;O71</formula>
    </cfRule>
  </conditionalFormatting>
  <conditionalFormatting sqref="N71">
    <cfRule type="cellIs" dxfId="12265" priority="10" operator="greaterThan">
      <formula>99.99</formula>
    </cfRule>
  </conditionalFormatting>
  <conditionalFormatting sqref="P70">
    <cfRule type="expression" dxfId="12264" priority="6">
      <formula>$X$3=0</formula>
    </cfRule>
    <cfRule type="expression" dxfId="12263" priority="7">
      <formula>$O$3=0</formula>
    </cfRule>
    <cfRule type="cellIs" dxfId="12262" priority="8" operator="greaterThan">
      <formula>$O$3</formula>
    </cfRule>
    <cfRule type="cellIs" dxfId="12261" priority="9" operator="equal">
      <formula>$O$3</formula>
    </cfRule>
  </conditionalFormatting>
  <conditionalFormatting sqref="O70">
    <cfRule type="expression" dxfId="12260" priority="3">
      <formula>N70&lt;O70</formula>
    </cfRule>
    <cfRule type="cellIs" dxfId="12259" priority="4" operator="greaterThan">
      <formula>80</formula>
    </cfRule>
    <cfRule type="cellIs" dxfId="12258" priority="5" operator="greaterThan">
      <formula>99.999</formula>
    </cfRule>
  </conditionalFormatting>
  <conditionalFormatting sqref="Q71">
    <cfRule type="cellIs" dxfId="12257" priority="1" operator="greaterThan">
      <formula>99.99</formula>
    </cfRule>
  </conditionalFormatting>
  <pageMargins left="0.7" right="0.7" top="0.75" bottom="0.75" header="0.3" footer="0.3"/>
  <pageSetup paperSize="8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greaterThan" id="{C3105DBF-E241-46EE-9B3A-B7D434BD4B63}">
            <xm:f>不要１!P$9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O70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499984740745262"/>
  </sheetPr>
  <dimension ref="D1:AS245"/>
  <sheetViews>
    <sheetView workbookViewId="0">
      <pane xSplit="4" ySplit="4" topLeftCell="E217" activePane="bottomRight" state="frozen"/>
      <selection pane="topRight" activeCell="B1" sqref="B1"/>
      <selection pane="bottomLeft" activeCell="A5" sqref="A5"/>
      <selection pane="bottomRight" activeCell="F6" sqref="F6:G244"/>
    </sheetView>
  </sheetViews>
  <sheetFormatPr defaultRowHeight="13.2"/>
  <cols>
    <col min="1" max="3" width="2.33203125" customWidth="1"/>
    <col min="4" max="8" width="6.88671875" customWidth="1"/>
    <col min="9" max="9" width="7.109375" customWidth="1"/>
    <col min="10" max="10" width="5.33203125" customWidth="1"/>
    <col min="11" max="11" width="7.21875" customWidth="1"/>
    <col min="12" max="12" width="7.109375" customWidth="1"/>
    <col min="13" max="13" width="5.33203125" customWidth="1"/>
    <col min="14" max="14" width="7.21875" customWidth="1"/>
    <col min="15" max="15" width="7.109375" customWidth="1"/>
    <col min="16" max="16" width="5.33203125" customWidth="1"/>
    <col min="17" max="17" width="7.21875" customWidth="1"/>
    <col min="18" max="18" width="7.109375" customWidth="1"/>
    <col min="19" max="19" width="5.33203125" customWidth="1"/>
    <col min="20" max="20" width="7.21875" customWidth="1"/>
    <col min="21" max="21" width="7.109375" customWidth="1"/>
    <col min="22" max="22" width="5.33203125" customWidth="1"/>
    <col min="23" max="23" width="7.21875" customWidth="1"/>
    <col min="24" max="24" width="7.109375" customWidth="1"/>
    <col min="25" max="25" width="5.33203125" customWidth="1"/>
    <col min="26" max="26" width="7.21875" customWidth="1"/>
    <col min="27" max="27" width="7.109375" customWidth="1"/>
    <col min="28" max="28" width="5.33203125" customWidth="1"/>
    <col min="29" max="29" width="7.21875" customWidth="1"/>
    <col min="30" max="30" width="7.109375" customWidth="1"/>
    <col min="31" max="31" width="5.33203125" customWidth="1"/>
    <col min="32" max="32" width="7.21875" customWidth="1"/>
    <col min="33" max="33" width="7.109375" customWidth="1"/>
    <col min="34" max="34" width="5.33203125" customWidth="1"/>
    <col min="35" max="35" width="7.21875" customWidth="1"/>
    <col min="36" max="36" width="7.109375" customWidth="1"/>
    <col min="37" max="37" width="5.33203125" customWidth="1"/>
    <col min="38" max="38" width="7.21875" customWidth="1"/>
    <col min="39" max="39" width="7.109375" customWidth="1"/>
    <col min="40" max="40" width="5.33203125" customWidth="1"/>
    <col min="41" max="41" width="7.21875" customWidth="1"/>
    <col min="42" max="42" width="7.77734375" customWidth="1"/>
    <col min="43" max="43" width="5.33203125" customWidth="1"/>
    <col min="44" max="44" width="9.77734375" customWidth="1"/>
  </cols>
  <sheetData>
    <row r="1" spans="4:45" ht="37.5" customHeight="1">
      <c r="D1" s="214" t="s">
        <v>131</v>
      </c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</row>
    <row r="2" spans="4:45" ht="18" customHeight="1">
      <c r="D2" s="209" t="s">
        <v>21</v>
      </c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10" t="s">
        <v>11</v>
      </c>
      <c r="P2" s="210"/>
      <c r="Q2" s="210"/>
      <c r="R2" s="211"/>
      <c r="S2" s="14">
        <f>'３年目'!$I$3</f>
        <v>0</v>
      </c>
      <c r="T2" t="s">
        <v>10</v>
      </c>
      <c r="U2" s="210" t="s">
        <v>14</v>
      </c>
      <c r="V2" s="212"/>
      <c r="W2" s="212"/>
      <c r="X2" s="14" t="str">
        <f>IF('３年目'!O3=0,"",'３年目'!O3)</f>
        <v/>
      </c>
      <c r="Y2" t="s">
        <v>13</v>
      </c>
      <c r="Z2" s="212" t="s">
        <v>9</v>
      </c>
      <c r="AA2" s="212"/>
      <c r="AB2" s="212"/>
      <c r="AC2" s="212"/>
      <c r="AD2" s="213"/>
      <c r="AE2" s="14" t="str">
        <f>IF('３年目'!X3=0,"",'３年目'!X3)</f>
        <v/>
      </c>
      <c r="AF2" t="s">
        <v>10</v>
      </c>
      <c r="AG2" s="212" t="s">
        <v>15</v>
      </c>
      <c r="AH2" s="212"/>
      <c r="AI2" s="212"/>
      <c r="AJ2" s="212"/>
      <c r="AK2" s="213"/>
      <c r="AL2" s="14">
        <f>'３年目'!$AE$3</f>
        <v>0</v>
      </c>
      <c r="AM2" t="s">
        <v>10</v>
      </c>
    </row>
    <row r="3" spans="4:45">
      <c r="I3" s="64" t="s">
        <v>124</v>
      </c>
      <c r="K3" s="64"/>
      <c r="L3" s="64" t="s">
        <v>34</v>
      </c>
      <c r="N3" s="64"/>
      <c r="O3" s="64" t="s">
        <v>36</v>
      </c>
      <c r="Q3" s="64"/>
      <c r="R3" s="64" t="s">
        <v>37</v>
      </c>
      <c r="T3" s="64"/>
      <c r="U3" s="64" t="s">
        <v>38</v>
      </c>
      <c r="W3" s="64"/>
      <c r="X3" s="64" t="s">
        <v>39</v>
      </c>
      <c r="Z3" s="64"/>
      <c r="AA3" s="64" t="s">
        <v>40</v>
      </c>
      <c r="AC3" s="64"/>
      <c r="AD3" s="64" t="s">
        <v>41</v>
      </c>
      <c r="AF3" s="64"/>
      <c r="AG3" s="64" t="s">
        <v>42</v>
      </c>
      <c r="AI3" s="64"/>
      <c r="AJ3" s="64" t="s">
        <v>43</v>
      </c>
      <c r="AL3" s="64"/>
      <c r="AM3" s="64" t="s">
        <v>44</v>
      </c>
      <c r="AO3" s="64"/>
      <c r="AP3" s="64" t="s">
        <v>45</v>
      </c>
    </row>
    <row r="4" spans="4:45" ht="18" customHeight="1">
      <c r="F4" s="215"/>
      <c r="G4" s="215"/>
      <c r="H4" s="96">
        <f>I4</f>
        <v>4</v>
      </c>
      <c r="I4" s="207">
        <f>'３年目'!G5</f>
        <v>4</v>
      </c>
      <c r="J4" s="148" t="s">
        <v>30</v>
      </c>
      <c r="K4" s="36">
        <f>IF(I4=12,1,I4+1)</f>
        <v>5</v>
      </c>
      <c r="L4" s="150">
        <f>IF(I4=12,1,I4+1)</f>
        <v>5</v>
      </c>
      <c r="M4" s="148" t="s">
        <v>30</v>
      </c>
      <c r="N4" s="36">
        <f>IF(L4=12,1,L4+1)</f>
        <v>6</v>
      </c>
      <c r="O4" s="150">
        <f>IF(L4=12,1,L4+1)</f>
        <v>6</v>
      </c>
      <c r="P4" s="148" t="s">
        <v>30</v>
      </c>
      <c r="Q4" s="36">
        <f>IF(O4=12,1,O4+1)</f>
        <v>7</v>
      </c>
      <c r="R4" s="150">
        <f>IF(O4=12,1,O4+1)</f>
        <v>7</v>
      </c>
      <c r="S4" s="148" t="s">
        <v>30</v>
      </c>
      <c r="T4" s="36">
        <f>IF(R4=12,1,R4+1)</f>
        <v>8</v>
      </c>
      <c r="U4" s="150">
        <f>IF(R4=12,1,R4+1)</f>
        <v>8</v>
      </c>
      <c r="V4" s="148" t="s">
        <v>30</v>
      </c>
      <c r="W4" s="36">
        <f>IF(U4=12,1,U4+1)</f>
        <v>9</v>
      </c>
      <c r="X4" s="150">
        <f>IF(U4=12,1,U4+1)</f>
        <v>9</v>
      </c>
      <c r="Y4" s="148" t="s">
        <v>30</v>
      </c>
      <c r="Z4" s="36">
        <f>IF(X4=12,1,X4+1)</f>
        <v>10</v>
      </c>
      <c r="AA4" s="150">
        <f>IF(X4=12,1,X4+1)</f>
        <v>10</v>
      </c>
      <c r="AB4" s="148" t="s">
        <v>30</v>
      </c>
      <c r="AC4" s="36">
        <f>IF(AA4=12,1,AA4+1)</f>
        <v>11</v>
      </c>
      <c r="AD4" s="150">
        <f>IF(AA4=12,1,AA4+1)</f>
        <v>11</v>
      </c>
      <c r="AE4" s="148" t="s">
        <v>30</v>
      </c>
      <c r="AF4" s="36">
        <f>IF(AD4=12,1,AD4+1)</f>
        <v>12</v>
      </c>
      <c r="AG4" s="150">
        <f>IF(AD4=12,1,AD4+1)</f>
        <v>12</v>
      </c>
      <c r="AH4" s="148" t="s">
        <v>30</v>
      </c>
      <c r="AI4" s="36">
        <f>IF(AG4=12,1,AG4+1)</f>
        <v>1</v>
      </c>
      <c r="AJ4" s="150">
        <f>IF(AG4=12,1,AG4+1)</f>
        <v>1</v>
      </c>
      <c r="AK4" s="148" t="s">
        <v>30</v>
      </c>
      <c r="AL4" s="36">
        <f>IF(AJ4=12,1,AJ4+1)</f>
        <v>2</v>
      </c>
      <c r="AM4" s="150">
        <f>IF(AJ4=12,1,AJ4+1)</f>
        <v>2</v>
      </c>
      <c r="AN4" s="148" t="s">
        <v>30</v>
      </c>
      <c r="AO4" s="36">
        <f>IF(AM4=12,1,AM4+1)</f>
        <v>3</v>
      </c>
      <c r="AP4" s="150">
        <f>IF(AM4=12,1,AM4+1)</f>
        <v>3</v>
      </c>
      <c r="AQ4" s="148" t="s">
        <v>30</v>
      </c>
      <c r="AR4" s="11" t="s">
        <v>16</v>
      </c>
    </row>
    <row r="5" spans="4:45" ht="18" customHeight="1" thickBot="1">
      <c r="F5" s="215"/>
      <c r="G5" s="215"/>
      <c r="H5" s="97" t="s">
        <v>31</v>
      </c>
      <c r="I5" s="207"/>
      <c r="J5" s="149"/>
      <c r="K5" s="34" t="s">
        <v>31</v>
      </c>
      <c r="L5" s="151"/>
      <c r="M5" s="149"/>
      <c r="N5" s="34" t="s">
        <v>31</v>
      </c>
      <c r="O5" s="151"/>
      <c r="P5" s="149"/>
      <c r="Q5" s="34" t="s">
        <v>31</v>
      </c>
      <c r="R5" s="151"/>
      <c r="S5" s="149"/>
      <c r="T5" s="34" t="s">
        <v>31</v>
      </c>
      <c r="U5" s="151"/>
      <c r="V5" s="149"/>
      <c r="W5" s="34" t="s">
        <v>31</v>
      </c>
      <c r="X5" s="151"/>
      <c r="Y5" s="149"/>
      <c r="Z5" s="34" t="s">
        <v>31</v>
      </c>
      <c r="AA5" s="151"/>
      <c r="AB5" s="149"/>
      <c r="AC5" s="34" t="s">
        <v>31</v>
      </c>
      <c r="AD5" s="151"/>
      <c r="AE5" s="149"/>
      <c r="AF5" s="34" t="s">
        <v>31</v>
      </c>
      <c r="AG5" s="151"/>
      <c r="AH5" s="149"/>
      <c r="AI5" s="34" t="s">
        <v>31</v>
      </c>
      <c r="AJ5" s="151"/>
      <c r="AK5" s="149"/>
      <c r="AL5" s="34" t="s">
        <v>31</v>
      </c>
      <c r="AM5" s="151"/>
      <c r="AN5" s="149"/>
      <c r="AO5" s="34" t="s">
        <v>31</v>
      </c>
      <c r="AP5" s="151"/>
      <c r="AQ5" s="149"/>
      <c r="AR5" s="56"/>
    </row>
    <row r="6" spans="4:45" ht="40.5" customHeight="1" thickBot="1">
      <c r="D6" s="5">
        <v>1</v>
      </c>
      <c r="E6" s="5"/>
      <c r="F6" s="207" t="s">
        <v>98</v>
      </c>
      <c r="G6" s="207"/>
      <c r="H6" s="88">
        <f>MIN(H9,$E9)</f>
        <v>0</v>
      </c>
      <c r="I6" s="84">
        <f>'３年目'!G7</f>
        <v>0</v>
      </c>
      <c r="J6" s="85">
        <f>COUNTIF(I20,1)</f>
        <v>0</v>
      </c>
      <c r="K6" s="88">
        <f>MIN(K9,$E9)</f>
        <v>0</v>
      </c>
      <c r="L6" s="9">
        <f>'３年目'!J7</f>
        <v>0</v>
      </c>
      <c r="M6" s="10">
        <f>COUNTIF(I20:L20,1)</f>
        <v>0</v>
      </c>
      <c r="N6" s="88">
        <f>MIN(N9,$E9)</f>
        <v>0</v>
      </c>
      <c r="O6" s="9">
        <f>'３年目'!M7</f>
        <v>0</v>
      </c>
      <c r="P6" s="10">
        <f>COUNTIF(I20:O20,1)</f>
        <v>0</v>
      </c>
      <c r="Q6" s="88">
        <f>MIN(Q9,$E9)</f>
        <v>0</v>
      </c>
      <c r="R6" s="9">
        <f>'３年目'!P7</f>
        <v>0</v>
      </c>
      <c r="S6" s="10">
        <f>COUNTIF(I20:R20,1)</f>
        <v>0</v>
      </c>
      <c r="T6" s="88">
        <f>MIN(T9,$E9)</f>
        <v>0</v>
      </c>
      <c r="U6" s="9">
        <f>'３年目'!S7</f>
        <v>0</v>
      </c>
      <c r="V6" s="10">
        <f>COUNTIF(I20:U20,1)</f>
        <v>0</v>
      </c>
      <c r="W6" s="88">
        <f>MIN(W9,$E9)</f>
        <v>0</v>
      </c>
      <c r="X6" s="9">
        <f>'３年目'!V7</f>
        <v>0</v>
      </c>
      <c r="Y6" s="10">
        <f>COUNTIF(I20:X20,1)</f>
        <v>0</v>
      </c>
      <c r="Z6" s="88">
        <f>MIN(Z9,$E9)</f>
        <v>0</v>
      </c>
      <c r="AA6" s="9">
        <f>'３年目'!Y7</f>
        <v>0</v>
      </c>
      <c r="AB6" s="10">
        <f>COUNTIF(I20:AA20,1)</f>
        <v>0</v>
      </c>
      <c r="AC6" s="88">
        <f>MIN(AC9,$E9)</f>
        <v>0</v>
      </c>
      <c r="AD6" s="9">
        <f>'３年目'!AB7</f>
        <v>0</v>
      </c>
      <c r="AE6" s="10">
        <f>COUNTIF(I20:AD20,1)</f>
        <v>0</v>
      </c>
      <c r="AF6" s="88">
        <f>MIN(AF9,$E9)</f>
        <v>0</v>
      </c>
      <c r="AG6" s="9">
        <f>'３年目'!AE7</f>
        <v>0</v>
      </c>
      <c r="AH6" s="10">
        <f>COUNTIF(I20:AG20,1)</f>
        <v>0</v>
      </c>
      <c r="AI6" s="88">
        <f>MIN(AI9,$E9)</f>
        <v>0</v>
      </c>
      <c r="AJ6" s="9">
        <f>'３年目'!AH7</f>
        <v>0</v>
      </c>
      <c r="AK6" s="10">
        <f>COUNTIF(I20:AJ20,1)</f>
        <v>0</v>
      </c>
      <c r="AL6" s="88">
        <f>MIN(AL9,$E9)</f>
        <v>0</v>
      </c>
      <c r="AM6" s="9">
        <f>'３年目'!AK7</f>
        <v>0</v>
      </c>
      <c r="AN6" s="10">
        <f>COUNTIF(I20:AM20,1)</f>
        <v>0</v>
      </c>
      <c r="AO6" s="88">
        <f>MIN(AO9,$E9)</f>
        <v>0</v>
      </c>
      <c r="AP6" s="9">
        <f>'３年目'!AN7</f>
        <v>0</v>
      </c>
      <c r="AQ6" s="10">
        <f>COUNTIF(I20:AP20,1)</f>
        <v>0</v>
      </c>
      <c r="AR6" s="24">
        <f>I6+L6+O6+R6+U6+X6+AA6+AD6+AG6+AJ6+AM6+AP6</f>
        <v>0</v>
      </c>
      <c r="AS6" s="18" t="s">
        <v>24</v>
      </c>
    </row>
    <row r="7" spans="4:45" s="17" customFormat="1" ht="18.75" customHeight="1" thickBot="1">
      <c r="D7" s="30" t="s">
        <v>23</v>
      </c>
      <c r="E7" s="31" t="s">
        <v>19</v>
      </c>
      <c r="F7" s="207"/>
      <c r="G7" s="207"/>
      <c r="H7" s="91">
        <f>MIN(H8,H9,$E9)</f>
        <v>0</v>
      </c>
      <c r="I7" s="22">
        <f>'３年目'!G8</f>
        <v>0</v>
      </c>
      <c r="J7" s="23">
        <f>'３年目'!H8</f>
        <v>0</v>
      </c>
      <c r="K7" s="91">
        <f>MIN(K8,K9,$E9)</f>
        <v>0</v>
      </c>
      <c r="L7" s="22">
        <f>'３年目'!J8</f>
        <v>0</v>
      </c>
      <c r="M7" s="23">
        <f>'３年目'!K8</f>
        <v>0</v>
      </c>
      <c r="N7" s="91">
        <f>IF(M6&gt;=$X$2,MIN($S$2,N8,N9,$AL$2-L9,$E9),MIN(N8,N9,$AL$2-L9,$E9))</f>
        <v>0</v>
      </c>
      <c r="O7" s="22">
        <f>'３年目'!M8</f>
        <v>0</v>
      </c>
      <c r="P7" s="23">
        <f>'３年目'!N8</f>
        <v>0</v>
      </c>
      <c r="Q7" s="91">
        <f>IF(P6&gt;=$X$2,MIN($S$2,Q8,Q9,$AL$2-O9,$E9),MIN(Q8,Q9,$AL$2-O9,$E9))</f>
        <v>0</v>
      </c>
      <c r="R7" s="22">
        <f>'３年目'!P8</f>
        <v>0</v>
      </c>
      <c r="S7" s="23">
        <f>'３年目'!Q8</f>
        <v>0</v>
      </c>
      <c r="T7" s="91">
        <f>IF(S6&gt;=$X$2,MIN($S$2,T8,T9,$AL$2-R9,$E9),MIN(T8,T9,$AL$2-R9,$E9))</f>
        <v>0</v>
      </c>
      <c r="U7" s="22">
        <f>'３年目'!S8</f>
        <v>0</v>
      </c>
      <c r="V7" s="23">
        <f>'３年目'!T8</f>
        <v>0</v>
      </c>
      <c r="W7" s="91">
        <f>IF(V6&gt;=$X$2,MIN($S$2,W8,W9,$AL$2-U9,$E9),MIN(W8,W9,$AL$2-U9,$E9))</f>
        <v>0</v>
      </c>
      <c r="X7" s="22">
        <f>'３年目'!V8</f>
        <v>0</v>
      </c>
      <c r="Y7" s="23">
        <f>'３年目'!W8</f>
        <v>0</v>
      </c>
      <c r="Z7" s="91">
        <f>IF(Y6&gt;=$X$2,MIN($S$2,Z8,Z9,$AL$2-X9,$E9),MIN(Z8,Z9,$AL$2-X9,$E9))</f>
        <v>0</v>
      </c>
      <c r="AA7" s="22">
        <f>'３年目'!Y8</f>
        <v>0</v>
      </c>
      <c r="AB7" s="23">
        <f>'３年目'!Z8</f>
        <v>0</v>
      </c>
      <c r="AC7" s="91">
        <f>IF(AB6&gt;=$X$2,MIN($S$2,AC8,AC9,$AL$2-AA9,$E9),MIN(AC8,AC9,$AL$2-AA9,$E9))</f>
        <v>0</v>
      </c>
      <c r="AD7" s="22">
        <f>'３年目'!AB8</f>
        <v>0</v>
      </c>
      <c r="AE7" s="23">
        <f>'３年目'!AC8</f>
        <v>0</v>
      </c>
      <c r="AF7" s="91">
        <f>IF(AE6&gt;=$X$2,MIN($S$2,AF8,AF9,$AL$2-AD9,$E9),MIN(AF8,AF9,$AL$2-AD9,$E9))</f>
        <v>0</v>
      </c>
      <c r="AG7" s="22">
        <f>'３年目'!AE8</f>
        <v>0</v>
      </c>
      <c r="AH7" s="23">
        <f>'３年目'!AF8</f>
        <v>0</v>
      </c>
      <c r="AI7" s="91">
        <f>IF(AH6&gt;=$X$2,MIN($S$2,AI8,AI9,$AL$2-AG9,$E9),MIN(AI8,AI9,$AL$2-AG9,$E9))</f>
        <v>0</v>
      </c>
      <c r="AJ7" s="22">
        <f>'３年目'!AH8</f>
        <v>0</v>
      </c>
      <c r="AK7" s="23">
        <f>'３年目'!AI8</f>
        <v>0</v>
      </c>
      <c r="AL7" s="91">
        <f>IF(AK6&gt;=$X$2,MIN($S$2,AL8,AL9,$AL$2-AJ9,$E9),MIN(AL8,AL9,$AL$2-AJ9,$E9))</f>
        <v>0</v>
      </c>
      <c r="AM7" s="22">
        <f>'３年目'!AK8</f>
        <v>0</v>
      </c>
      <c r="AN7" s="23">
        <f>'３年目'!AL8</f>
        <v>0</v>
      </c>
      <c r="AO7" s="91">
        <f>IF(AN6&gt;=$X$2,MIN($S$2,AO8,AO9,$AL$2-AM9,$E9),MIN(AO8,AO9,$AL$2-AM9,$E9))</f>
        <v>0</v>
      </c>
      <c r="AP7" s="22">
        <f>'３年目'!AN8</f>
        <v>0</v>
      </c>
      <c r="AQ7" s="23">
        <f>'３年目'!AO8</f>
        <v>0</v>
      </c>
      <c r="AR7" s="12">
        <f>I7+L7+O7+R7+U7+X7+AA7+AD7+AG7+AJ7+AM7+AP7</f>
        <v>0</v>
      </c>
      <c r="AS7" s="18" t="s">
        <v>20</v>
      </c>
    </row>
    <row r="8" spans="4:45">
      <c r="D8" s="5"/>
      <c r="E8" s="5"/>
      <c r="F8" s="59"/>
      <c r="G8" s="60"/>
      <c r="H8" s="13"/>
      <c r="I8" s="59"/>
      <c r="J8" s="60"/>
      <c r="K8" s="13"/>
      <c r="L8" s="204" t="s">
        <v>25</v>
      </c>
      <c r="M8" s="205"/>
      <c r="N8" s="15" t="str">
        <f>IF(M6&gt;=$X$2,$S$2,"")</f>
        <v/>
      </c>
      <c r="O8" s="204" t="s">
        <v>25</v>
      </c>
      <c r="P8" s="205"/>
      <c r="Q8" s="15" t="str">
        <f>IF(P6&gt;=$X$2,$S$2,"")</f>
        <v/>
      </c>
      <c r="R8" s="204" t="s">
        <v>25</v>
      </c>
      <c r="S8" s="205"/>
      <c r="T8" s="15" t="str">
        <f>IF(S6&gt;=$X$2,$S$2,"")</f>
        <v/>
      </c>
      <c r="U8" s="204" t="s">
        <v>25</v>
      </c>
      <c r="V8" s="205"/>
      <c r="W8" s="15" t="str">
        <f>IF(V6&gt;=$X$2,$S$2,"")</f>
        <v/>
      </c>
      <c r="X8" s="204" t="s">
        <v>25</v>
      </c>
      <c r="Y8" s="205"/>
      <c r="Z8" s="15" t="str">
        <f>IF(Y6&gt;=$X$2,$S$2,"")</f>
        <v/>
      </c>
      <c r="AA8" s="204" t="s">
        <v>25</v>
      </c>
      <c r="AB8" s="205"/>
      <c r="AC8" s="15" t="str">
        <f>IF(AB6&gt;=$X$2,$S$2,"")</f>
        <v/>
      </c>
      <c r="AD8" s="204" t="s">
        <v>25</v>
      </c>
      <c r="AE8" s="205"/>
      <c r="AF8" s="15" t="str">
        <f>IF(AE6&gt;=$X$2,$S$2,"")</f>
        <v/>
      </c>
      <c r="AG8" s="204" t="s">
        <v>25</v>
      </c>
      <c r="AH8" s="205"/>
      <c r="AI8" s="15" t="str">
        <f>IF(AH6&gt;=$X$2,$S$2,"")</f>
        <v/>
      </c>
      <c r="AJ8" s="204" t="s">
        <v>25</v>
      </c>
      <c r="AK8" s="205"/>
      <c r="AL8" s="15" t="str">
        <f>IF(AK6&gt;=$X$2,$S$2,"")</f>
        <v/>
      </c>
      <c r="AM8" s="204" t="s">
        <v>25</v>
      </c>
      <c r="AN8" s="205"/>
      <c r="AO8" s="15" t="str">
        <f>IF(AN6&gt;=$X$2,$S$2,"")</f>
        <v/>
      </c>
      <c r="AP8" s="204" t="s">
        <v>25</v>
      </c>
      <c r="AQ8" s="205"/>
    </row>
    <row r="9" spans="4:45">
      <c r="D9" s="5"/>
      <c r="E9" s="89">
        <f>IF($AE$2="",$S$2,$AE$2)</f>
        <v>0</v>
      </c>
      <c r="F9" s="206"/>
      <c r="G9" s="205"/>
      <c r="H9" s="90">
        <f>IF(MIN(H11,H13,H15,H17,H19)&lt;0,0,MIN(H11,H13,H15,H17,H19,$AE$2))</f>
        <v>160</v>
      </c>
      <c r="I9" s="206"/>
      <c r="J9" s="205"/>
      <c r="K9" s="90">
        <f>IF(MIN(K11,K13,K15,K17,K19)&lt;0,0,MIN(K11,K13,K15,K17,K19,$AE$2))</f>
        <v>160</v>
      </c>
      <c r="L9" s="200">
        <f>I7+L7</f>
        <v>0</v>
      </c>
      <c r="M9" s="201"/>
      <c r="N9" s="90">
        <f>IF(MIN(N11,N13,N15,N17,N19)&lt;0,0,MIN(N11,N13,N15,N17,N19,$AE$2))</f>
        <v>160</v>
      </c>
      <c r="O9" s="200">
        <f>L9+O7</f>
        <v>0</v>
      </c>
      <c r="P9" s="201"/>
      <c r="Q9" s="90">
        <f>IF(MIN(Q11,Q13,Q15,Q17,Q19)&lt;0,0,MIN(Q11,Q13,Q15,Q17,Q19,$AE$2))</f>
        <v>160</v>
      </c>
      <c r="R9" s="200">
        <f>O9+R7</f>
        <v>0</v>
      </c>
      <c r="S9" s="201"/>
      <c r="T9" s="90">
        <f>IF(MIN(T11,T13,T15,T17,T19)&lt;0,0,MIN(T11,T13,T15,T17,T19,$AE$2))</f>
        <v>160</v>
      </c>
      <c r="U9" s="200">
        <f>R9+U7</f>
        <v>0</v>
      </c>
      <c r="V9" s="201"/>
      <c r="W9" s="90">
        <f>IF(MIN(W11,W13,W15,W17,W19)&lt;0,0,MIN(W11,W13,W15,W17,W19,$AE$2))</f>
        <v>160</v>
      </c>
      <c r="X9" s="200">
        <f>U9+X7</f>
        <v>0</v>
      </c>
      <c r="Y9" s="201"/>
      <c r="Z9" s="90">
        <f>IF(MIN(Z11,Z13,Z15,Z17,Z19)&lt;0,0,MIN(Z11,Z13,Z15,Z17,Z19,$AE$2))</f>
        <v>160</v>
      </c>
      <c r="AA9" s="200">
        <f>X9+AA7</f>
        <v>0</v>
      </c>
      <c r="AB9" s="201"/>
      <c r="AC9" s="90">
        <f>IF(MIN(AC11,AC13,AC15,AC17,AC19)&lt;0,0,MIN(AC11,AC13,AC15,AC17,AC19,$AE$2))</f>
        <v>160</v>
      </c>
      <c r="AD9" s="200">
        <f>AA9+AD7</f>
        <v>0</v>
      </c>
      <c r="AE9" s="201"/>
      <c r="AF9" s="90">
        <f>IF(MIN(AF11,AF13,AF15,AF17,AF19)&lt;0,0,MIN(AF11,AF13,AF15,AF17,AF19,$AE$2))</f>
        <v>160</v>
      </c>
      <c r="AG9" s="200">
        <f>AD9+AG7</f>
        <v>0</v>
      </c>
      <c r="AH9" s="201"/>
      <c r="AI9" s="90">
        <f>IF(MIN(AI11,AI13,AI15,AI17,AI19)&lt;0,0,MIN(AI11,AI13,AI15,AI17,AI19,$AE$2))</f>
        <v>160</v>
      </c>
      <c r="AJ9" s="200">
        <f>AG9+AJ7</f>
        <v>0</v>
      </c>
      <c r="AK9" s="201"/>
      <c r="AL9" s="90">
        <f>IF(MIN(AL11,AL13,AL15,AL17,AL19)&lt;0,0,MIN(AL11,AL13,AL15,AL17,AL19,$AE$2))</f>
        <v>160</v>
      </c>
      <c r="AM9" s="200">
        <f>AJ9+AM7</f>
        <v>0</v>
      </c>
      <c r="AN9" s="201"/>
      <c r="AO9" s="90">
        <f>IF(MIN(AO11,AO13,AO15,AO17,AO19)&lt;0,0,MIN(AO11,AO13,AO15,AO17,AO19,$AE$2))</f>
        <v>160</v>
      </c>
      <c r="AP9" s="200">
        <f>AM9+AP7</f>
        <v>0</v>
      </c>
      <c r="AQ9" s="201"/>
    </row>
    <row r="10" spans="4:45" ht="30" customHeight="1">
      <c r="D10" s="5"/>
      <c r="E10" s="5"/>
      <c r="F10" s="202" t="s">
        <v>99</v>
      </c>
      <c r="G10" s="203"/>
      <c r="H10" s="4">
        <v>480</v>
      </c>
      <c r="I10" s="202" t="s">
        <v>71</v>
      </c>
      <c r="J10" s="203"/>
      <c r="K10" s="4">
        <v>480</v>
      </c>
      <c r="L10" s="202" t="s">
        <v>76</v>
      </c>
      <c r="M10" s="203"/>
      <c r="N10" s="4">
        <v>480</v>
      </c>
      <c r="O10" s="202" t="s">
        <v>104</v>
      </c>
      <c r="P10" s="203"/>
      <c r="Q10" s="4">
        <v>480</v>
      </c>
      <c r="R10" s="202" t="s">
        <v>109</v>
      </c>
      <c r="S10" s="203"/>
      <c r="T10" s="4">
        <v>480</v>
      </c>
      <c r="U10" s="202" t="s">
        <v>114</v>
      </c>
      <c r="V10" s="203"/>
      <c r="W10" s="4">
        <v>480</v>
      </c>
      <c r="X10" s="202" t="s">
        <v>119</v>
      </c>
      <c r="Y10" s="203"/>
      <c r="Z10" s="4">
        <v>480</v>
      </c>
      <c r="AA10" s="202" t="s">
        <v>46</v>
      </c>
      <c r="AB10" s="203"/>
      <c r="AC10" s="4">
        <v>480</v>
      </c>
      <c r="AD10" s="202" t="s">
        <v>51</v>
      </c>
      <c r="AE10" s="203"/>
      <c r="AF10" s="4">
        <v>480</v>
      </c>
      <c r="AG10" s="202" t="s">
        <v>56</v>
      </c>
      <c r="AH10" s="203"/>
      <c r="AI10" s="4">
        <v>480</v>
      </c>
      <c r="AJ10" s="202" t="s">
        <v>61</v>
      </c>
      <c r="AK10" s="203"/>
      <c r="AL10" s="4">
        <v>480</v>
      </c>
      <c r="AM10" s="202" t="s">
        <v>66</v>
      </c>
      <c r="AN10" s="203"/>
      <c r="AO10" s="4">
        <v>480</v>
      </c>
      <c r="AP10" s="2"/>
      <c r="AQ10" s="1"/>
    </row>
    <row r="11" spans="4:45">
      <c r="D11" s="5"/>
      <c r="E11" s="5"/>
      <c r="F11" s="200">
        <f>不要２!AC6+不要２!AG6+不要２!AJ6+不要２!AM6+不要２!AP6</f>
        <v>0</v>
      </c>
      <c r="G11" s="201"/>
      <c r="H11" s="3">
        <f>H10-F11</f>
        <v>480</v>
      </c>
      <c r="I11" s="200">
        <f>F13+I6</f>
        <v>0</v>
      </c>
      <c r="J11" s="201"/>
      <c r="K11" s="3">
        <f>K10-I11</f>
        <v>480</v>
      </c>
      <c r="L11" s="200">
        <f>I13+L6</f>
        <v>0</v>
      </c>
      <c r="M11" s="201"/>
      <c r="N11" s="3">
        <f>N10-L11</f>
        <v>480</v>
      </c>
      <c r="O11" s="200">
        <f>L13+O6</f>
        <v>0</v>
      </c>
      <c r="P11" s="201"/>
      <c r="Q11" s="3">
        <f>Q10-O11</f>
        <v>480</v>
      </c>
      <c r="R11" s="200">
        <f>O13+R6</f>
        <v>0</v>
      </c>
      <c r="S11" s="201"/>
      <c r="T11" s="3">
        <f>T10-R11</f>
        <v>480</v>
      </c>
      <c r="U11" s="200">
        <f>R13+U6</f>
        <v>0</v>
      </c>
      <c r="V11" s="201"/>
      <c r="W11" s="3">
        <f>W10-U11</f>
        <v>480</v>
      </c>
      <c r="X11" s="200">
        <f>U13+X6</f>
        <v>0</v>
      </c>
      <c r="Y11" s="201"/>
      <c r="Z11" s="3">
        <f>Z10-X11</f>
        <v>480</v>
      </c>
      <c r="AA11" s="200">
        <f>X13+AA6</f>
        <v>0</v>
      </c>
      <c r="AB11" s="201"/>
      <c r="AC11" s="3">
        <f>AC10-AA11</f>
        <v>480</v>
      </c>
      <c r="AD11" s="200">
        <f>AA13+AD6</f>
        <v>0</v>
      </c>
      <c r="AE11" s="201"/>
      <c r="AF11" s="3">
        <f>AF10-AD11</f>
        <v>480</v>
      </c>
      <c r="AG11" s="200">
        <f>AD13+AG6</f>
        <v>0</v>
      </c>
      <c r="AH11" s="201"/>
      <c r="AI11" s="3">
        <f>AI10-AG11</f>
        <v>480</v>
      </c>
      <c r="AJ11" s="200">
        <f>AG13+AJ6</f>
        <v>0</v>
      </c>
      <c r="AK11" s="201"/>
      <c r="AL11" s="3">
        <f>AL10-AJ11</f>
        <v>480</v>
      </c>
      <c r="AM11" s="200">
        <f>AJ13+AM6</f>
        <v>0</v>
      </c>
      <c r="AN11" s="201"/>
      <c r="AO11" s="3">
        <f>AO10-AM11</f>
        <v>480</v>
      </c>
      <c r="AP11" s="2"/>
      <c r="AQ11" s="1"/>
    </row>
    <row r="12" spans="4:45" ht="21" customHeight="1">
      <c r="D12" s="5"/>
      <c r="E12" s="5"/>
      <c r="F12" s="202" t="s">
        <v>100</v>
      </c>
      <c r="G12" s="203"/>
      <c r="H12" s="4">
        <v>400</v>
      </c>
      <c r="I12" s="202" t="s">
        <v>72</v>
      </c>
      <c r="J12" s="203"/>
      <c r="K12" s="4">
        <v>400</v>
      </c>
      <c r="L12" s="202" t="s">
        <v>77</v>
      </c>
      <c r="M12" s="203"/>
      <c r="N12" s="4">
        <v>400</v>
      </c>
      <c r="O12" s="202" t="s">
        <v>105</v>
      </c>
      <c r="P12" s="203"/>
      <c r="Q12" s="4">
        <v>400</v>
      </c>
      <c r="R12" s="202" t="s">
        <v>110</v>
      </c>
      <c r="S12" s="203"/>
      <c r="T12" s="4">
        <v>400</v>
      </c>
      <c r="U12" s="202" t="s">
        <v>115</v>
      </c>
      <c r="V12" s="203"/>
      <c r="W12" s="4">
        <v>400</v>
      </c>
      <c r="X12" s="202" t="s">
        <v>120</v>
      </c>
      <c r="Y12" s="203"/>
      <c r="Z12" s="4">
        <v>400</v>
      </c>
      <c r="AA12" s="202" t="s">
        <v>47</v>
      </c>
      <c r="AB12" s="203"/>
      <c r="AC12" s="4">
        <v>400</v>
      </c>
      <c r="AD12" s="202" t="s">
        <v>52</v>
      </c>
      <c r="AE12" s="203"/>
      <c r="AF12" s="4">
        <v>400</v>
      </c>
      <c r="AG12" s="202" t="s">
        <v>57</v>
      </c>
      <c r="AH12" s="203"/>
      <c r="AI12" s="4">
        <v>400</v>
      </c>
      <c r="AJ12" s="202" t="s">
        <v>62</v>
      </c>
      <c r="AK12" s="203"/>
      <c r="AL12" s="4">
        <v>400</v>
      </c>
      <c r="AM12" s="202" t="s">
        <v>67</v>
      </c>
      <c r="AN12" s="203"/>
      <c r="AO12" s="4">
        <v>400</v>
      </c>
      <c r="AP12" s="2"/>
      <c r="AQ12" s="1"/>
    </row>
    <row r="13" spans="4:45">
      <c r="D13" s="5"/>
      <c r="E13" s="5"/>
      <c r="F13" s="200">
        <f>不要２!$AG$6+不要２!$AJ$6+不要２!$AM$6+不要２!$AP$6</f>
        <v>0</v>
      </c>
      <c r="G13" s="201"/>
      <c r="H13" s="3">
        <f>H12-F13</f>
        <v>400</v>
      </c>
      <c r="I13" s="200">
        <f>F15+I6</f>
        <v>0</v>
      </c>
      <c r="J13" s="201"/>
      <c r="K13" s="3">
        <f>K12-I13</f>
        <v>400</v>
      </c>
      <c r="L13" s="200">
        <f>I15+L6</f>
        <v>0</v>
      </c>
      <c r="M13" s="201"/>
      <c r="N13" s="3">
        <f>N12-L13</f>
        <v>400</v>
      </c>
      <c r="O13" s="200">
        <f>L15+O6</f>
        <v>0</v>
      </c>
      <c r="P13" s="201"/>
      <c r="Q13" s="3">
        <f>Q12-O13</f>
        <v>400</v>
      </c>
      <c r="R13" s="200">
        <f>O15+R6</f>
        <v>0</v>
      </c>
      <c r="S13" s="201"/>
      <c r="T13" s="3">
        <f>T12-R13</f>
        <v>400</v>
      </c>
      <c r="U13" s="200">
        <f>R15+U6</f>
        <v>0</v>
      </c>
      <c r="V13" s="201"/>
      <c r="W13" s="3">
        <f>W12-U13</f>
        <v>400</v>
      </c>
      <c r="X13" s="200">
        <f>U15+X6</f>
        <v>0</v>
      </c>
      <c r="Y13" s="201"/>
      <c r="Z13" s="3">
        <f>Z12-X13</f>
        <v>400</v>
      </c>
      <c r="AA13" s="200">
        <f>X15+AA6</f>
        <v>0</v>
      </c>
      <c r="AB13" s="201"/>
      <c r="AC13" s="3">
        <f>AC12-AA13</f>
        <v>400</v>
      </c>
      <c r="AD13" s="200">
        <f>AA15+AD6</f>
        <v>0</v>
      </c>
      <c r="AE13" s="201"/>
      <c r="AF13" s="3">
        <f>AF12-AD13</f>
        <v>400</v>
      </c>
      <c r="AG13" s="200">
        <f>AD15+AG6</f>
        <v>0</v>
      </c>
      <c r="AH13" s="201"/>
      <c r="AI13" s="3">
        <f>AI12-AG13</f>
        <v>400</v>
      </c>
      <c r="AJ13" s="200">
        <f>AG15+AJ6</f>
        <v>0</v>
      </c>
      <c r="AK13" s="201"/>
      <c r="AL13" s="3">
        <f>AL12-AJ13</f>
        <v>400</v>
      </c>
      <c r="AM13" s="200">
        <f>AJ15+AM6</f>
        <v>0</v>
      </c>
      <c r="AN13" s="201"/>
      <c r="AO13" s="3">
        <f>AO12-AM13</f>
        <v>400</v>
      </c>
      <c r="AP13" s="2"/>
      <c r="AQ13" s="1"/>
    </row>
    <row r="14" spans="4:45" ht="19.5" customHeight="1">
      <c r="D14" s="5"/>
      <c r="E14" s="5"/>
      <c r="F14" s="202" t="s">
        <v>101</v>
      </c>
      <c r="G14" s="203"/>
      <c r="H14" s="4">
        <v>320</v>
      </c>
      <c r="I14" s="202" t="s">
        <v>73</v>
      </c>
      <c r="J14" s="203"/>
      <c r="K14" s="4">
        <v>320</v>
      </c>
      <c r="L14" s="202" t="s">
        <v>78</v>
      </c>
      <c r="M14" s="203"/>
      <c r="N14" s="4">
        <v>320</v>
      </c>
      <c r="O14" s="202" t="s">
        <v>106</v>
      </c>
      <c r="P14" s="203"/>
      <c r="Q14" s="4">
        <v>320</v>
      </c>
      <c r="R14" s="202" t="s">
        <v>111</v>
      </c>
      <c r="S14" s="203"/>
      <c r="T14" s="4">
        <v>320</v>
      </c>
      <c r="U14" s="202" t="s">
        <v>116</v>
      </c>
      <c r="V14" s="203"/>
      <c r="W14" s="4">
        <v>320</v>
      </c>
      <c r="X14" s="202" t="s">
        <v>121</v>
      </c>
      <c r="Y14" s="203"/>
      <c r="Z14" s="4">
        <v>320</v>
      </c>
      <c r="AA14" s="202" t="s">
        <v>48</v>
      </c>
      <c r="AB14" s="203"/>
      <c r="AC14" s="4">
        <v>320</v>
      </c>
      <c r="AD14" s="202" t="s">
        <v>53</v>
      </c>
      <c r="AE14" s="203"/>
      <c r="AF14" s="4">
        <v>320</v>
      </c>
      <c r="AG14" s="202" t="s">
        <v>58</v>
      </c>
      <c r="AH14" s="203"/>
      <c r="AI14" s="4">
        <v>320</v>
      </c>
      <c r="AJ14" s="202" t="s">
        <v>63</v>
      </c>
      <c r="AK14" s="203"/>
      <c r="AL14" s="4">
        <v>320</v>
      </c>
      <c r="AM14" s="202" t="s">
        <v>68</v>
      </c>
      <c r="AN14" s="203"/>
      <c r="AO14" s="4">
        <v>320</v>
      </c>
      <c r="AP14" s="2"/>
      <c r="AQ14" s="1"/>
    </row>
    <row r="15" spans="4:45">
      <c r="D15" s="5"/>
      <c r="E15" s="5"/>
      <c r="F15" s="200">
        <f>不要２!$AJ$6+不要２!$AM$6+不要２!$AP$6</f>
        <v>0</v>
      </c>
      <c r="G15" s="201"/>
      <c r="H15" s="3">
        <f>H14-F15</f>
        <v>320</v>
      </c>
      <c r="I15" s="200">
        <f>F17+I6</f>
        <v>0</v>
      </c>
      <c r="J15" s="201"/>
      <c r="K15" s="3">
        <f>K14-I15</f>
        <v>320</v>
      </c>
      <c r="L15" s="200">
        <f>I17+L6</f>
        <v>0</v>
      </c>
      <c r="M15" s="201"/>
      <c r="N15" s="3">
        <f>N14-L15</f>
        <v>320</v>
      </c>
      <c r="O15" s="200">
        <f>L17+O6</f>
        <v>0</v>
      </c>
      <c r="P15" s="201"/>
      <c r="Q15" s="3">
        <f>Q14-O15</f>
        <v>320</v>
      </c>
      <c r="R15" s="200">
        <f>O17+R6</f>
        <v>0</v>
      </c>
      <c r="S15" s="201"/>
      <c r="T15" s="3">
        <f>T14-R15</f>
        <v>320</v>
      </c>
      <c r="U15" s="200">
        <f>R17+U6</f>
        <v>0</v>
      </c>
      <c r="V15" s="201"/>
      <c r="W15" s="3">
        <f>W14-U15</f>
        <v>320</v>
      </c>
      <c r="X15" s="200">
        <f>U17+X6</f>
        <v>0</v>
      </c>
      <c r="Y15" s="201"/>
      <c r="Z15" s="3">
        <f>Z14-X15</f>
        <v>320</v>
      </c>
      <c r="AA15" s="200">
        <f>X17+AA6</f>
        <v>0</v>
      </c>
      <c r="AB15" s="201"/>
      <c r="AC15" s="3">
        <f>AC14-AA15</f>
        <v>320</v>
      </c>
      <c r="AD15" s="200">
        <f>AA17+AD6</f>
        <v>0</v>
      </c>
      <c r="AE15" s="201"/>
      <c r="AF15" s="3">
        <f>AF14-AD15</f>
        <v>320</v>
      </c>
      <c r="AG15" s="200">
        <f>AD17+AG6</f>
        <v>0</v>
      </c>
      <c r="AH15" s="201"/>
      <c r="AI15" s="3">
        <f>AI14-AG15</f>
        <v>320</v>
      </c>
      <c r="AJ15" s="200">
        <f>AG17+AJ6</f>
        <v>0</v>
      </c>
      <c r="AK15" s="201"/>
      <c r="AL15" s="3">
        <f>AL14-AJ15</f>
        <v>320</v>
      </c>
      <c r="AM15" s="200">
        <f>AJ17+AM6</f>
        <v>0</v>
      </c>
      <c r="AN15" s="201"/>
      <c r="AO15" s="3">
        <f>AO14-AM15</f>
        <v>320</v>
      </c>
      <c r="AP15" s="2"/>
      <c r="AQ15" s="1"/>
    </row>
    <row r="16" spans="4:45" ht="13.5" customHeight="1">
      <c r="D16" s="5"/>
      <c r="E16" s="5"/>
      <c r="F16" s="202" t="s">
        <v>102</v>
      </c>
      <c r="G16" s="203"/>
      <c r="H16" s="4">
        <v>240</v>
      </c>
      <c r="I16" s="202" t="s">
        <v>74</v>
      </c>
      <c r="J16" s="203"/>
      <c r="K16" s="4">
        <v>240</v>
      </c>
      <c r="L16" s="202" t="s">
        <v>79</v>
      </c>
      <c r="M16" s="203"/>
      <c r="N16" s="4">
        <v>240</v>
      </c>
      <c r="O16" s="202" t="s">
        <v>107</v>
      </c>
      <c r="P16" s="203"/>
      <c r="Q16" s="4">
        <v>240</v>
      </c>
      <c r="R16" s="202" t="s">
        <v>112</v>
      </c>
      <c r="S16" s="203"/>
      <c r="T16" s="4">
        <v>240</v>
      </c>
      <c r="U16" s="202" t="s">
        <v>117</v>
      </c>
      <c r="V16" s="203"/>
      <c r="W16" s="4">
        <v>240</v>
      </c>
      <c r="X16" s="202" t="s">
        <v>122</v>
      </c>
      <c r="Y16" s="203"/>
      <c r="Z16" s="4">
        <v>240</v>
      </c>
      <c r="AA16" s="202" t="s">
        <v>49</v>
      </c>
      <c r="AB16" s="203"/>
      <c r="AC16" s="4">
        <v>240</v>
      </c>
      <c r="AD16" s="202" t="s">
        <v>54</v>
      </c>
      <c r="AE16" s="203"/>
      <c r="AF16" s="4">
        <v>240</v>
      </c>
      <c r="AG16" s="202" t="s">
        <v>59</v>
      </c>
      <c r="AH16" s="203"/>
      <c r="AI16" s="4">
        <v>240</v>
      </c>
      <c r="AJ16" s="202" t="s">
        <v>64</v>
      </c>
      <c r="AK16" s="203"/>
      <c r="AL16" s="4">
        <v>240</v>
      </c>
      <c r="AM16" s="202" t="s">
        <v>69</v>
      </c>
      <c r="AN16" s="203"/>
      <c r="AO16" s="4">
        <v>240</v>
      </c>
      <c r="AP16" s="2"/>
      <c r="AQ16" s="1"/>
    </row>
    <row r="17" spans="4:45">
      <c r="D17" s="5"/>
      <c r="E17" s="5"/>
      <c r="F17" s="200">
        <f>不要２!$AM$6+不要２!$AP$6</f>
        <v>0</v>
      </c>
      <c r="G17" s="201"/>
      <c r="H17" s="3">
        <f>H16-F17</f>
        <v>240</v>
      </c>
      <c r="I17" s="200">
        <f>F19+I6</f>
        <v>0</v>
      </c>
      <c r="J17" s="201"/>
      <c r="K17" s="3">
        <f>K16-I17</f>
        <v>240</v>
      </c>
      <c r="L17" s="200">
        <f>I19+L6</f>
        <v>0</v>
      </c>
      <c r="M17" s="201"/>
      <c r="N17" s="3">
        <f>N16-L17</f>
        <v>240</v>
      </c>
      <c r="O17" s="200">
        <f>L19+O6</f>
        <v>0</v>
      </c>
      <c r="P17" s="201"/>
      <c r="Q17" s="3">
        <f>Q16-O17</f>
        <v>240</v>
      </c>
      <c r="R17" s="200">
        <f>O19+R6</f>
        <v>0</v>
      </c>
      <c r="S17" s="201"/>
      <c r="T17" s="3">
        <f>T16-R17</f>
        <v>240</v>
      </c>
      <c r="U17" s="200">
        <f>R19+U6</f>
        <v>0</v>
      </c>
      <c r="V17" s="201"/>
      <c r="W17" s="3">
        <f>W16-U17</f>
        <v>240</v>
      </c>
      <c r="X17" s="200">
        <f>U19+X6</f>
        <v>0</v>
      </c>
      <c r="Y17" s="201"/>
      <c r="Z17" s="3">
        <f>Z16-X17</f>
        <v>240</v>
      </c>
      <c r="AA17" s="200">
        <f>X19+AA6</f>
        <v>0</v>
      </c>
      <c r="AB17" s="201"/>
      <c r="AC17" s="3">
        <f>AC16-AA17</f>
        <v>240</v>
      </c>
      <c r="AD17" s="200">
        <f>AA19+AD6</f>
        <v>0</v>
      </c>
      <c r="AE17" s="201"/>
      <c r="AF17" s="3">
        <f>AF16-AD17</f>
        <v>240</v>
      </c>
      <c r="AG17" s="200">
        <f>AD19+AG6</f>
        <v>0</v>
      </c>
      <c r="AH17" s="201"/>
      <c r="AI17" s="3">
        <f>AI16-AG17</f>
        <v>240</v>
      </c>
      <c r="AJ17" s="200">
        <f>AG19+AJ6</f>
        <v>0</v>
      </c>
      <c r="AK17" s="201"/>
      <c r="AL17" s="3">
        <f>AL16-AJ17</f>
        <v>240</v>
      </c>
      <c r="AM17" s="200">
        <f>AJ19+AM6</f>
        <v>0</v>
      </c>
      <c r="AN17" s="201"/>
      <c r="AO17" s="3">
        <f>AO16-AM17</f>
        <v>240</v>
      </c>
      <c r="AP17" s="2"/>
      <c r="AQ17" s="1"/>
    </row>
    <row r="18" spans="4:45" ht="13.5" customHeight="1">
      <c r="D18" s="5"/>
      <c r="E18" s="5"/>
      <c r="F18" s="202" t="s">
        <v>103</v>
      </c>
      <c r="G18" s="203"/>
      <c r="H18" s="4">
        <v>160</v>
      </c>
      <c r="I18" s="202" t="s">
        <v>75</v>
      </c>
      <c r="J18" s="203"/>
      <c r="K18" s="4">
        <v>160</v>
      </c>
      <c r="L18" s="202" t="s">
        <v>80</v>
      </c>
      <c r="M18" s="203"/>
      <c r="N18" s="4">
        <v>160</v>
      </c>
      <c r="O18" s="202" t="s">
        <v>108</v>
      </c>
      <c r="P18" s="203"/>
      <c r="Q18" s="4">
        <v>160</v>
      </c>
      <c r="R18" s="202" t="s">
        <v>113</v>
      </c>
      <c r="S18" s="203"/>
      <c r="T18" s="4">
        <v>160</v>
      </c>
      <c r="U18" s="202" t="s">
        <v>118</v>
      </c>
      <c r="V18" s="203"/>
      <c r="W18" s="4">
        <v>160</v>
      </c>
      <c r="X18" s="202" t="s">
        <v>123</v>
      </c>
      <c r="Y18" s="203"/>
      <c r="Z18" s="4">
        <v>160</v>
      </c>
      <c r="AA18" s="202" t="s">
        <v>50</v>
      </c>
      <c r="AB18" s="203"/>
      <c r="AC18" s="4">
        <v>160</v>
      </c>
      <c r="AD18" s="202" t="s">
        <v>55</v>
      </c>
      <c r="AE18" s="203"/>
      <c r="AF18" s="4">
        <v>160</v>
      </c>
      <c r="AG18" s="202" t="s">
        <v>60</v>
      </c>
      <c r="AH18" s="203"/>
      <c r="AI18" s="4">
        <v>160</v>
      </c>
      <c r="AJ18" s="202" t="s">
        <v>65</v>
      </c>
      <c r="AK18" s="203"/>
      <c r="AL18" s="4">
        <v>160</v>
      </c>
      <c r="AM18" s="202" t="s">
        <v>70</v>
      </c>
      <c r="AN18" s="203"/>
      <c r="AO18" s="4">
        <v>160</v>
      </c>
      <c r="AP18" s="2"/>
      <c r="AQ18" s="1"/>
    </row>
    <row r="19" spans="4:45">
      <c r="D19" s="5"/>
      <c r="E19" s="5"/>
      <c r="F19" s="200">
        <f>不要２!$AP$6</f>
        <v>0</v>
      </c>
      <c r="G19" s="201"/>
      <c r="H19" s="3">
        <f>H18-F19</f>
        <v>160</v>
      </c>
      <c r="I19" s="200">
        <f>I6</f>
        <v>0</v>
      </c>
      <c r="J19" s="201"/>
      <c r="K19" s="3">
        <f>K18-I19</f>
        <v>160</v>
      </c>
      <c r="L19" s="200">
        <f>L6</f>
        <v>0</v>
      </c>
      <c r="M19" s="201"/>
      <c r="N19" s="3">
        <f>N18-L19</f>
        <v>160</v>
      </c>
      <c r="O19" s="200">
        <f>O6</f>
        <v>0</v>
      </c>
      <c r="P19" s="201"/>
      <c r="Q19" s="3">
        <f>Q18-O19</f>
        <v>160</v>
      </c>
      <c r="R19" s="200">
        <f>R6</f>
        <v>0</v>
      </c>
      <c r="S19" s="201"/>
      <c r="T19" s="3">
        <f>T18-R19</f>
        <v>160</v>
      </c>
      <c r="U19" s="200">
        <f>U6</f>
        <v>0</v>
      </c>
      <c r="V19" s="201"/>
      <c r="W19" s="3">
        <f>W18-U19</f>
        <v>160</v>
      </c>
      <c r="X19" s="200">
        <f>X6</f>
        <v>0</v>
      </c>
      <c r="Y19" s="201"/>
      <c r="Z19" s="3">
        <f>Z18-X19</f>
        <v>160</v>
      </c>
      <c r="AA19" s="200">
        <f>AA6</f>
        <v>0</v>
      </c>
      <c r="AB19" s="201"/>
      <c r="AC19" s="3">
        <f>AC18-AA19</f>
        <v>160</v>
      </c>
      <c r="AD19" s="200">
        <f>AD6</f>
        <v>0</v>
      </c>
      <c r="AE19" s="201"/>
      <c r="AF19" s="3">
        <f>AF18-AD19</f>
        <v>160</v>
      </c>
      <c r="AG19" s="200">
        <f>AG6</f>
        <v>0</v>
      </c>
      <c r="AH19" s="201"/>
      <c r="AI19" s="3">
        <f>AI18-AG19</f>
        <v>160</v>
      </c>
      <c r="AJ19" s="200">
        <f>AJ6</f>
        <v>0</v>
      </c>
      <c r="AK19" s="201"/>
      <c r="AL19" s="3">
        <f>AL18-AJ19</f>
        <v>160</v>
      </c>
      <c r="AM19" s="200">
        <f>AM6</f>
        <v>0</v>
      </c>
      <c r="AN19" s="201"/>
      <c r="AO19" s="3">
        <f>AO18-AM19</f>
        <v>160</v>
      </c>
      <c r="AP19" s="2"/>
      <c r="AQ19" s="1"/>
    </row>
    <row r="20" spans="4:45" ht="21" customHeight="1" thickBot="1">
      <c r="E20" s="92" t="s">
        <v>12</v>
      </c>
      <c r="I20">
        <f>IF($X$2="",0,IF(I7&gt;$S$2,1,0))</f>
        <v>0</v>
      </c>
      <c r="L20">
        <f>IF($X$2="",0,IF(L7&gt;$S$2,1,0))</f>
        <v>0</v>
      </c>
      <c r="O20">
        <f>IF($X$2="",0,IF(O7&gt;$S$2,1,0))</f>
        <v>0</v>
      </c>
      <c r="R20">
        <f>IF($X$2="",0,IF(R7&gt;$S$2,1,0))</f>
        <v>0</v>
      </c>
      <c r="U20">
        <f>IF($X$2="",0,IF(U7&gt;$S$2,1,0))</f>
        <v>0</v>
      </c>
      <c r="X20">
        <f>IF($X$2="",0,IF(X7&gt;$S$2,1,0))</f>
        <v>0</v>
      </c>
      <c r="AA20">
        <f>IF($X$2="",0,IF(AA7&gt;$S$2,1,0))</f>
        <v>0</v>
      </c>
      <c r="AD20">
        <f>IF($X$2="",0,IF(AD7&gt;$S$2,1,0))</f>
        <v>0</v>
      </c>
      <c r="AG20">
        <f>IF($X$2="",0,IF(AG7&gt;$S$2,1,0))</f>
        <v>0</v>
      </c>
      <c r="AJ20">
        <f>IF($X$2="",0,IF(AJ7&gt;$S$2,1,0))</f>
        <v>0</v>
      </c>
      <c r="AM20">
        <f>IF($X$2="",0,IF(AM7&gt;$S$2,1,0))</f>
        <v>0</v>
      </c>
      <c r="AP20">
        <f>IF($X$2="",0,IF(AP7&gt;$S$2,1,0))</f>
        <v>0</v>
      </c>
    </row>
    <row r="21" spans="4:45" ht="40.5" customHeight="1" thickBot="1">
      <c r="D21" s="5">
        <v>2</v>
      </c>
      <c r="E21" s="5"/>
      <c r="F21" s="207" t="s">
        <v>98</v>
      </c>
      <c r="G21" s="207"/>
      <c r="H21" s="88">
        <f>MIN(H24,$E24)</f>
        <v>0</v>
      </c>
      <c r="I21" s="9">
        <f>'３年目'!G10</f>
        <v>0</v>
      </c>
      <c r="J21" s="10">
        <f>COUNTIF(I35,1)</f>
        <v>0</v>
      </c>
      <c r="K21" s="88">
        <f>MIN(K24,$E24)</f>
        <v>0</v>
      </c>
      <c r="L21" s="9">
        <f>'３年目'!J10</f>
        <v>0</v>
      </c>
      <c r="M21" s="10">
        <f>COUNTIF(I35:L35,1)</f>
        <v>0</v>
      </c>
      <c r="N21" s="88">
        <f>MIN(N24,$E24)</f>
        <v>0</v>
      </c>
      <c r="O21" s="9">
        <f>'３年目'!M10</f>
        <v>0</v>
      </c>
      <c r="P21" s="10">
        <f>COUNTIF(I35:O35,1)</f>
        <v>0</v>
      </c>
      <c r="Q21" s="88">
        <f>MIN(Q24,$E24)</f>
        <v>0</v>
      </c>
      <c r="R21" s="9">
        <f>'３年目'!P10</f>
        <v>0</v>
      </c>
      <c r="S21" s="10">
        <f>COUNTIF(I35:R35,1)</f>
        <v>0</v>
      </c>
      <c r="T21" s="88">
        <f>MIN(T24,$E24)</f>
        <v>0</v>
      </c>
      <c r="U21" s="9">
        <f>'３年目'!S10</f>
        <v>0</v>
      </c>
      <c r="V21" s="10">
        <f>COUNTIF(I35:U35,1)</f>
        <v>0</v>
      </c>
      <c r="W21" s="88">
        <f>MIN(W24,$E24)</f>
        <v>0</v>
      </c>
      <c r="X21" s="9">
        <f>'３年目'!V10</f>
        <v>0</v>
      </c>
      <c r="Y21" s="10">
        <f>COUNTIF(I35:X35,1)</f>
        <v>0</v>
      </c>
      <c r="Z21" s="88">
        <f>MIN(Z24,$E24)</f>
        <v>0</v>
      </c>
      <c r="AA21" s="9">
        <f>'３年目'!Y10</f>
        <v>0</v>
      </c>
      <c r="AB21" s="10">
        <f>COUNTIF(I35:AA35,1)</f>
        <v>0</v>
      </c>
      <c r="AC21" s="88">
        <f>MIN(AC24,$E24)</f>
        <v>0</v>
      </c>
      <c r="AD21" s="9">
        <f>'３年目'!AB10</f>
        <v>0</v>
      </c>
      <c r="AE21" s="10">
        <f>COUNTIF(I35:AD35,1)</f>
        <v>0</v>
      </c>
      <c r="AF21" s="88">
        <f>MIN(AF24,$E24)</f>
        <v>0</v>
      </c>
      <c r="AG21" s="9">
        <f>'３年目'!AE10</f>
        <v>0</v>
      </c>
      <c r="AH21" s="10">
        <f>COUNTIF(I35:AG35,1)</f>
        <v>0</v>
      </c>
      <c r="AI21" s="88">
        <f>MIN(AI24,$E24)</f>
        <v>0</v>
      </c>
      <c r="AJ21" s="9">
        <f>'３年目'!AH10</f>
        <v>0</v>
      </c>
      <c r="AK21" s="10">
        <f>COUNTIF(I35:AJ35,1)</f>
        <v>0</v>
      </c>
      <c r="AL21" s="88">
        <f>MIN(AL24,$E24)</f>
        <v>0</v>
      </c>
      <c r="AM21" s="9">
        <f>'３年目'!AK10</f>
        <v>0</v>
      </c>
      <c r="AN21" s="10">
        <f>COUNTIF(I35:AM35,1)</f>
        <v>0</v>
      </c>
      <c r="AO21" s="88">
        <f>MIN(AO24,$E24)</f>
        <v>0</v>
      </c>
      <c r="AP21" s="9">
        <f>'３年目'!AN10</f>
        <v>0</v>
      </c>
      <c r="AQ21" s="10">
        <f>COUNTIF(I35:AP35,1)</f>
        <v>0</v>
      </c>
      <c r="AR21" s="24">
        <f>I21+L21+O21+R21+U21+X21+AA21+AD21+AG21+AJ21+AM21+AP21</f>
        <v>0</v>
      </c>
      <c r="AS21" s="18" t="s">
        <v>24</v>
      </c>
    </row>
    <row r="22" spans="4:45" s="17" customFormat="1" ht="18.75" customHeight="1" thickBot="1">
      <c r="D22" s="30" t="s">
        <v>23</v>
      </c>
      <c r="E22" s="31" t="s">
        <v>19</v>
      </c>
      <c r="F22" s="207"/>
      <c r="G22" s="207"/>
      <c r="H22" s="91">
        <f>MIN(H23,H24,$E24)</f>
        <v>0</v>
      </c>
      <c r="I22" s="22">
        <f>'３年目'!G11</f>
        <v>0</v>
      </c>
      <c r="J22" s="23">
        <f>'３年目'!H11</f>
        <v>0</v>
      </c>
      <c r="K22" s="91">
        <f>MIN(K23,K24,$E24)</f>
        <v>0</v>
      </c>
      <c r="L22" s="22">
        <f>'３年目'!J11</f>
        <v>0</v>
      </c>
      <c r="M22" s="23">
        <f>'３年目'!K11</f>
        <v>0</v>
      </c>
      <c r="N22" s="91">
        <f>IF(M21&gt;=$X$2,MIN($S$2,N23,N24,$AL$2-L24,$E24),MIN(N23,N24,$AL$2-L24,$E24))</f>
        <v>0</v>
      </c>
      <c r="O22" s="22">
        <f>'３年目'!M11</f>
        <v>0</v>
      </c>
      <c r="P22" s="23">
        <f>'３年目'!N11</f>
        <v>0</v>
      </c>
      <c r="Q22" s="91">
        <f>IF(P21&gt;=$X$2,MIN($S$2,Q23,Q24,$AL$2-O24,$E24),MIN(Q23,Q24,$AL$2-O24,$E24))</f>
        <v>0</v>
      </c>
      <c r="R22" s="22">
        <f>'３年目'!P11</f>
        <v>0</v>
      </c>
      <c r="S22" s="23">
        <f>'３年目'!Q11</f>
        <v>0</v>
      </c>
      <c r="T22" s="91">
        <f>IF(S21&gt;=$X$2,MIN($S$2,T23,T24,$AL$2-R24,$E24),MIN(T23,T24,$AL$2-R24,$E24))</f>
        <v>0</v>
      </c>
      <c r="U22" s="22">
        <f>'３年目'!S11</f>
        <v>0</v>
      </c>
      <c r="V22" s="23">
        <f>'３年目'!T11</f>
        <v>0</v>
      </c>
      <c r="W22" s="91">
        <f>IF(V21&gt;=$X$2,MIN($S$2,W23,W24,$AL$2-U24,$E24),MIN(W23,W24,$AL$2-U24,$E24))</f>
        <v>0</v>
      </c>
      <c r="X22" s="22">
        <f>'３年目'!V11</f>
        <v>0</v>
      </c>
      <c r="Y22" s="23">
        <f>'３年目'!W11</f>
        <v>0</v>
      </c>
      <c r="Z22" s="91">
        <f>IF(Y21&gt;=$X$2,MIN($S$2,Z23,Z24,$AL$2-X24,$E24),MIN(Z23,Z24,$AL$2-X24,$E24))</f>
        <v>0</v>
      </c>
      <c r="AA22" s="22">
        <f>'３年目'!Y11</f>
        <v>0</v>
      </c>
      <c r="AB22" s="23">
        <f>'３年目'!Z11</f>
        <v>0</v>
      </c>
      <c r="AC22" s="91">
        <f>IF(AB21&gt;=$X$2,MIN($S$2,AC23,AC24,$AL$2-AA24,$E24),MIN(AC23,AC24,$AL$2-AA24,$E24))</f>
        <v>0</v>
      </c>
      <c r="AD22" s="22">
        <f>'３年目'!AB11</f>
        <v>0</v>
      </c>
      <c r="AE22" s="23">
        <f>'３年目'!AC11</f>
        <v>0</v>
      </c>
      <c r="AF22" s="91">
        <f>IF(AE21&gt;=$X$2,MIN($S$2,AF23,AF24,$AL$2-AD24,$E24),MIN(AF23,AF24,$AL$2-AD24,$E24))</f>
        <v>0</v>
      </c>
      <c r="AG22" s="22">
        <f>'３年目'!AE11</f>
        <v>0</v>
      </c>
      <c r="AH22" s="23">
        <f>'３年目'!AF11</f>
        <v>0</v>
      </c>
      <c r="AI22" s="91">
        <f>IF(AH21&gt;=$X$2,MIN($S$2,AI23,AI24,$AL$2-AG24,$E24),MIN(AI23,AI24,$AL$2-AG24,$E24))</f>
        <v>0</v>
      </c>
      <c r="AJ22" s="22">
        <f>'３年目'!AH11</f>
        <v>0</v>
      </c>
      <c r="AK22" s="23">
        <f>'３年目'!AI11</f>
        <v>0</v>
      </c>
      <c r="AL22" s="91">
        <f>IF(AK21&gt;=$X$2,MIN($S$2,AL23,AL24,$AL$2-AJ24,$E24),MIN(AL23,AL24,$AL$2-AJ24,$E24))</f>
        <v>0</v>
      </c>
      <c r="AM22" s="22">
        <f>'３年目'!AK11</f>
        <v>0</v>
      </c>
      <c r="AN22" s="23">
        <f>'３年目'!AL11</f>
        <v>0</v>
      </c>
      <c r="AO22" s="91">
        <f>IF(AN21&gt;=$X$2,MIN($S$2,AO23,AO24,$AL$2-AM24,$E24),MIN(AO23,AO24,$AL$2-AM24,$E24))</f>
        <v>0</v>
      </c>
      <c r="AP22" s="22">
        <f>'３年目'!AN11</f>
        <v>0</v>
      </c>
      <c r="AQ22" s="23">
        <f>'３年目'!AO11</f>
        <v>0</v>
      </c>
      <c r="AR22" s="12">
        <f>I22+L22+O22+R22+U22+X22+AA22+AD22+AG22+AJ22+AM22+AP22</f>
        <v>0</v>
      </c>
      <c r="AS22" s="18" t="s">
        <v>20</v>
      </c>
    </row>
    <row r="23" spans="4:45">
      <c r="D23" s="5"/>
      <c r="E23" s="5"/>
      <c r="F23" s="59"/>
      <c r="G23" s="60"/>
      <c r="H23" s="13"/>
      <c r="I23" s="59"/>
      <c r="J23" s="60"/>
      <c r="K23" s="13"/>
      <c r="L23" s="204" t="s">
        <v>25</v>
      </c>
      <c r="M23" s="205"/>
      <c r="N23" s="15" t="str">
        <f>IF(M21&gt;=$X$2,$S$2,"")</f>
        <v/>
      </c>
      <c r="O23" s="204" t="s">
        <v>25</v>
      </c>
      <c r="P23" s="205"/>
      <c r="Q23" s="15" t="str">
        <f>IF(P21&gt;=$X$2,$S$2,"")</f>
        <v/>
      </c>
      <c r="R23" s="204" t="s">
        <v>25</v>
      </c>
      <c r="S23" s="205"/>
      <c r="T23" s="15" t="str">
        <f>IF(S21&gt;=$X$2,$S$2,"")</f>
        <v/>
      </c>
      <c r="U23" s="204" t="s">
        <v>25</v>
      </c>
      <c r="V23" s="205"/>
      <c r="W23" s="15" t="str">
        <f>IF(V21&gt;=$X$2,$S$2,"")</f>
        <v/>
      </c>
      <c r="X23" s="204" t="s">
        <v>25</v>
      </c>
      <c r="Y23" s="205"/>
      <c r="Z23" s="15" t="str">
        <f>IF(Y21&gt;=$X$2,$S$2,"")</f>
        <v/>
      </c>
      <c r="AA23" s="204" t="s">
        <v>25</v>
      </c>
      <c r="AB23" s="205"/>
      <c r="AC23" s="15" t="str">
        <f>IF(AB21&gt;=$X$2,$S$2,"")</f>
        <v/>
      </c>
      <c r="AD23" s="204" t="s">
        <v>25</v>
      </c>
      <c r="AE23" s="205"/>
      <c r="AF23" s="15" t="str">
        <f>IF(AE21&gt;=$X$2,$S$2,"")</f>
        <v/>
      </c>
      <c r="AG23" s="204" t="s">
        <v>25</v>
      </c>
      <c r="AH23" s="205"/>
      <c r="AI23" s="15" t="str">
        <f>IF(AH21&gt;=$X$2,$S$2,"")</f>
        <v/>
      </c>
      <c r="AJ23" s="204" t="s">
        <v>25</v>
      </c>
      <c r="AK23" s="205"/>
      <c r="AL23" s="15" t="str">
        <f>IF(AK21&gt;=$X$2,$S$2,"")</f>
        <v/>
      </c>
      <c r="AM23" s="204" t="s">
        <v>25</v>
      </c>
      <c r="AN23" s="205"/>
      <c r="AO23" s="15" t="str">
        <f>IF(AN21&gt;=$X$2,$S$2,"")</f>
        <v/>
      </c>
      <c r="AP23" s="204" t="s">
        <v>25</v>
      </c>
      <c r="AQ23" s="205"/>
    </row>
    <row r="24" spans="4:45">
      <c r="D24" s="5"/>
      <c r="E24" s="89">
        <f>IF($AE$2="",$S$2,$AE$2)</f>
        <v>0</v>
      </c>
      <c r="F24" s="206"/>
      <c r="G24" s="205"/>
      <c r="H24" s="90">
        <f>IF(MIN(H26,H28,H30,H32,H34)&lt;0,0,MIN(H26,H28,H30,H32,H34,$AE$2))</f>
        <v>160</v>
      </c>
      <c r="I24" s="206"/>
      <c r="J24" s="205"/>
      <c r="K24" s="90">
        <f>IF(MIN(K26,K28,K30,K32,K34)&lt;0,0,MIN(K26,K28,K30,K32,K34,$AE$2))</f>
        <v>160</v>
      </c>
      <c r="L24" s="200">
        <f>I22+L22</f>
        <v>0</v>
      </c>
      <c r="M24" s="201"/>
      <c r="N24" s="90">
        <f>IF(MIN(N26,N28,N30,N32,N34)&lt;0,0,MIN(N26,N28,N30,N32,N34,$AE$2))</f>
        <v>160</v>
      </c>
      <c r="O24" s="200">
        <f>L24+O22</f>
        <v>0</v>
      </c>
      <c r="P24" s="201"/>
      <c r="Q24" s="90">
        <f>IF(MIN(Q26,Q28,Q30,Q32,Q34)&lt;0,0,MIN(Q26,Q28,Q30,Q32,Q34,$AE$2))</f>
        <v>160</v>
      </c>
      <c r="R24" s="200">
        <f>O24+R22</f>
        <v>0</v>
      </c>
      <c r="S24" s="201"/>
      <c r="T24" s="90">
        <f>IF(MIN(T26,T28,T30,T32,T34)&lt;0,0,MIN(T26,T28,T30,T32,T34,$AE$2))</f>
        <v>160</v>
      </c>
      <c r="U24" s="200">
        <f>R24+U22</f>
        <v>0</v>
      </c>
      <c r="V24" s="201"/>
      <c r="W24" s="90">
        <f>IF(MIN(W26,W28,W30,W32,W34)&lt;0,0,MIN(W26,W28,W30,W32,W34,$AE$2))</f>
        <v>160</v>
      </c>
      <c r="X24" s="200">
        <f>U24+X22</f>
        <v>0</v>
      </c>
      <c r="Y24" s="201"/>
      <c r="Z24" s="90">
        <f>IF(MIN(Z26,Z28,Z30,Z32,Z34)&lt;0,0,MIN(Z26,Z28,Z30,Z32,Z34,$AE$2))</f>
        <v>160</v>
      </c>
      <c r="AA24" s="200">
        <f>X24+AA22</f>
        <v>0</v>
      </c>
      <c r="AB24" s="201"/>
      <c r="AC24" s="90">
        <f>IF(MIN(AC26,AC28,AC30,AC32,AC34)&lt;0,0,MIN(AC26,AC28,AC30,AC32,AC34,$AE$2))</f>
        <v>160</v>
      </c>
      <c r="AD24" s="200">
        <f>AA24+AD22</f>
        <v>0</v>
      </c>
      <c r="AE24" s="201"/>
      <c r="AF24" s="90">
        <f>IF(MIN(AF26,AF28,AF30,AF32,AF34)&lt;0,0,MIN(AF26,AF28,AF30,AF32,AF34,$AE$2))</f>
        <v>160</v>
      </c>
      <c r="AG24" s="200">
        <f>AD24+AG22</f>
        <v>0</v>
      </c>
      <c r="AH24" s="201"/>
      <c r="AI24" s="90">
        <f>IF(MIN(AI26,AI28,AI30,AI32,AI34)&lt;0,0,MIN(AI26,AI28,AI30,AI32,AI34,$AE$2))</f>
        <v>160</v>
      </c>
      <c r="AJ24" s="200">
        <f>AG24+AJ22</f>
        <v>0</v>
      </c>
      <c r="AK24" s="201"/>
      <c r="AL24" s="90">
        <f>IF(MIN(AL26,AL28,AL30,AL32,AL34)&lt;0,0,MIN(AL26,AL28,AL30,AL32,AL34,$AE$2))</f>
        <v>160</v>
      </c>
      <c r="AM24" s="200">
        <f>AJ24+AM22</f>
        <v>0</v>
      </c>
      <c r="AN24" s="201"/>
      <c r="AO24" s="90">
        <f>IF(MIN(AO26,AO28,AO30,AO32,AO34)&lt;0,0,MIN(AO26,AO28,AO30,AO32,AO34,$AE$2))</f>
        <v>160</v>
      </c>
      <c r="AP24" s="200">
        <f>AM24+AP22</f>
        <v>0</v>
      </c>
      <c r="AQ24" s="201"/>
    </row>
    <row r="25" spans="4:45" ht="13.5" customHeight="1">
      <c r="D25" s="5"/>
      <c r="E25" s="5"/>
      <c r="F25" s="202" t="s">
        <v>125</v>
      </c>
      <c r="G25" s="203"/>
      <c r="H25" s="4">
        <v>480</v>
      </c>
      <c r="I25" s="202"/>
      <c r="J25" s="203"/>
      <c r="K25" s="4">
        <v>480</v>
      </c>
      <c r="L25" s="202"/>
      <c r="M25" s="203"/>
      <c r="N25" s="4">
        <v>480</v>
      </c>
      <c r="O25" s="202"/>
      <c r="P25" s="203"/>
      <c r="Q25" s="4">
        <v>480</v>
      </c>
      <c r="R25" s="202"/>
      <c r="S25" s="203"/>
      <c r="T25" s="4">
        <v>480</v>
      </c>
      <c r="U25" s="202"/>
      <c r="V25" s="203"/>
      <c r="W25" s="4">
        <v>480</v>
      </c>
      <c r="X25" s="202"/>
      <c r="Y25" s="203"/>
      <c r="Z25" s="4">
        <v>480</v>
      </c>
      <c r="AA25" s="202"/>
      <c r="AB25" s="203"/>
      <c r="AC25" s="4">
        <v>480</v>
      </c>
      <c r="AD25" s="202"/>
      <c r="AE25" s="203"/>
      <c r="AF25" s="4">
        <v>480</v>
      </c>
      <c r="AG25" s="202"/>
      <c r="AH25" s="203"/>
      <c r="AI25" s="4">
        <v>480</v>
      </c>
      <c r="AJ25" s="202"/>
      <c r="AK25" s="203"/>
      <c r="AL25" s="4">
        <v>480</v>
      </c>
      <c r="AM25" s="202"/>
      <c r="AN25" s="203"/>
      <c r="AO25" s="4">
        <v>480</v>
      </c>
      <c r="AP25" s="2"/>
      <c r="AQ25" s="1"/>
    </row>
    <row r="26" spans="4:45">
      <c r="D26" s="5"/>
      <c r="E26" s="5"/>
      <c r="F26" s="200">
        <f>不要２!AC21+不要２!AG21+不要２!AJ21+不要２!AM21+不要２!AP21</f>
        <v>0</v>
      </c>
      <c r="G26" s="201"/>
      <c r="H26" s="3">
        <f>H25-F26</f>
        <v>480</v>
      </c>
      <c r="I26" s="200">
        <f>F28+I21</f>
        <v>0</v>
      </c>
      <c r="J26" s="201"/>
      <c r="K26" s="3">
        <f>K25-I26</f>
        <v>480</v>
      </c>
      <c r="L26" s="200">
        <f>I28+L21</f>
        <v>0</v>
      </c>
      <c r="M26" s="201"/>
      <c r="N26" s="3">
        <f>N25-L26</f>
        <v>480</v>
      </c>
      <c r="O26" s="200">
        <f>L28+O21</f>
        <v>0</v>
      </c>
      <c r="P26" s="201"/>
      <c r="Q26" s="3">
        <f>Q25-O26</f>
        <v>480</v>
      </c>
      <c r="R26" s="200">
        <f>O28+R21</f>
        <v>0</v>
      </c>
      <c r="S26" s="201"/>
      <c r="T26" s="3">
        <f>T25-R26</f>
        <v>480</v>
      </c>
      <c r="U26" s="200">
        <f>R28+U21</f>
        <v>0</v>
      </c>
      <c r="V26" s="201"/>
      <c r="W26" s="3">
        <f>W25-U26</f>
        <v>480</v>
      </c>
      <c r="X26" s="200">
        <f>U28+X21</f>
        <v>0</v>
      </c>
      <c r="Y26" s="201"/>
      <c r="Z26" s="3">
        <f>Z25-X26</f>
        <v>480</v>
      </c>
      <c r="AA26" s="200">
        <f>X28+AA21</f>
        <v>0</v>
      </c>
      <c r="AB26" s="201"/>
      <c r="AC26" s="3">
        <f>AC25-AA26</f>
        <v>480</v>
      </c>
      <c r="AD26" s="200">
        <f>AA28+AD21</f>
        <v>0</v>
      </c>
      <c r="AE26" s="201"/>
      <c r="AF26" s="3">
        <f>AF25-AD26</f>
        <v>480</v>
      </c>
      <c r="AG26" s="200">
        <f>AD28+AG21</f>
        <v>0</v>
      </c>
      <c r="AH26" s="201"/>
      <c r="AI26" s="3">
        <f>AI25-AG26</f>
        <v>480</v>
      </c>
      <c r="AJ26" s="200">
        <f>AG28+AJ21</f>
        <v>0</v>
      </c>
      <c r="AK26" s="201"/>
      <c r="AL26" s="3">
        <f>AL25-AJ26</f>
        <v>480</v>
      </c>
      <c r="AM26" s="200">
        <f>AJ28+AM21</f>
        <v>0</v>
      </c>
      <c r="AN26" s="201"/>
      <c r="AO26" s="3">
        <f>AO25-AM26</f>
        <v>480</v>
      </c>
      <c r="AP26" s="2"/>
      <c r="AQ26" s="1"/>
    </row>
    <row r="27" spans="4:45" ht="13.5" customHeight="1">
      <c r="D27" s="5"/>
      <c r="E27" s="5"/>
      <c r="F27" s="202" t="s">
        <v>126</v>
      </c>
      <c r="G27" s="203"/>
      <c r="H27" s="4">
        <v>400</v>
      </c>
      <c r="I27" s="202"/>
      <c r="J27" s="203"/>
      <c r="K27" s="4">
        <v>400</v>
      </c>
      <c r="L27" s="202"/>
      <c r="M27" s="203"/>
      <c r="N27" s="4">
        <v>400</v>
      </c>
      <c r="O27" s="202"/>
      <c r="P27" s="203"/>
      <c r="Q27" s="4">
        <v>400</v>
      </c>
      <c r="R27" s="202"/>
      <c r="S27" s="203"/>
      <c r="T27" s="4">
        <v>400</v>
      </c>
      <c r="U27" s="202"/>
      <c r="V27" s="203"/>
      <c r="W27" s="4">
        <v>400</v>
      </c>
      <c r="X27" s="202"/>
      <c r="Y27" s="203"/>
      <c r="Z27" s="4">
        <v>400</v>
      </c>
      <c r="AA27" s="202"/>
      <c r="AB27" s="203"/>
      <c r="AC27" s="4">
        <v>400</v>
      </c>
      <c r="AD27" s="202"/>
      <c r="AE27" s="203"/>
      <c r="AF27" s="4">
        <v>400</v>
      </c>
      <c r="AG27" s="202"/>
      <c r="AH27" s="203"/>
      <c r="AI27" s="4">
        <v>400</v>
      </c>
      <c r="AJ27" s="202"/>
      <c r="AK27" s="203"/>
      <c r="AL27" s="4">
        <v>400</v>
      </c>
      <c r="AM27" s="202"/>
      <c r="AN27" s="203"/>
      <c r="AO27" s="4">
        <v>400</v>
      </c>
      <c r="AP27" s="2"/>
      <c r="AQ27" s="1"/>
    </row>
    <row r="28" spans="4:45">
      <c r="D28" s="5"/>
      <c r="E28" s="5"/>
      <c r="F28" s="200">
        <f>不要２!AG21+不要２!AJ21+不要２!AM21+不要２!AP21</f>
        <v>0</v>
      </c>
      <c r="G28" s="201"/>
      <c r="H28" s="3">
        <f>H27-F28</f>
        <v>400</v>
      </c>
      <c r="I28" s="200">
        <f>F30+I21</f>
        <v>0</v>
      </c>
      <c r="J28" s="201"/>
      <c r="K28" s="3">
        <f>K27-I28</f>
        <v>400</v>
      </c>
      <c r="L28" s="200">
        <f>I30+L21</f>
        <v>0</v>
      </c>
      <c r="M28" s="201"/>
      <c r="N28" s="3">
        <f>N27-L28</f>
        <v>400</v>
      </c>
      <c r="O28" s="200">
        <f>L30+O21</f>
        <v>0</v>
      </c>
      <c r="P28" s="201"/>
      <c r="Q28" s="3">
        <f>Q27-O28</f>
        <v>400</v>
      </c>
      <c r="R28" s="200">
        <f>O30+R21</f>
        <v>0</v>
      </c>
      <c r="S28" s="201"/>
      <c r="T28" s="3">
        <f>T27-R28</f>
        <v>400</v>
      </c>
      <c r="U28" s="200">
        <f>R30+U21</f>
        <v>0</v>
      </c>
      <c r="V28" s="201"/>
      <c r="W28" s="3">
        <f>W27-U28</f>
        <v>400</v>
      </c>
      <c r="X28" s="200">
        <f>U30+X21</f>
        <v>0</v>
      </c>
      <c r="Y28" s="201"/>
      <c r="Z28" s="3">
        <f>Z27-X28</f>
        <v>400</v>
      </c>
      <c r="AA28" s="200">
        <f>X30+AA21</f>
        <v>0</v>
      </c>
      <c r="AB28" s="201"/>
      <c r="AC28" s="3">
        <f>AC27-AA28</f>
        <v>400</v>
      </c>
      <c r="AD28" s="200">
        <f>AA30+AD21</f>
        <v>0</v>
      </c>
      <c r="AE28" s="201"/>
      <c r="AF28" s="3">
        <f>AF27-AD28</f>
        <v>400</v>
      </c>
      <c r="AG28" s="200">
        <f>AD30+AG21</f>
        <v>0</v>
      </c>
      <c r="AH28" s="201"/>
      <c r="AI28" s="3">
        <f>AI27-AG28</f>
        <v>400</v>
      </c>
      <c r="AJ28" s="200">
        <f>AG30+AJ21</f>
        <v>0</v>
      </c>
      <c r="AK28" s="201"/>
      <c r="AL28" s="3">
        <f>AL27-AJ28</f>
        <v>400</v>
      </c>
      <c r="AM28" s="200">
        <f>AJ30+AM21</f>
        <v>0</v>
      </c>
      <c r="AN28" s="201"/>
      <c r="AO28" s="3">
        <f>AO27-AM28</f>
        <v>400</v>
      </c>
      <c r="AP28" s="2"/>
      <c r="AQ28" s="1"/>
    </row>
    <row r="29" spans="4:45" ht="13.5" customHeight="1">
      <c r="D29" s="5"/>
      <c r="E29" s="5"/>
      <c r="F29" s="202" t="s">
        <v>127</v>
      </c>
      <c r="G29" s="203"/>
      <c r="H29" s="4">
        <v>320</v>
      </c>
      <c r="I29" s="202"/>
      <c r="J29" s="203"/>
      <c r="K29" s="4">
        <v>320</v>
      </c>
      <c r="L29" s="202"/>
      <c r="M29" s="203"/>
      <c r="N29" s="4">
        <v>320</v>
      </c>
      <c r="O29" s="202"/>
      <c r="P29" s="203"/>
      <c r="Q29" s="4">
        <v>320</v>
      </c>
      <c r="R29" s="202"/>
      <c r="S29" s="203"/>
      <c r="T29" s="4">
        <v>320</v>
      </c>
      <c r="U29" s="202"/>
      <c r="V29" s="203"/>
      <c r="W29" s="4">
        <v>320</v>
      </c>
      <c r="X29" s="202"/>
      <c r="Y29" s="203"/>
      <c r="Z29" s="4">
        <v>320</v>
      </c>
      <c r="AA29" s="202"/>
      <c r="AB29" s="203"/>
      <c r="AC29" s="4">
        <v>320</v>
      </c>
      <c r="AD29" s="202"/>
      <c r="AE29" s="203"/>
      <c r="AF29" s="4">
        <v>320</v>
      </c>
      <c r="AG29" s="202"/>
      <c r="AH29" s="203"/>
      <c r="AI29" s="4">
        <v>320</v>
      </c>
      <c r="AJ29" s="202"/>
      <c r="AK29" s="203"/>
      <c r="AL29" s="4">
        <v>320</v>
      </c>
      <c r="AM29" s="202"/>
      <c r="AN29" s="203"/>
      <c r="AO29" s="4">
        <v>320</v>
      </c>
      <c r="AP29" s="2"/>
      <c r="AQ29" s="1"/>
    </row>
    <row r="30" spans="4:45">
      <c r="D30" s="5"/>
      <c r="E30" s="5"/>
      <c r="F30" s="200">
        <f>不要２!AJ21+不要２!AM21+不要２!AP21</f>
        <v>0</v>
      </c>
      <c r="G30" s="201"/>
      <c r="H30" s="3">
        <f>H29-F30</f>
        <v>320</v>
      </c>
      <c r="I30" s="200">
        <f>F32+I21</f>
        <v>0</v>
      </c>
      <c r="J30" s="201"/>
      <c r="K30" s="3">
        <f>K29-I30</f>
        <v>320</v>
      </c>
      <c r="L30" s="200">
        <f>I32+L21</f>
        <v>0</v>
      </c>
      <c r="M30" s="201"/>
      <c r="N30" s="3">
        <f>N29-L30</f>
        <v>320</v>
      </c>
      <c r="O30" s="200">
        <f>L32+O21</f>
        <v>0</v>
      </c>
      <c r="P30" s="201"/>
      <c r="Q30" s="3">
        <f>Q29-O30</f>
        <v>320</v>
      </c>
      <c r="R30" s="200">
        <f>O32+R21</f>
        <v>0</v>
      </c>
      <c r="S30" s="201"/>
      <c r="T30" s="3">
        <f>T29-R30</f>
        <v>320</v>
      </c>
      <c r="U30" s="200">
        <f>R32+U21</f>
        <v>0</v>
      </c>
      <c r="V30" s="201"/>
      <c r="W30" s="3">
        <f>W29-U30</f>
        <v>320</v>
      </c>
      <c r="X30" s="200">
        <f>U32+X21</f>
        <v>0</v>
      </c>
      <c r="Y30" s="201"/>
      <c r="Z30" s="3">
        <f>Z29-X30</f>
        <v>320</v>
      </c>
      <c r="AA30" s="200">
        <f>X32+AA21</f>
        <v>0</v>
      </c>
      <c r="AB30" s="201"/>
      <c r="AC30" s="3">
        <f>AC29-AA30</f>
        <v>320</v>
      </c>
      <c r="AD30" s="200">
        <f>AA32+AD21</f>
        <v>0</v>
      </c>
      <c r="AE30" s="201"/>
      <c r="AF30" s="3">
        <f>AF29-AD30</f>
        <v>320</v>
      </c>
      <c r="AG30" s="200">
        <f>AD32+AG21</f>
        <v>0</v>
      </c>
      <c r="AH30" s="201"/>
      <c r="AI30" s="3">
        <f>AI29-AG30</f>
        <v>320</v>
      </c>
      <c r="AJ30" s="200">
        <f>AG32+AJ21</f>
        <v>0</v>
      </c>
      <c r="AK30" s="201"/>
      <c r="AL30" s="3">
        <f>AL29-AJ30</f>
        <v>320</v>
      </c>
      <c r="AM30" s="200">
        <f>AJ32+AM21</f>
        <v>0</v>
      </c>
      <c r="AN30" s="201"/>
      <c r="AO30" s="3">
        <f>AO29-AM30</f>
        <v>320</v>
      </c>
      <c r="AP30" s="2"/>
      <c r="AQ30" s="1"/>
    </row>
    <row r="31" spans="4:45" ht="13.5" customHeight="1">
      <c r="D31" s="5"/>
      <c r="E31" s="5"/>
      <c r="F31" s="202" t="s">
        <v>128</v>
      </c>
      <c r="G31" s="203"/>
      <c r="H31" s="4">
        <v>240</v>
      </c>
      <c r="I31" s="202"/>
      <c r="J31" s="203"/>
      <c r="K31" s="4">
        <v>240</v>
      </c>
      <c r="L31" s="202"/>
      <c r="M31" s="203"/>
      <c r="N31" s="4">
        <v>240</v>
      </c>
      <c r="O31" s="202"/>
      <c r="P31" s="203"/>
      <c r="Q31" s="4">
        <v>240</v>
      </c>
      <c r="R31" s="202"/>
      <c r="S31" s="203"/>
      <c r="T31" s="4">
        <v>240</v>
      </c>
      <c r="U31" s="202"/>
      <c r="V31" s="203"/>
      <c r="W31" s="4">
        <v>240</v>
      </c>
      <c r="X31" s="202"/>
      <c r="Y31" s="203"/>
      <c r="Z31" s="4">
        <v>240</v>
      </c>
      <c r="AA31" s="202"/>
      <c r="AB31" s="203"/>
      <c r="AC31" s="4">
        <v>240</v>
      </c>
      <c r="AD31" s="202"/>
      <c r="AE31" s="203"/>
      <c r="AF31" s="4">
        <v>240</v>
      </c>
      <c r="AG31" s="202"/>
      <c r="AH31" s="203"/>
      <c r="AI31" s="4">
        <v>240</v>
      </c>
      <c r="AJ31" s="202"/>
      <c r="AK31" s="203"/>
      <c r="AL31" s="4">
        <v>240</v>
      </c>
      <c r="AM31" s="202"/>
      <c r="AN31" s="203"/>
      <c r="AO31" s="4">
        <v>240</v>
      </c>
      <c r="AP31" s="2"/>
      <c r="AQ31" s="1"/>
    </row>
    <row r="32" spans="4:45">
      <c r="D32" s="5"/>
      <c r="E32" s="5"/>
      <c r="F32" s="200">
        <f>不要２!AM21+不要２!AP21</f>
        <v>0</v>
      </c>
      <c r="G32" s="201"/>
      <c r="H32" s="3">
        <f>H31-F32</f>
        <v>240</v>
      </c>
      <c r="I32" s="200">
        <f>F34+I21</f>
        <v>0</v>
      </c>
      <c r="J32" s="201"/>
      <c r="K32" s="3">
        <f>K31-I32</f>
        <v>240</v>
      </c>
      <c r="L32" s="200">
        <f>I34+L21</f>
        <v>0</v>
      </c>
      <c r="M32" s="201"/>
      <c r="N32" s="3">
        <f>N31-L32</f>
        <v>240</v>
      </c>
      <c r="O32" s="200">
        <f>L34+O21</f>
        <v>0</v>
      </c>
      <c r="P32" s="201"/>
      <c r="Q32" s="3">
        <f>Q31-O32</f>
        <v>240</v>
      </c>
      <c r="R32" s="200">
        <f>O34+R21</f>
        <v>0</v>
      </c>
      <c r="S32" s="201"/>
      <c r="T32" s="3">
        <f>T31-R32</f>
        <v>240</v>
      </c>
      <c r="U32" s="200">
        <f>R34+U21</f>
        <v>0</v>
      </c>
      <c r="V32" s="201"/>
      <c r="W32" s="3">
        <f>W31-U32</f>
        <v>240</v>
      </c>
      <c r="X32" s="200">
        <f>U34+X21</f>
        <v>0</v>
      </c>
      <c r="Y32" s="201"/>
      <c r="Z32" s="3">
        <f>Z31-X32</f>
        <v>240</v>
      </c>
      <c r="AA32" s="200">
        <f>X34+AA21</f>
        <v>0</v>
      </c>
      <c r="AB32" s="201"/>
      <c r="AC32" s="3">
        <f>AC31-AA32</f>
        <v>240</v>
      </c>
      <c r="AD32" s="200">
        <f>AA34+AD21</f>
        <v>0</v>
      </c>
      <c r="AE32" s="201"/>
      <c r="AF32" s="3">
        <f>AF31-AD32</f>
        <v>240</v>
      </c>
      <c r="AG32" s="200">
        <f>AD34+AG21</f>
        <v>0</v>
      </c>
      <c r="AH32" s="201"/>
      <c r="AI32" s="3">
        <f>AI31-AG32</f>
        <v>240</v>
      </c>
      <c r="AJ32" s="200">
        <f>AG34+AJ21</f>
        <v>0</v>
      </c>
      <c r="AK32" s="201"/>
      <c r="AL32" s="3">
        <f>AL31-AJ32</f>
        <v>240</v>
      </c>
      <c r="AM32" s="200">
        <f>AJ34+AM21</f>
        <v>0</v>
      </c>
      <c r="AN32" s="201"/>
      <c r="AO32" s="3">
        <f>AO31-AM32</f>
        <v>240</v>
      </c>
      <c r="AP32" s="2"/>
      <c r="AQ32" s="1"/>
    </row>
    <row r="33" spans="4:45">
      <c r="D33" s="5"/>
      <c r="E33" s="5"/>
      <c r="F33" s="202" t="s">
        <v>129</v>
      </c>
      <c r="G33" s="203"/>
      <c r="H33" s="4">
        <v>160</v>
      </c>
      <c r="I33" s="202"/>
      <c r="J33" s="203"/>
      <c r="K33" s="4">
        <v>160</v>
      </c>
      <c r="L33" s="202"/>
      <c r="M33" s="203"/>
      <c r="N33" s="4">
        <v>160</v>
      </c>
      <c r="O33" s="202"/>
      <c r="P33" s="203"/>
      <c r="Q33" s="4">
        <v>160</v>
      </c>
      <c r="R33" s="202"/>
      <c r="S33" s="203"/>
      <c r="T33" s="4">
        <v>160</v>
      </c>
      <c r="U33" s="202"/>
      <c r="V33" s="203"/>
      <c r="W33" s="4">
        <v>160</v>
      </c>
      <c r="X33" s="202"/>
      <c r="Y33" s="203"/>
      <c r="Z33" s="4">
        <v>160</v>
      </c>
      <c r="AA33" s="202"/>
      <c r="AB33" s="203"/>
      <c r="AC33" s="4">
        <v>160</v>
      </c>
      <c r="AD33" s="202"/>
      <c r="AE33" s="203"/>
      <c r="AF33" s="4">
        <v>160</v>
      </c>
      <c r="AG33" s="202"/>
      <c r="AH33" s="203"/>
      <c r="AI33" s="4">
        <v>160</v>
      </c>
      <c r="AJ33" s="202"/>
      <c r="AK33" s="203"/>
      <c r="AL33" s="4">
        <v>160</v>
      </c>
      <c r="AM33" s="202"/>
      <c r="AN33" s="203"/>
      <c r="AO33" s="4">
        <v>160</v>
      </c>
      <c r="AP33" s="2"/>
      <c r="AQ33" s="1"/>
    </row>
    <row r="34" spans="4:45">
      <c r="D34" s="5"/>
      <c r="E34" s="5"/>
      <c r="F34" s="200">
        <f>不要２!AP21</f>
        <v>0</v>
      </c>
      <c r="G34" s="201"/>
      <c r="H34" s="3">
        <f>H33-F34</f>
        <v>160</v>
      </c>
      <c r="I34" s="200">
        <f>I21</f>
        <v>0</v>
      </c>
      <c r="J34" s="201"/>
      <c r="K34" s="3">
        <f>K33-I34</f>
        <v>160</v>
      </c>
      <c r="L34" s="200">
        <f>L21</f>
        <v>0</v>
      </c>
      <c r="M34" s="201"/>
      <c r="N34" s="3">
        <f>N33-L34</f>
        <v>160</v>
      </c>
      <c r="O34" s="200">
        <f>O21</f>
        <v>0</v>
      </c>
      <c r="P34" s="201"/>
      <c r="Q34" s="3">
        <f>Q33-O34</f>
        <v>160</v>
      </c>
      <c r="R34" s="200">
        <f>R21</f>
        <v>0</v>
      </c>
      <c r="S34" s="201"/>
      <c r="T34" s="3">
        <f>T33-R34</f>
        <v>160</v>
      </c>
      <c r="U34" s="200">
        <f>U21</f>
        <v>0</v>
      </c>
      <c r="V34" s="201"/>
      <c r="W34" s="3">
        <f>W33-U34</f>
        <v>160</v>
      </c>
      <c r="X34" s="200">
        <f>X21</f>
        <v>0</v>
      </c>
      <c r="Y34" s="201"/>
      <c r="Z34" s="3">
        <f>Z33-X34</f>
        <v>160</v>
      </c>
      <c r="AA34" s="200">
        <f>AA21</f>
        <v>0</v>
      </c>
      <c r="AB34" s="201"/>
      <c r="AC34" s="3">
        <f>AC33-AA34</f>
        <v>160</v>
      </c>
      <c r="AD34" s="200">
        <f>AD21</f>
        <v>0</v>
      </c>
      <c r="AE34" s="201"/>
      <c r="AF34" s="3">
        <f>AF33-AD34</f>
        <v>160</v>
      </c>
      <c r="AG34" s="200">
        <f>AG21</f>
        <v>0</v>
      </c>
      <c r="AH34" s="201"/>
      <c r="AI34" s="3">
        <f>AI33-AG34</f>
        <v>160</v>
      </c>
      <c r="AJ34" s="200">
        <f>AJ21</f>
        <v>0</v>
      </c>
      <c r="AK34" s="201"/>
      <c r="AL34" s="3">
        <f>AL33-AJ34</f>
        <v>160</v>
      </c>
      <c r="AM34" s="200">
        <f>AM21</f>
        <v>0</v>
      </c>
      <c r="AN34" s="201"/>
      <c r="AO34" s="3">
        <f>AO33-AM34</f>
        <v>160</v>
      </c>
      <c r="AP34" s="2"/>
      <c r="AQ34" s="1"/>
    </row>
    <row r="35" spans="4:45" ht="21" customHeight="1" thickBot="1">
      <c r="E35" s="92" t="s">
        <v>12</v>
      </c>
      <c r="F35">
        <f>IF(F22&gt;$S$2,1,0)</f>
        <v>0</v>
      </c>
      <c r="I35">
        <f>IF($X$2="",0,IF(I22&gt;$S$2,1,0))</f>
        <v>0</v>
      </c>
      <c r="L35">
        <f>IF($X$2="",0,IF(L22&gt;$S$2,1,0))</f>
        <v>0</v>
      </c>
      <c r="O35">
        <f>IF($X$2="",0,IF(O22&gt;$S$2,1,0))</f>
        <v>0</v>
      </c>
      <c r="R35">
        <f>IF($X$2="",0,IF(R22&gt;$S$2,1,0))</f>
        <v>0</v>
      </c>
      <c r="U35">
        <f>IF($X$2="",0,IF(U22&gt;$S$2,1,0))</f>
        <v>0</v>
      </c>
      <c r="X35">
        <f>IF($X$2="",0,IF(X22&gt;$S$2,1,0))</f>
        <v>0</v>
      </c>
      <c r="AA35">
        <f>IF($X$2="",0,IF(AA22&gt;$S$2,1,0))</f>
        <v>0</v>
      </c>
      <c r="AD35">
        <f>IF($X$2="",0,IF(AD22&gt;$S$2,1,0))</f>
        <v>0</v>
      </c>
      <c r="AG35">
        <f>IF($X$2="",0,IF(AG22&gt;$S$2,1,0))</f>
        <v>0</v>
      </c>
      <c r="AJ35">
        <f>IF($X$2="",0,IF(AJ22&gt;$S$2,1,0))</f>
        <v>0</v>
      </c>
      <c r="AM35">
        <f>IF($X$2="",0,IF(AM22&gt;$S$2,1,0))</f>
        <v>0</v>
      </c>
      <c r="AP35">
        <f>IF($X$2="",0,IF(AP22&gt;$S$2,1,0))</f>
        <v>0</v>
      </c>
    </row>
    <row r="36" spans="4:45" ht="40.5" customHeight="1" thickBot="1">
      <c r="D36" s="5">
        <v>3</v>
      </c>
      <c r="E36" s="5"/>
      <c r="F36" s="207" t="s">
        <v>98</v>
      </c>
      <c r="G36" s="207"/>
      <c r="H36" s="88">
        <f>MIN(H39,$E39)</f>
        <v>0</v>
      </c>
      <c r="I36" s="9">
        <f>'３年目'!G13</f>
        <v>0</v>
      </c>
      <c r="J36" s="10">
        <f>COUNTIF(I50,1)</f>
        <v>0</v>
      </c>
      <c r="K36" s="88">
        <f>MIN(K39,$E39)</f>
        <v>0</v>
      </c>
      <c r="L36" s="9">
        <f>'３年目'!J13</f>
        <v>0</v>
      </c>
      <c r="M36" s="10">
        <f>COUNTIF(I50:L50,1)</f>
        <v>0</v>
      </c>
      <c r="N36" s="88">
        <f>MIN(N39,$E39)</f>
        <v>0</v>
      </c>
      <c r="O36" s="9">
        <f>'３年目'!M13</f>
        <v>0</v>
      </c>
      <c r="P36" s="10">
        <f>COUNTIF(I50:O50,1)</f>
        <v>0</v>
      </c>
      <c r="Q36" s="88">
        <f>MIN(Q39,$E39)</f>
        <v>0</v>
      </c>
      <c r="R36" s="9">
        <f>'３年目'!P13</f>
        <v>0</v>
      </c>
      <c r="S36" s="10">
        <f>COUNTIF(I50:R50,1)</f>
        <v>0</v>
      </c>
      <c r="T36" s="88">
        <f>MIN(T39,$E39)</f>
        <v>0</v>
      </c>
      <c r="U36" s="9">
        <f>'３年目'!S13</f>
        <v>0</v>
      </c>
      <c r="V36" s="10">
        <f>COUNTIF(I50:U50,1)</f>
        <v>0</v>
      </c>
      <c r="W36" s="88">
        <f>MIN(W39,$E39)</f>
        <v>0</v>
      </c>
      <c r="X36" s="9">
        <f>'３年目'!V13</f>
        <v>0</v>
      </c>
      <c r="Y36" s="10">
        <f>COUNTIF(I50:X50,1)</f>
        <v>0</v>
      </c>
      <c r="Z36" s="88">
        <f>MIN(Z39,$E39)</f>
        <v>0</v>
      </c>
      <c r="AA36" s="9">
        <f>'３年目'!Y13</f>
        <v>0</v>
      </c>
      <c r="AB36" s="10">
        <f>COUNTIF(I50:AA50,1)</f>
        <v>0</v>
      </c>
      <c r="AC36" s="88">
        <f>MIN(AC39,$E39)</f>
        <v>0</v>
      </c>
      <c r="AD36" s="9">
        <f>'３年目'!AB13</f>
        <v>0</v>
      </c>
      <c r="AE36" s="10">
        <f>COUNTIF(I50:AD50,1)</f>
        <v>0</v>
      </c>
      <c r="AF36" s="88">
        <f>MIN(AF39,$E39)</f>
        <v>0</v>
      </c>
      <c r="AG36" s="9">
        <f>'３年目'!AE13</f>
        <v>0</v>
      </c>
      <c r="AH36" s="10">
        <f>COUNTIF(I50:AG50,1)</f>
        <v>0</v>
      </c>
      <c r="AI36" s="88">
        <f>MIN(AI39,$E39)</f>
        <v>0</v>
      </c>
      <c r="AJ36" s="9">
        <f>'３年目'!AH13</f>
        <v>0</v>
      </c>
      <c r="AK36" s="10">
        <f>COUNTIF(I50:AJ50,1)</f>
        <v>0</v>
      </c>
      <c r="AL36" s="88">
        <f>MIN(AL39,$E39)</f>
        <v>0</v>
      </c>
      <c r="AM36" s="9">
        <f>'３年目'!AK13</f>
        <v>0</v>
      </c>
      <c r="AN36" s="10">
        <f>COUNTIF(I50:AM50,1)</f>
        <v>0</v>
      </c>
      <c r="AO36" s="88">
        <f>MIN(AO39,$E39)</f>
        <v>0</v>
      </c>
      <c r="AP36" s="9">
        <f>'３年目'!AN13</f>
        <v>0</v>
      </c>
      <c r="AQ36" s="10">
        <f>COUNTIF(I50:AP50,1)</f>
        <v>0</v>
      </c>
      <c r="AR36" s="24">
        <f>I36+L36+O36+R36+U36+X36+AA36+AD36+AG36+AJ36+AM36+AP36</f>
        <v>0</v>
      </c>
      <c r="AS36" s="18" t="s">
        <v>24</v>
      </c>
    </row>
    <row r="37" spans="4:45" s="17" customFormat="1" ht="18.75" customHeight="1" thickBot="1">
      <c r="D37" s="30" t="s">
        <v>23</v>
      </c>
      <c r="E37" s="31" t="s">
        <v>19</v>
      </c>
      <c r="F37" s="207"/>
      <c r="G37" s="207"/>
      <c r="H37" s="91">
        <f>MIN(H38,H39,$E39)</f>
        <v>0</v>
      </c>
      <c r="I37" s="22">
        <f>'３年目'!G14</f>
        <v>0</v>
      </c>
      <c r="J37" s="23">
        <f>'３年目'!H14</f>
        <v>0</v>
      </c>
      <c r="K37" s="91">
        <f>MIN(K38,K39,$E39)</f>
        <v>0</v>
      </c>
      <c r="L37" s="22">
        <f>'３年目'!J14</f>
        <v>0</v>
      </c>
      <c r="M37" s="23">
        <f>'３年目'!K14</f>
        <v>0</v>
      </c>
      <c r="N37" s="91">
        <f>IF(M36&gt;=$X$2,MIN($S$2,N38,N39,$AL$2-L39,$E39),MIN(N38,N39,$AL$2-L39,$E39))</f>
        <v>0</v>
      </c>
      <c r="O37" s="22">
        <f>'３年目'!M14</f>
        <v>0</v>
      </c>
      <c r="P37" s="23">
        <f>'３年目'!N14</f>
        <v>0</v>
      </c>
      <c r="Q37" s="91">
        <f>IF(P36&gt;=$X$2,MIN($S$2,Q38,Q39,$AL$2-O39,$E39),MIN(Q38,Q39,$AL$2-O39,$E39))</f>
        <v>0</v>
      </c>
      <c r="R37" s="22">
        <f>'３年目'!P14</f>
        <v>0</v>
      </c>
      <c r="S37" s="23">
        <f>'３年目'!Q14</f>
        <v>0</v>
      </c>
      <c r="T37" s="91">
        <f>IF(S36&gt;=$X$2,MIN($S$2,T38,T39,$AL$2-R39,$E39),MIN(T38,T39,$AL$2-R39,$E39))</f>
        <v>0</v>
      </c>
      <c r="U37" s="22">
        <f>'３年目'!S14</f>
        <v>0</v>
      </c>
      <c r="V37" s="23">
        <f>'３年目'!T14</f>
        <v>0</v>
      </c>
      <c r="W37" s="91">
        <f>IF(V36&gt;=$X$2,MIN($S$2,W38,W39,$AL$2-U39,$E39),MIN(W38,W39,$AL$2-U39,$E39))</f>
        <v>0</v>
      </c>
      <c r="X37" s="22">
        <f>'３年目'!V14</f>
        <v>0</v>
      </c>
      <c r="Y37" s="23">
        <f>'３年目'!W14</f>
        <v>0</v>
      </c>
      <c r="Z37" s="91">
        <f>IF(Y36&gt;=$X$2,MIN($S$2,Z38,Z39,$AL$2-X39,$E39),MIN(Z38,Z39,$AL$2-X39,$E39))</f>
        <v>0</v>
      </c>
      <c r="AA37" s="22">
        <f>'３年目'!Y14</f>
        <v>0</v>
      </c>
      <c r="AB37" s="23">
        <f>'３年目'!Z14</f>
        <v>0</v>
      </c>
      <c r="AC37" s="91">
        <f>IF(AB36&gt;=$X$2,MIN($S$2,AC38,AC39,$AL$2-AA39,$E39),MIN(AC38,AC39,$AL$2-AA39,$E39))</f>
        <v>0</v>
      </c>
      <c r="AD37" s="22">
        <f>'３年目'!AB14</f>
        <v>0</v>
      </c>
      <c r="AE37" s="23">
        <f>'３年目'!AC14</f>
        <v>0</v>
      </c>
      <c r="AF37" s="91">
        <f>IF(AE36&gt;=$X$2,MIN($S$2,AF38,AF39,$AL$2-AD39,$E39),MIN(AF38,AF39,$AL$2-AD39,$E39))</f>
        <v>0</v>
      </c>
      <c r="AG37" s="22">
        <f>'３年目'!AE14</f>
        <v>0</v>
      </c>
      <c r="AH37" s="23">
        <f>'３年目'!AF14</f>
        <v>0</v>
      </c>
      <c r="AI37" s="91">
        <f>IF(AH36&gt;=$X$2,MIN($S$2,AI38,AI39,$AL$2-AG39,$E39),MIN(AI38,AI39,$AL$2-AG39,$E39))</f>
        <v>0</v>
      </c>
      <c r="AJ37" s="22">
        <f>'３年目'!AH14</f>
        <v>0</v>
      </c>
      <c r="AK37" s="23">
        <f>'３年目'!AI14</f>
        <v>0</v>
      </c>
      <c r="AL37" s="91">
        <f>IF(AK36&gt;=$X$2,MIN($S$2,AL38,AL39,$AL$2-AJ39,$E39),MIN(AL38,AL39,$AL$2-AJ39,$E39))</f>
        <v>0</v>
      </c>
      <c r="AM37" s="22">
        <f>'３年目'!AK14</f>
        <v>0</v>
      </c>
      <c r="AN37" s="23">
        <f>'３年目'!AL14</f>
        <v>0</v>
      </c>
      <c r="AO37" s="91">
        <f>IF(AN36&gt;=$X$2,MIN($S$2,AO38,AO39,$AL$2-AM39,$E39),MIN(AO38,AO39,$AL$2-AM39,$E39))</f>
        <v>0</v>
      </c>
      <c r="AP37" s="22">
        <f>'３年目'!AN14</f>
        <v>0</v>
      </c>
      <c r="AQ37" s="23">
        <f>'３年目'!AO14</f>
        <v>0</v>
      </c>
      <c r="AR37" s="12">
        <f>I37+L37+O37+R37+U37+X37+AA37+AD37+AG37+AJ37+AM37+AP37</f>
        <v>0</v>
      </c>
      <c r="AS37" s="18" t="s">
        <v>20</v>
      </c>
    </row>
    <row r="38" spans="4:45">
      <c r="D38" s="5"/>
      <c r="E38" s="5"/>
      <c r="F38" s="59"/>
      <c r="G38" s="60"/>
      <c r="H38" s="13"/>
      <c r="I38" s="59"/>
      <c r="J38" s="60"/>
      <c r="K38" s="13"/>
      <c r="L38" s="204" t="s">
        <v>25</v>
      </c>
      <c r="M38" s="205"/>
      <c r="N38" s="15" t="str">
        <f>IF(M36&gt;=$X$2,$S$2,"")</f>
        <v/>
      </c>
      <c r="O38" s="204" t="s">
        <v>25</v>
      </c>
      <c r="P38" s="205"/>
      <c r="Q38" s="15" t="str">
        <f>IF(P36&gt;=$X$2,$S$2,"")</f>
        <v/>
      </c>
      <c r="R38" s="204" t="s">
        <v>25</v>
      </c>
      <c r="S38" s="205"/>
      <c r="T38" s="15" t="str">
        <f>IF(S36&gt;=$X$2,$S$2,"")</f>
        <v/>
      </c>
      <c r="U38" s="204" t="s">
        <v>25</v>
      </c>
      <c r="V38" s="205"/>
      <c r="W38" s="15" t="str">
        <f>IF(V36&gt;=$X$2,$S$2,"")</f>
        <v/>
      </c>
      <c r="X38" s="204" t="s">
        <v>25</v>
      </c>
      <c r="Y38" s="205"/>
      <c r="Z38" s="15" t="str">
        <f>IF(Y36&gt;=$X$2,$S$2,"")</f>
        <v/>
      </c>
      <c r="AA38" s="204" t="s">
        <v>25</v>
      </c>
      <c r="AB38" s="205"/>
      <c r="AC38" s="15" t="str">
        <f>IF(AB36&gt;=$X$2,$S$2,"")</f>
        <v/>
      </c>
      <c r="AD38" s="204" t="s">
        <v>25</v>
      </c>
      <c r="AE38" s="205"/>
      <c r="AF38" s="15" t="str">
        <f>IF(AE36&gt;=$X$2,$S$2,"")</f>
        <v/>
      </c>
      <c r="AG38" s="204" t="s">
        <v>25</v>
      </c>
      <c r="AH38" s="205"/>
      <c r="AI38" s="15" t="str">
        <f>IF(AH36&gt;=$X$2,$S$2,"")</f>
        <v/>
      </c>
      <c r="AJ38" s="204" t="s">
        <v>25</v>
      </c>
      <c r="AK38" s="205"/>
      <c r="AL38" s="15" t="str">
        <f>IF(AK36&gt;=$X$2,$S$2,"")</f>
        <v/>
      </c>
      <c r="AM38" s="204" t="s">
        <v>25</v>
      </c>
      <c r="AN38" s="205"/>
      <c r="AO38" s="15" t="str">
        <f>IF(AN36&gt;=$X$2,$S$2,"")</f>
        <v/>
      </c>
      <c r="AP38" s="204" t="s">
        <v>25</v>
      </c>
      <c r="AQ38" s="205"/>
    </row>
    <row r="39" spans="4:45">
      <c r="D39" s="5"/>
      <c r="E39" s="89">
        <f>IF($AE$2="",$S$2,$AE$2)</f>
        <v>0</v>
      </c>
      <c r="F39" s="206"/>
      <c r="G39" s="205"/>
      <c r="H39" s="90">
        <f>IF(MIN(H41,H43,H45,H47,H49)&lt;0,0,MIN(H41,H43,H45,H47,H49,$AE$2))</f>
        <v>160</v>
      </c>
      <c r="I39" s="206"/>
      <c r="J39" s="205"/>
      <c r="K39" s="90">
        <f>IF(MIN(K41,K43,K45,K47,K49)&lt;0,0,MIN(K41,K43,K45,K47,K49,$AE$2))</f>
        <v>160</v>
      </c>
      <c r="L39" s="200">
        <f>I37+L37</f>
        <v>0</v>
      </c>
      <c r="M39" s="201"/>
      <c r="N39" s="90">
        <f>IF(MIN(N41,N43,N45,N47,N49)&lt;0,0,MIN(N41,N43,N45,N47,N49,$AE$2))</f>
        <v>160</v>
      </c>
      <c r="O39" s="200">
        <f>L39+O37</f>
        <v>0</v>
      </c>
      <c r="P39" s="201"/>
      <c r="Q39" s="90">
        <f>IF(MIN(Q41,Q43,Q45,Q47,Q49)&lt;0,0,MIN(Q41,Q43,Q45,Q47,Q49,$AE$2))</f>
        <v>160</v>
      </c>
      <c r="R39" s="200">
        <f>O39+R37</f>
        <v>0</v>
      </c>
      <c r="S39" s="201"/>
      <c r="T39" s="90">
        <f>IF(MIN(T41,T43,T45,T47,T49)&lt;0,0,MIN(T41,T43,T45,T47,T49,$AE$2))</f>
        <v>160</v>
      </c>
      <c r="U39" s="200">
        <f>R39+U37</f>
        <v>0</v>
      </c>
      <c r="V39" s="201"/>
      <c r="W39" s="90">
        <f>IF(MIN(W41,W43,W45,W47,W49)&lt;0,0,MIN(W41,W43,W45,W47,W49,$AE$2))</f>
        <v>160</v>
      </c>
      <c r="X39" s="200">
        <f>U39+X37</f>
        <v>0</v>
      </c>
      <c r="Y39" s="201"/>
      <c r="Z39" s="90">
        <f>IF(MIN(Z41,Z43,Z45,Z47,Z49)&lt;0,0,MIN(Z41,Z43,Z45,Z47,Z49,$AE$2))</f>
        <v>160</v>
      </c>
      <c r="AA39" s="200">
        <f>X39+AA37</f>
        <v>0</v>
      </c>
      <c r="AB39" s="201"/>
      <c r="AC39" s="90">
        <f>IF(MIN(AC41,AC43,AC45,AC47,AC49)&lt;0,0,MIN(AC41,AC43,AC45,AC47,AC49,$AE$2))</f>
        <v>160</v>
      </c>
      <c r="AD39" s="200">
        <f>AA39+AD37</f>
        <v>0</v>
      </c>
      <c r="AE39" s="201"/>
      <c r="AF39" s="90">
        <f>IF(MIN(AF41,AF43,AF45,AF47,AF49)&lt;0,0,MIN(AF41,AF43,AF45,AF47,AF49,$AE$2))</f>
        <v>160</v>
      </c>
      <c r="AG39" s="200">
        <f>AD39+AG37</f>
        <v>0</v>
      </c>
      <c r="AH39" s="201"/>
      <c r="AI39" s="90">
        <f>IF(MIN(AI41,AI43,AI45,AI47,AI49)&lt;0,0,MIN(AI41,AI43,AI45,AI47,AI49,$AE$2))</f>
        <v>160</v>
      </c>
      <c r="AJ39" s="200">
        <f>AG39+AJ37</f>
        <v>0</v>
      </c>
      <c r="AK39" s="201"/>
      <c r="AL39" s="90">
        <f>IF(MIN(AL41,AL43,AL45,AL47,AL49)&lt;0,0,MIN(AL41,AL43,AL45,AL47,AL49,$AE$2))</f>
        <v>160</v>
      </c>
      <c r="AM39" s="200">
        <f>AJ39+AM37</f>
        <v>0</v>
      </c>
      <c r="AN39" s="201"/>
      <c r="AO39" s="90">
        <f>IF(MIN(AO41,AO43,AO45,AO47,AO49)&lt;0,0,MIN(AO41,AO43,AO45,AO47,AO49,$AE$2))</f>
        <v>160</v>
      </c>
      <c r="AP39" s="200">
        <f>AM39+AP37</f>
        <v>0</v>
      </c>
      <c r="AQ39" s="201"/>
    </row>
    <row r="40" spans="4:45" ht="13.5" customHeight="1">
      <c r="D40" s="5"/>
      <c r="E40" s="5"/>
      <c r="F40" s="202" t="s">
        <v>125</v>
      </c>
      <c r="G40" s="203"/>
      <c r="H40" s="4">
        <v>480</v>
      </c>
      <c r="I40" s="202"/>
      <c r="J40" s="203"/>
      <c r="K40" s="4">
        <v>480</v>
      </c>
      <c r="L40" s="202"/>
      <c r="M40" s="203"/>
      <c r="N40" s="4">
        <v>480</v>
      </c>
      <c r="O40" s="202"/>
      <c r="P40" s="203"/>
      <c r="Q40" s="4">
        <v>480</v>
      </c>
      <c r="R40" s="202"/>
      <c r="S40" s="203"/>
      <c r="T40" s="4">
        <v>480</v>
      </c>
      <c r="U40" s="202"/>
      <c r="V40" s="203"/>
      <c r="W40" s="4">
        <v>480</v>
      </c>
      <c r="X40" s="202"/>
      <c r="Y40" s="203"/>
      <c r="Z40" s="4">
        <v>480</v>
      </c>
      <c r="AA40" s="202"/>
      <c r="AB40" s="203"/>
      <c r="AC40" s="4">
        <v>480</v>
      </c>
      <c r="AD40" s="202"/>
      <c r="AE40" s="203"/>
      <c r="AF40" s="4">
        <v>480</v>
      </c>
      <c r="AG40" s="202"/>
      <c r="AH40" s="203"/>
      <c r="AI40" s="4">
        <v>480</v>
      </c>
      <c r="AJ40" s="202"/>
      <c r="AK40" s="203"/>
      <c r="AL40" s="4">
        <v>480</v>
      </c>
      <c r="AM40" s="202"/>
      <c r="AN40" s="203"/>
      <c r="AO40" s="4">
        <v>480</v>
      </c>
      <c r="AP40" s="2"/>
      <c r="AQ40" s="1"/>
    </row>
    <row r="41" spans="4:45">
      <c r="D41" s="5"/>
      <c r="E41" s="5"/>
      <c r="F41" s="200">
        <f>不要２!AC36+不要２!AG36+不要２!AJ36+不要２!AM36+不要２!AP36</f>
        <v>0</v>
      </c>
      <c r="G41" s="201"/>
      <c r="H41" s="3">
        <f>H40-F41</f>
        <v>480</v>
      </c>
      <c r="I41" s="200">
        <f>F43+I36</f>
        <v>0</v>
      </c>
      <c r="J41" s="201"/>
      <c r="K41" s="3">
        <f>K40-I41</f>
        <v>480</v>
      </c>
      <c r="L41" s="200">
        <f>I43+L36</f>
        <v>0</v>
      </c>
      <c r="M41" s="201"/>
      <c r="N41" s="3">
        <f>N40-L41</f>
        <v>480</v>
      </c>
      <c r="O41" s="200">
        <f>L43+O36</f>
        <v>0</v>
      </c>
      <c r="P41" s="201"/>
      <c r="Q41" s="3">
        <f>Q40-O41</f>
        <v>480</v>
      </c>
      <c r="R41" s="200">
        <f>O43+R36</f>
        <v>0</v>
      </c>
      <c r="S41" s="201"/>
      <c r="T41" s="3">
        <f>T40-R41</f>
        <v>480</v>
      </c>
      <c r="U41" s="200">
        <f>R43+U36</f>
        <v>0</v>
      </c>
      <c r="V41" s="201"/>
      <c r="W41" s="3">
        <f>W40-U41</f>
        <v>480</v>
      </c>
      <c r="X41" s="200">
        <f>U43+X36</f>
        <v>0</v>
      </c>
      <c r="Y41" s="201"/>
      <c r="Z41" s="3">
        <f>Z40-X41</f>
        <v>480</v>
      </c>
      <c r="AA41" s="200">
        <f>X43+AA36</f>
        <v>0</v>
      </c>
      <c r="AB41" s="201"/>
      <c r="AC41" s="3">
        <f>AC40-AA41</f>
        <v>480</v>
      </c>
      <c r="AD41" s="200">
        <f>AA43+AD36</f>
        <v>0</v>
      </c>
      <c r="AE41" s="201"/>
      <c r="AF41" s="3">
        <f>AF40-AD41</f>
        <v>480</v>
      </c>
      <c r="AG41" s="200">
        <f>AD43+AG36</f>
        <v>0</v>
      </c>
      <c r="AH41" s="201"/>
      <c r="AI41" s="3">
        <f>AI40-AG41</f>
        <v>480</v>
      </c>
      <c r="AJ41" s="200">
        <f>AG43+AJ36</f>
        <v>0</v>
      </c>
      <c r="AK41" s="201"/>
      <c r="AL41" s="3">
        <f>AL40-AJ41</f>
        <v>480</v>
      </c>
      <c r="AM41" s="200">
        <f>AJ43+AM36</f>
        <v>0</v>
      </c>
      <c r="AN41" s="201"/>
      <c r="AO41" s="3">
        <f>AO40-AM41</f>
        <v>480</v>
      </c>
      <c r="AP41" s="2"/>
      <c r="AQ41" s="1"/>
    </row>
    <row r="42" spans="4:45" ht="13.5" customHeight="1">
      <c r="D42" s="5"/>
      <c r="E42" s="5"/>
      <c r="F42" s="202" t="s">
        <v>126</v>
      </c>
      <c r="G42" s="203"/>
      <c r="H42" s="4">
        <v>400</v>
      </c>
      <c r="I42" s="202"/>
      <c r="J42" s="203"/>
      <c r="K42" s="4">
        <v>400</v>
      </c>
      <c r="L42" s="202"/>
      <c r="M42" s="203"/>
      <c r="N42" s="4">
        <v>400</v>
      </c>
      <c r="O42" s="202"/>
      <c r="P42" s="203"/>
      <c r="Q42" s="4">
        <v>400</v>
      </c>
      <c r="R42" s="202"/>
      <c r="S42" s="203"/>
      <c r="T42" s="4">
        <v>400</v>
      </c>
      <c r="U42" s="202"/>
      <c r="V42" s="203"/>
      <c r="W42" s="4">
        <v>400</v>
      </c>
      <c r="X42" s="202"/>
      <c r="Y42" s="203"/>
      <c r="Z42" s="4">
        <v>400</v>
      </c>
      <c r="AA42" s="202"/>
      <c r="AB42" s="203"/>
      <c r="AC42" s="4">
        <v>400</v>
      </c>
      <c r="AD42" s="202"/>
      <c r="AE42" s="203"/>
      <c r="AF42" s="4">
        <v>400</v>
      </c>
      <c r="AG42" s="202"/>
      <c r="AH42" s="203"/>
      <c r="AI42" s="4">
        <v>400</v>
      </c>
      <c r="AJ42" s="202"/>
      <c r="AK42" s="203"/>
      <c r="AL42" s="4">
        <v>400</v>
      </c>
      <c r="AM42" s="202"/>
      <c r="AN42" s="203"/>
      <c r="AO42" s="4">
        <v>400</v>
      </c>
      <c r="AP42" s="2"/>
      <c r="AQ42" s="1"/>
    </row>
    <row r="43" spans="4:45">
      <c r="D43" s="5"/>
      <c r="E43" s="5"/>
      <c r="F43" s="200">
        <f>不要２!AG36+不要２!AJ36+不要２!AM36+不要２!AP36</f>
        <v>0</v>
      </c>
      <c r="G43" s="201"/>
      <c r="H43" s="3">
        <f>H42-F43</f>
        <v>400</v>
      </c>
      <c r="I43" s="200">
        <f>F45+I36</f>
        <v>0</v>
      </c>
      <c r="J43" s="201"/>
      <c r="K43" s="3">
        <f>K42-I43</f>
        <v>400</v>
      </c>
      <c r="L43" s="200">
        <f>I45+L36</f>
        <v>0</v>
      </c>
      <c r="M43" s="201"/>
      <c r="N43" s="3">
        <f>N42-L43</f>
        <v>400</v>
      </c>
      <c r="O43" s="200">
        <f>L45+O36</f>
        <v>0</v>
      </c>
      <c r="P43" s="201"/>
      <c r="Q43" s="3">
        <f>Q42-O43</f>
        <v>400</v>
      </c>
      <c r="R43" s="200">
        <f>O45+R36</f>
        <v>0</v>
      </c>
      <c r="S43" s="201"/>
      <c r="T43" s="3">
        <f>T42-R43</f>
        <v>400</v>
      </c>
      <c r="U43" s="200">
        <f>R45+U36</f>
        <v>0</v>
      </c>
      <c r="V43" s="201"/>
      <c r="W43" s="3">
        <f>W42-U43</f>
        <v>400</v>
      </c>
      <c r="X43" s="200">
        <f>U45+X36</f>
        <v>0</v>
      </c>
      <c r="Y43" s="201"/>
      <c r="Z43" s="3">
        <f>Z42-X43</f>
        <v>400</v>
      </c>
      <c r="AA43" s="200">
        <f>X45+AA36</f>
        <v>0</v>
      </c>
      <c r="AB43" s="201"/>
      <c r="AC43" s="3">
        <f>AC42-AA43</f>
        <v>400</v>
      </c>
      <c r="AD43" s="200">
        <f>AA45+AD36</f>
        <v>0</v>
      </c>
      <c r="AE43" s="201"/>
      <c r="AF43" s="3">
        <f>AF42-AD43</f>
        <v>400</v>
      </c>
      <c r="AG43" s="200">
        <f>AD45+AG36</f>
        <v>0</v>
      </c>
      <c r="AH43" s="201"/>
      <c r="AI43" s="3">
        <f>AI42-AG43</f>
        <v>400</v>
      </c>
      <c r="AJ43" s="200">
        <f>AG45+AJ36</f>
        <v>0</v>
      </c>
      <c r="AK43" s="201"/>
      <c r="AL43" s="3">
        <f>AL42-AJ43</f>
        <v>400</v>
      </c>
      <c r="AM43" s="200">
        <f>AJ45+AM36</f>
        <v>0</v>
      </c>
      <c r="AN43" s="201"/>
      <c r="AO43" s="3">
        <f>AO42-AM43</f>
        <v>400</v>
      </c>
      <c r="AP43" s="2"/>
      <c r="AQ43" s="1"/>
    </row>
    <row r="44" spans="4:45" ht="13.5" customHeight="1">
      <c r="D44" s="5"/>
      <c r="E44" s="5"/>
      <c r="F44" s="202" t="s">
        <v>127</v>
      </c>
      <c r="G44" s="203"/>
      <c r="H44" s="4">
        <v>320</v>
      </c>
      <c r="I44" s="202"/>
      <c r="J44" s="203"/>
      <c r="K44" s="4">
        <v>320</v>
      </c>
      <c r="L44" s="202"/>
      <c r="M44" s="203"/>
      <c r="N44" s="4">
        <v>320</v>
      </c>
      <c r="O44" s="202"/>
      <c r="P44" s="203"/>
      <c r="Q44" s="4">
        <v>320</v>
      </c>
      <c r="R44" s="202"/>
      <c r="S44" s="203"/>
      <c r="T44" s="4">
        <v>320</v>
      </c>
      <c r="U44" s="202"/>
      <c r="V44" s="203"/>
      <c r="W44" s="4">
        <v>320</v>
      </c>
      <c r="X44" s="202"/>
      <c r="Y44" s="203"/>
      <c r="Z44" s="4">
        <v>320</v>
      </c>
      <c r="AA44" s="202"/>
      <c r="AB44" s="203"/>
      <c r="AC44" s="4">
        <v>320</v>
      </c>
      <c r="AD44" s="202"/>
      <c r="AE44" s="203"/>
      <c r="AF44" s="4">
        <v>320</v>
      </c>
      <c r="AG44" s="202"/>
      <c r="AH44" s="203"/>
      <c r="AI44" s="4">
        <v>320</v>
      </c>
      <c r="AJ44" s="202"/>
      <c r="AK44" s="203"/>
      <c r="AL44" s="4">
        <v>320</v>
      </c>
      <c r="AM44" s="202"/>
      <c r="AN44" s="203"/>
      <c r="AO44" s="4">
        <v>320</v>
      </c>
      <c r="AP44" s="2"/>
      <c r="AQ44" s="1"/>
    </row>
    <row r="45" spans="4:45">
      <c r="D45" s="5"/>
      <c r="E45" s="5"/>
      <c r="F45" s="200">
        <f>不要２!AJ36+不要２!AM36+不要２!AP36</f>
        <v>0</v>
      </c>
      <c r="G45" s="201"/>
      <c r="H45" s="3">
        <f>H44-F45</f>
        <v>320</v>
      </c>
      <c r="I45" s="200">
        <f>F47+I36</f>
        <v>0</v>
      </c>
      <c r="J45" s="201"/>
      <c r="K45" s="3">
        <f>K44-I45</f>
        <v>320</v>
      </c>
      <c r="L45" s="200">
        <f>I47+L36</f>
        <v>0</v>
      </c>
      <c r="M45" s="201"/>
      <c r="N45" s="3">
        <f>N44-L45</f>
        <v>320</v>
      </c>
      <c r="O45" s="200">
        <f>L47+O36</f>
        <v>0</v>
      </c>
      <c r="P45" s="201"/>
      <c r="Q45" s="3">
        <f>Q44-O45</f>
        <v>320</v>
      </c>
      <c r="R45" s="200">
        <f>O47+R36</f>
        <v>0</v>
      </c>
      <c r="S45" s="201"/>
      <c r="T45" s="3">
        <f>T44-R45</f>
        <v>320</v>
      </c>
      <c r="U45" s="200">
        <f>R47+U36</f>
        <v>0</v>
      </c>
      <c r="V45" s="201"/>
      <c r="W45" s="3">
        <f>W44-U45</f>
        <v>320</v>
      </c>
      <c r="X45" s="200">
        <f>U47+X36</f>
        <v>0</v>
      </c>
      <c r="Y45" s="201"/>
      <c r="Z45" s="3">
        <f>Z44-X45</f>
        <v>320</v>
      </c>
      <c r="AA45" s="200">
        <f>X47+AA36</f>
        <v>0</v>
      </c>
      <c r="AB45" s="201"/>
      <c r="AC45" s="3">
        <f>AC44-AA45</f>
        <v>320</v>
      </c>
      <c r="AD45" s="200">
        <f>AA47+AD36</f>
        <v>0</v>
      </c>
      <c r="AE45" s="201"/>
      <c r="AF45" s="3">
        <f>AF44-AD45</f>
        <v>320</v>
      </c>
      <c r="AG45" s="200">
        <f>AD47+AG36</f>
        <v>0</v>
      </c>
      <c r="AH45" s="201"/>
      <c r="AI45" s="3">
        <f>AI44-AG45</f>
        <v>320</v>
      </c>
      <c r="AJ45" s="200">
        <f>AG47+AJ36</f>
        <v>0</v>
      </c>
      <c r="AK45" s="201"/>
      <c r="AL45" s="3">
        <f>AL44-AJ45</f>
        <v>320</v>
      </c>
      <c r="AM45" s="200">
        <f>AJ47+AM36</f>
        <v>0</v>
      </c>
      <c r="AN45" s="201"/>
      <c r="AO45" s="3">
        <f>AO44-AM45</f>
        <v>320</v>
      </c>
      <c r="AP45" s="2"/>
      <c r="AQ45" s="1"/>
    </row>
    <row r="46" spans="4:45" ht="13.5" customHeight="1">
      <c r="D46" s="5"/>
      <c r="E46" s="5"/>
      <c r="F46" s="202" t="s">
        <v>128</v>
      </c>
      <c r="G46" s="203"/>
      <c r="H46" s="4">
        <v>240</v>
      </c>
      <c r="I46" s="202"/>
      <c r="J46" s="203"/>
      <c r="K46" s="4">
        <v>240</v>
      </c>
      <c r="L46" s="202"/>
      <c r="M46" s="203"/>
      <c r="N46" s="4">
        <v>240</v>
      </c>
      <c r="O46" s="202"/>
      <c r="P46" s="203"/>
      <c r="Q46" s="4">
        <v>240</v>
      </c>
      <c r="R46" s="202"/>
      <c r="S46" s="203"/>
      <c r="T46" s="4">
        <v>240</v>
      </c>
      <c r="U46" s="202"/>
      <c r="V46" s="203"/>
      <c r="W46" s="4">
        <v>240</v>
      </c>
      <c r="X46" s="202"/>
      <c r="Y46" s="203"/>
      <c r="Z46" s="4">
        <v>240</v>
      </c>
      <c r="AA46" s="202"/>
      <c r="AB46" s="203"/>
      <c r="AC46" s="4">
        <v>240</v>
      </c>
      <c r="AD46" s="202"/>
      <c r="AE46" s="203"/>
      <c r="AF46" s="4">
        <v>240</v>
      </c>
      <c r="AG46" s="202"/>
      <c r="AH46" s="203"/>
      <c r="AI46" s="4">
        <v>240</v>
      </c>
      <c r="AJ46" s="202"/>
      <c r="AK46" s="203"/>
      <c r="AL46" s="4">
        <v>240</v>
      </c>
      <c r="AM46" s="202"/>
      <c r="AN46" s="203"/>
      <c r="AO46" s="4">
        <v>240</v>
      </c>
      <c r="AP46" s="2"/>
      <c r="AQ46" s="1"/>
    </row>
    <row r="47" spans="4:45">
      <c r="D47" s="5"/>
      <c r="E47" s="5"/>
      <c r="F47" s="200">
        <f>不要２!AM36+不要２!AP36</f>
        <v>0</v>
      </c>
      <c r="G47" s="201"/>
      <c r="H47" s="3">
        <f>H46-F47</f>
        <v>240</v>
      </c>
      <c r="I47" s="200">
        <f>F49+I36</f>
        <v>0</v>
      </c>
      <c r="J47" s="201"/>
      <c r="K47" s="3">
        <f>K46-I47</f>
        <v>240</v>
      </c>
      <c r="L47" s="200">
        <f>I49+L36</f>
        <v>0</v>
      </c>
      <c r="M47" s="201"/>
      <c r="N47" s="3">
        <f>N46-L47</f>
        <v>240</v>
      </c>
      <c r="O47" s="200">
        <f>L49+O36</f>
        <v>0</v>
      </c>
      <c r="P47" s="201"/>
      <c r="Q47" s="3">
        <f>Q46-O47</f>
        <v>240</v>
      </c>
      <c r="R47" s="200">
        <f>O49+R36</f>
        <v>0</v>
      </c>
      <c r="S47" s="201"/>
      <c r="T47" s="3">
        <f>T46-R47</f>
        <v>240</v>
      </c>
      <c r="U47" s="200">
        <f>R49+U36</f>
        <v>0</v>
      </c>
      <c r="V47" s="201"/>
      <c r="W47" s="3">
        <f>W46-U47</f>
        <v>240</v>
      </c>
      <c r="X47" s="200">
        <f>U49+X36</f>
        <v>0</v>
      </c>
      <c r="Y47" s="201"/>
      <c r="Z47" s="3">
        <f>Z46-X47</f>
        <v>240</v>
      </c>
      <c r="AA47" s="200">
        <f>X49+AA36</f>
        <v>0</v>
      </c>
      <c r="AB47" s="201"/>
      <c r="AC47" s="3">
        <f>AC46-AA47</f>
        <v>240</v>
      </c>
      <c r="AD47" s="200">
        <f>AA49+AD36</f>
        <v>0</v>
      </c>
      <c r="AE47" s="201"/>
      <c r="AF47" s="3">
        <f>AF46-AD47</f>
        <v>240</v>
      </c>
      <c r="AG47" s="200">
        <f>AD49+AG36</f>
        <v>0</v>
      </c>
      <c r="AH47" s="201"/>
      <c r="AI47" s="3">
        <f>AI46-AG47</f>
        <v>240</v>
      </c>
      <c r="AJ47" s="200">
        <f>AG49+AJ36</f>
        <v>0</v>
      </c>
      <c r="AK47" s="201"/>
      <c r="AL47" s="3">
        <f>AL46-AJ47</f>
        <v>240</v>
      </c>
      <c r="AM47" s="200">
        <f>AJ49+AM36</f>
        <v>0</v>
      </c>
      <c r="AN47" s="201"/>
      <c r="AO47" s="3">
        <f>AO46-AM47</f>
        <v>240</v>
      </c>
      <c r="AP47" s="2"/>
      <c r="AQ47" s="1"/>
    </row>
    <row r="48" spans="4:45">
      <c r="D48" s="5"/>
      <c r="E48" s="5"/>
      <c r="F48" s="202" t="s">
        <v>129</v>
      </c>
      <c r="G48" s="203"/>
      <c r="H48" s="4">
        <v>160</v>
      </c>
      <c r="I48" s="202"/>
      <c r="J48" s="203"/>
      <c r="K48" s="4">
        <v>160</v>
      </c>
      <c r="L48" s="202"/>
      <c r="M48" s="203"/>
      <c r="N48" s="4">
        <v>160</v>
      </c>
      <c r="O48" s="202"/>
      <c r="P48" s="203"/>
      <c r="Q48" s="4">
        <v>160</v>
      </c>
      <c r="R48" s="202"/>
      <c r="S48" s="203"/>
      <c r="T48" s="4">
        <v>160</v>
      </c>
      <c r="U48" s="202"/>
      <c r="V48" s="203"/>
      <c r="W48" s="4">
        <v>160</v>
      </c>
      <c r="X48" s="202"/>
      <c r="Y48" s="203"/>
      <c r="Z48" s="4">
        <v>160</v>
      </c>
      <c r="AA48" s="202"/>
      <c r="AB48" s="203"/>
      <c r="AC48" s="4">
        <v>160</v>
      </c>
      <c r="AD48" s="202"/>
      <c r="AE48" s="203"/>
      <c r="AF48" s="4">
        <v>160</v>
      </c>
      <c r="AG48" s="202"/>
      <c r="AH48" s="203"/>
      <c r="AI48" s="4">
        <v>160</v>
      </c>
      <c r="AJ48" s="202"/>
      <c r="AK48" s="203"/>
      <c r="AL48" s="4">
        <v>160</v>
      </c>
      <c r="AM48" s="202"/>
      <c r="AN48" s="203"/>
      <c r="AO48" s="4">
        <v>160</v>
      </c>
      <c r="AP48" s="2"/>
      <c r="AQ48" s="1"/>
    </row>
    <row r="49" spans="4:45">
      <c r="D49" s="5"/>
      <c r="E49" s="5"/>
      <c r="F49" s="200">
        <f>不要２!AP36</f>
        <v>0</v>
      </c>
      <c r="G49" s="201"/>
      <c r="H49" s="3">
        <f>H48-F49</f>
        <v>160</v>
      </c>
      <c r="I49" s="200">
        <f>I36</f>
        <v>0</v>
      </c>
      <c r="J49" s="201"/>
      <c r="K49" s="3">
        <f>K48-I49</f>
        <v>160</v>
      </c>
      <c r="L49" s="200">
        <f>L36</f>
        <v>0</v>
      </c>
      <c r="M49" s="201"/>
      <c r="N49" s="3">
        <f>N48-L49</f>
        <v>160</v>
      </c>
      <c r="O49" s="200">
        <f>O36</f>
        <v>0</v>
      </c>
      <c r="P49" s="201"/>
      <c r="Q49" s="3">
        <f>Q48-O49</f>
        <v>160</v>
      </c>
      <c r="R49" s="200">
        <f>R36</f>
        <v>0</v>
      </c>
      <c r="S49" s="201"/>
      <c r="T49" s="3">
        <f>T48-R49</f>
        <v>160</v>
      </c>
      <c r="U49" s="200">
        <f>U36</f>
        <v>0</v>
      </c>
      <c r="V49" s="201"/>
      <c r="W49" s="3">
        <f>W48-U49</f>
        <v>160</v>
      </c>
      <c r="X49" s="200">
        <f>X36</f>
        <v>0</v>
      </c>
      <c r="Y49" s="201"/>
      <c r="Z49" s="3">
        <f>Z48-X49</f>
        <v>160</v>
      </c>
      <c r="AA49" s="200">
        <f>AA36</f>
        <v>0</v>
      </c>
      <c r="AB49" s="201"/>
      <c r="AC49" s="3">
        <f>AC48-AA49</f>
        <v>160</v>
      </c>
      <c r="AD49" s="200">
        <f>AD36</f>
        <v>0</v>
      </c>
      <c r="AE49" s="201"/>
      <c r="AF49" s="3">
        <f>AF48-AD49</f>
        <v>160</v>
      </c>
      <c r="AG49" s="200">
        <f>AG36</f>
        <v>0</v>
      </c>
      <c r="AH49" s="201"/>
      <c r="AI49" s="3">
        <f>AI48-AG49</f>
        <v>160</v>
      </c>
      <c r="AJ49" s="200">
        <f>AJ36</f>
        <v>0</v>
      </c>
      <c r="AK49" s="201"/>
      <c r="AL49" s="3">
        <f>AL48-AJ49</f>
        <v>160</v>
      </c>
      <c r="AM49" s="200">
        <f>AM36</f>
        <v>0</v>
      </c>
      <c r="AN49" s="201"/>
      <c r="AO49" s="3">
        <f>AO48-AM49</f>
        <v>160</v>
      </c>
      <c r="AP49" s="2"/>
      <c r="AQ49" s="1"/>
    </row>
    <row r="50" spans="4:45" ht="21" customHeight="1" thickBot="1">
      <c r="E50" s="92" t="s">
        <v>12</v>
      </c>
      <c r="I50">
        <f>IF($X$2="",0,IF(I37&gt;$S$2,1,0))</f>
        <v>0</v>
      </c>
      <c r="L50">
        <f>IF($X$2="",0,IF(L37&gt;$S$2,1,0))</f>
        <v>0</v>
      </c>
      <c r="O50">
        <f>IF($X$2="",0,IF(O37&gt;$S$2,1,0))</f>
        <v>0</v>
      </c>
      <c r="R50">
        <f>IF($X$2="",0,IF(R37&gt;$S$2,1,0))</f>
        <v>0</v>
      </c>
      <c r="U50">
        <f>IF($X$2="",0,IF(U37&gt;$S$2,1,0))</f>
        <v>0</v>
      </c>
      <c r="X50">
        <f>IF($X$2="",0,IF(X37&gt;$S$2,1,0))</f>
        <v>0</v>
      </c>
      <c r="AA50">
        <f>IF($X$2="",0,IF(AA37&gt;$S$2,1,0))</f>
        <v>0</v>
      </c>
      <c r="AD50">
        <f>IF($X$2="",0,IF(AD37&gt;$S$2,1,0))</f>
        <v>0</v>
      </c>
      <c r="AG50">
        <f>IF($X$2="",0,IF(AG37&gt;$S$2,1,0))</f>
        <v>0</v>
      </c>
      <c r="AJ50">
        <f>IF($X$2="",0,IF(AJ37&gt;$S$2,1,0))</f>
        <v>0</v>
      </c>
      <c r="AM50">
        <f>IF($X$2="",0,IF(AM37&gt;$S$2,1,0))</f>
        <v>0</v>
      </c>
      <c r="AP50">
        <f>IF($X$2="",0,IF(AP37&gt;$S$2,1,0))</f>
        <v>0</v>
      </c>
    </row>
    <row r="51" spans="4:45" ht="40.5" customHeight="1" thickBot="1">
      <c r="D51" s="5">
        <v>4</v>
      </c>
      <c r="E51" s="5"/>
      <c r="F51" s="207" t="s">
        <v>98</v>
      </c>
      <c r="G51" s="207"/>
      <c r="H51" s="88">
        <f>MIN(H54,$E54)</f>
        <v>0</v>
      </c>
      <c r="I51" s="9">
        <f>'３年目'!G16</f>
        <v>0</v>
      </c>
      <c r="J51" s="10">
        <f>COUNTIF(I65,1)</f>
        <v>0</v>
      </c>
      <c r="K51" s="88">
        <f>MIN(K54,$E54)</f>
        <v>0</v>
      </c>
      <c r="L51" s="9">
        <f>'３年目'!J16</f>
        <v>0</v>
      </c>
      <c r="M51" s="10">
        <f>COUNTIF(I65:L65,1)</f>
        <v>0</v>
      </c>
      <c r="N51" s="88">
        <f>MIN(N54,$E54)</f>
        <v>0</v>
      </c>
      <c r="O51" s="9">
        <f>'３年目'!M16</f>
        <v>0</v>
      </c>
      <c r="P51" s="10">
        <f>COUNTIF(I65:O65,1)</f>
        <v>0</v>
      </c>
      <c r="Q51" s="88">
        <f>MIN(Q54,$E54)</f>
        <v>0</v>
      </c>
      <c r="R51" s="9">
        <f>'３年目'!P16</f>
        <v>0</v>
      </c>
      <c r="S51" s="10">
        <f>COUNTIF(I65:R65,1)</f>
        <v>0</v>
      </c>
      <c r="T51" s="88">
        <f>MIN(T54,$E54)</f>
        <v>0</v>
      </c>
      <c r="U51" s="9">
        <f>'３年目'!S16</f>
        <v>0</v>
      </c>
      <c r="V51" s="10">
        <f>COUNTIF(I65:U65,1)</f>
        <v>0</v>
      </c>
      <c r="W51" s="88">
        <f>MIN(W54,$E54)</f>
        <v>0</v>
      </c>
      <c r="X51" s="9">
        <f>'３年目'!V16</f>
        <v>0</v>
      </c>
      <c r="Y51" s="10">
        <f>COUNTIF(I65:X65,1)</f>
        <v>0</v>
      </c>
      <c r="Z51" s="88">
        <f>MIN(Z54,$E54)</f>
        <v>0</v>
      </c>
      <c r="AA51" s="9">
        <f>'３年目'!Y16</f>
        <v>0</v>
      </c>
      <c r="AB51" s="10">
        <f>COUNTIF(I65:AA65,1)</f>
        <v>0</v>
      </c>
      <c r="AC51" s="88">
        <f>MIN(AC54,$E54)</f>
        <v>0</v>
      </c>
      <c r="AD51" s="9">
        <f>'３年目'!AB16</f>
        <v>0</v>
      </c>
      <c r="AE51" s="10">
        <f>COUNTIF(I65:AD65,1)</f>
        <v>0</v>
      </c>
      <c r="AF51" s="88">
        <f>MIN(AF54,$E54)</f>
        <v>0</v>
      </c>
      <c r="AG51" s="9">
        <f>'３年目'!AE16</f>
        <v>0</v>
      </c>
      <c r="AH51" s="10">
        <f>COUNTIF(I65:AG65,1)</f>
        <v>0</v>
      </c>
      <c r="AI51" s="88">
        <f>MIN(AI54,$E54)</f>
        <v>0</v>
      </c>
      <c r="AJ51" s="9">
        <f>'３年目'!AH16</f>
        <v>0</v>
      </c>
      <c r="AK51" s="10">
        <f>COUNTIF(I65:AJ65,1)</f>
        <v>0</v>
      </c>
      <c r="AL51" s="88">
        <f>MIN(AL54,$E54)</f>
        <v>0</v>
      </c>
      <c r="AM51" s="9">
        <f>'３年目'!AK16</f>
        <v>0</v>
      </c>
      <c r="AN51" s="10">
        <f>COUNTIF(I65:AM65,1)</f>
        <v>0</v>
      </c>
      <c r="AO51" s="88">
        <f>MIN(AO54,$E54)</f>
        <v>0</v>
      </c>
      <c r="AP51" s="9">
        <f>'３年目'!AN16</f>
        <v>0</v>
      </c>
      <c r="AQ51" s="10">
        <f>COUNTIF(I65:AP65,1)</f>
        <v>0</v>
      </c>
      <c r="AR51" s="24">
        <f>I51+L51+O51+R51+U51+X51+AA51+AD51+AG51+AJ51+AM51+AP51</f>
        <v>0</v>
      </c>
      <c r="AS51" s="18" t="s">
        <v>24</v>
      </c>
    </row>
    <row r="52" spans="4:45" s="17" customFormat="1" ht="18.75" customHeight="1" thickBot="1">
      <c r="D52" s="30" t="s">
        <v>23</v>
      </c>
      <c r="E52" s="31" t="s">
        <v>19</v>
      </c>
      <c r="F52" s="207"/>
      <c r="G52" s="207"/>
      <c r="H52" s="91">
        <f>MIN(H53,H54,$E54)</f>
        <v>0</v>
      </c>
      <c r="I52" s="22">
        <f>'３年目'!G17</f>
        <v>0</v>
      </c>
      <c r="J52" s="23">
        <f>'３年目'!H17</f>
        <v>0</v>
      </c>
      <c r="K52" s="91">
        <f>MIN(K53,K54,$E54)</f>
        <v>0</v>
      </c>
      <c r="L52" s="22">
        <f>'３年目'!J17</f>
        <v>0</v>
      </c>
      <c r="M52" s="23">
        <f>'３年目'!K17</f>
        <v>0</v>
      </c>
      <c r="N52" s="91">
        <f>IF(M51&gt;=$X$2,MIN($S$2,N53,N54,$AL$2-L54,$E54),MIN(N53,N54,$AL$2-L54,$E54))</f>
        <v>0</v>
      </c>
      <c r="O52" s="22">
        <f>'３年目'!M17</f>
        <v>0</v>
      </c>
      <c r="P52" s="23">
        <f>'３年目'!N17</f>
        <v>0</v>
      </c>
      <c r="Q52" s="91">
        <f>IF(P51&gt;=$X$2,MIN($S$2,Q53,Q54,$AL$2-O54,$E54),MIN(Q53,Q54,$AL$2-O54,$E54))</f>
        <v>0</v>
      </c>
      <c r="R52" s="22">
        <f>'３年目'!P17</f>
        <v>0</v>
      </c>
      <c r="S52" s="23">
        <f>'３年目'!Q17</f>
        <v>0</v>
      </c>
      <c r="T52" s="91">
        <f>IF(S51&gt;=$X$2,MIN($S$2,T53,T54,$AL$2-R54,$E54),MIN(T53,T54,$AL$2-R54,$E54))</f>
        <v>0</v>
      </c>
      <c r="U52" s="22">
        <f>'３年目'!S17</f>
        <v>0</v>
      </c>
      <c r="V52" s="23">
        <f>'３年目'!T17</f>
        <v>0</v>
      </c>
      <c r="W52" s="91">
        <f>IF(V51&gt;=$X$2,MIN($S$2,W53,W54,$AL$2-U54,$E54),MIN(W53,W54,$AL$2-U54,$E54))</f>
        <v>0</v>
      </c>
      <c r="X52" s="22">
        <f>'３年目'!V17</f>
        <v>0</v>
      </c>
      <c r="Y52" s="23">
        <f>'３年目'!W17</f>
        <v>0</v>
      </c>
      <c r="Z52" s="91">
        <f>IF(Y51&gt;=$X$2,MIN($S$2,Z53,Z54,$AL$2-X54,$E54),MIN(Z53,Z54,$AL$2-X54,$E54))</f>
        <v>0</v>
      </c>
      <c r="AA52" s="22">
        <f>'３年目'!Y17</f>
        <v>0</v>
      </c>
      <c r="AB52" s="23">
        <f>'３年目'!Z17</f>
        <v>0</v>
      </c>
      <c r="AC52" s="91">
        <f>IF(AB51&gt;=$X$2,MIN($S$2,AC53,AC54,$AL$2-AA54,$E54),MIN(AC53,AC54,$AL$2-AA54,$E54))</f>
        <v>0</v>
      </c>
      <c r="AD52" s="22">
        <f>'３年目'!AB17</f>
        <v>0</v>
      </c>
      <c r="AE52" s="23">
        <f>'３年目'!AC17</f>
        <v>0</v>
      </c>
      <c r="AF52" s="91">
        <f>IF(AE51&gt;=$X$2,MIN($S$2,AF53,AF54,$AL$2-AD54,$E54),MIN(AF53,AF54,$AL$2-AD54,$E54))</f>
        <v>0</v>
      </c>
      <c r="AG52" s="22">
        <f>'３年目'!AE17</f>
        <v>0</v>
      </c>
      <c r="AH52" s="23">
        <f>'３年目'!AF17</f>
        <v>0</v>
      </c>
      <c r="AI52" s="91">
        <f>IF(AH51&gt;=$X$2,MIN($S$2,AI53,AI54,$AL$2-AG54,$E54),MIN(AI53,AI54,$AL$2-AG54,$E54))</f>
        <v>0</v>
      </c>
      <c r="AJ52" s="22">
        <f>'３年目'!AH17</f>
        <v>0</v>
      </c>
      <c r="AK52" s="23">
        <f>'３年目'!AI17</f>
        <v>0</v>
      </c>
      <c r="AL52" s="91">
        <f>IF(AK51&gt;=$X$2,MIN($S$2,AL53,AL54,$AL$2-AJ54,$E54),MIN(AL53,AL54,$AL$2-AJ54,$E54))</f>
        <v>0</v>
      </c>
      <c r="AM52" s="22">
        <f>'３年目'!AK17</f>
        <v>0</v>
      </c>
      <c r="AN52" s="23">
        <f>'３年目'!AL17</f>
        <v>0</v>
      </c>
      <c r="AO52" s="91">
        <f>IF(AN51&gt;=$X$2,MIN($S$2,AO53,AO54,$AL$2-AM54,$E54),MIN(AO53,AO54,$AL$2-AM54,$E54))</f>
        <v>0</v>
      </c>
      <c r="AP52" s="22">
        <f>'３年目'!AN17</f>
        <v>0</v>
      </c>
      <c r="AQ52" s="23">
        <f>'３年目'!AO17</f>
        <v>0</v>
      </c>
      <c r="AR52" s="12">
        <f>I52+L52+O52+R52+U52+X52+AA52+AD52+AG52+AJ52+AM52+AP52</f>
        <v>0</v>
      </c>
      <c r="AS52" s="18" t="s">
        <v>20</v>
      </c>
    </row>
    <row r="53" spans="4:45">
      <c r="D53" s="5"/>
      <c r="E53" s="5"/>
      <c r="F53" s="59"/>
      <c r="G53" s="60"/>
      <c r="H53" s="13"/>
      <c r="I53" s="59"/>
      <c r="J53" s="60"/>
      <c r="K53" s="13"/>
      <c r="L53" s="204" t="s">
        <v>25</v>
      </c>
      <c r="M53" s="205"/>
      <c r="N53" s="15" t="str">
        <f>IF(M51&gt;=$X$2,$S$2,"")</f>
        <v/>
      </c>
      <c r="O53" s="204" t="s">
        <v>25</v>
      </c>
      <c r="P53" s="205"/>
      <c r="Q53" s="15" t="str">
        <f>IF(P51&gt;=$X$2,$S$2,"")</f>
        <v/>
      </c>
      <c r="R53" s="204" t="s">
        <v>25</v>
      </c>
      <c r="S53" s="205"/>
      <c r="T53" s="15" t="str">
        <f>IF(S51&gt;=$X$2,$S$2,"")</f>
        <v/>
      </c>
      <c r="U53" s="204" t="s">
        <v>25</v>
      </c>
      <c r="V53" s="205"/>
      <c r="W53" s="15" t="str">
        <f>IF(V51&gt;=$X$2,$S$2,"")</f>
        <v/>
      </c>
      <c r="X53" s="204" t="s">
        <v>25</v>
      </c>
      <c r="Y53" s="205"/>
      <c r="Z53" s="15" t="str">
        <f>IF(Y51&gt;=$X$2,$S$2,"")</f>
        <v/>
      </c>
      <c r="AA53" s="204" t="s">
        <v>25</v>
      </c>
      <c r="AB53" s="205"/>
      <c r="AC53" s="15" t="str">
        <f>IF(AB51&gt;=$X$2,$S$2,"")</f>
        <v/>
      </c>
      <c r="AD53" s="204" t="s">
        <v>25</v>
      </c>
      <c r="AE53" s="205"/>
      <c r="AF53" s="15" t="str">
        <f>IF(AE51&gt;=$X$2,$S$2,"")</f>
        <v/>
      </c>
      <c r="AG53" s="204" t="s">
        <v>25</v>
      </c>
      <c r="AH53" s="205"/>
      <c r="AI53" s="15" t="str">
        <f>IF(AH51&gt;=$X$2,$S$2,"")</f>
        <v/>
      </c>
      <c r="AJ53" s="204" t="s">
        <v>25</v>
      </c>
      <c r="AK53" s="205"/>
      <c r="AL53" s="15" t="str">
        <f>IF(AK51&gt;=$X$2,$S$2,"")</f>
        <v/>
      </c>
      <c r="AM53" s="204" t="s">
        <v>25</v>
      </c>
      <c r="AN53" s="205"/>
      <c r="AO53" s="15" t="str">
        <f>IF(AN51&gt;=$X$2,$S$2,"")</f>
        <v/>
      </c>
      <c r="AP53" s="204" t="s">
        <v>25</v>
      </c>
      <c r="AQ53" s="205"/>
    </row>
    <row r="54" spans="4:45">
      <c r="D54" s="5"/>
      <c r="E54" s="89">
        <f>IF($AE$2="",$S$2,$AE$2)</f>
        <v>0</v>
      </c>
      <c r="F54" s="206"/>
      <c r="G54" s="205"/>
      <c r="H54" s="90">
        <f>IF(MIN(H56,H58,H60,H62,H64)&lt;0,0,MIN(H56,H58,H60,H62,H64,$AE$2))</f>
        <v>160</v>
      </c>
      <c r="I54" s="206"/>
      <c r="J54" s="205"/>
      <c r="K54" s="90">
        <f>IF(MIN(K56,K58,K60,K62,K64)&lt;0,0,MIN(K56,K58,K60,K62,K64,$AE$2))</f>
        <v>160</v>
      </c>
      <c r="L54" s="200">
        <f>I52+L52</f>
        <v>0</v>
      </c>
      <c r="M54" s="201"/>
      <c r="N54" s="90">
        <f>IF(MIN(N56,N58,N60,N62,N64)&lt;0,0,MIN(N56,N58,N60,N62,N64,$AE$2))</f>
        <v>160</v>
      </c>
      <c r="O54" s="200">
        <f>L54+O52</f>
        <v>0</v>
      </c>
      <c r="P54" s="201"/>
      <c r="Q54" s="90">
        <f>IF(MIN(Q56,Q58,Q60,Q62,Q64)&lt;0,0,MIN(Q56,Q58,Q60,Q62,Q64,$AE$2))</f>
        <v>160</v>
      </c>
      <c r="R54" s="200">
        <f>O54+R52</f>
        <v>0</v>
      </c>
      <c r="S54" s="201"/>
      <c r="T54" s="90">
        <f>IF(MIN(T56,T58,T60,T62,T64)&lt;0,0,MIN(T56,T58,T60,T62,T64,$AE$2))</f>
        <v>160</v>
      </c>
      <c r="U54" s="200">
        <f>R54+U52</f>
        <v>0</v>
      </c>
      <c r="V54" s="201"/>
      <c r="W54" s="90">
        <f>IF(MIN(W56,W58,W60,W62,W64)&lt;0,0,MIN(W56,W58,W60,W62,W64,$AE$2))</f>
        <v>160</v>
      </c>
      <c r="X54" s="200">
        <f>U54+X52</f>
        <v>0</v>
      </c>
      <c r="Y54" s="201"/>
      <c r="Z54" s="90">
        <f>IF(MIN(Z56,Z58,Z60,Z62,Z64)&lt;0,0,MIN(Z56,Z58,Z60,Z62,Z64,$AE$2))</f>
        <v>160</v>
      </c>
      <c r="AA54" s="200">
        <f>X54+AA52</f>
        <v>0</v>
      </c>
      <c r="AB54" s="201"/>
      <c r="AC54" s="90">
        <f>IF(MIN(AC56,AC58,AC60,AC62,AC64)&lt;0,0,MIN(AC56,AC58,AC60,AC62,AC64,$AE$2))</f>
        <v>160</v>
      </c>
      <c r="AD54" s="200">
        <f>AA54+AD52</f>
        <v>0</v>
      </c>
      <c r="AE54" s="201"/>
      <c r="AF54" s="90">
        <f>IF(MIN(AF56,AF58,AF60,AF62,AF64)&lt;0,0,MIN(AF56,AF58,AF60,AF62,AF64,$AE$2))</f>
        <v>160</v>
      </c>
      <c r="AG54" s="200">
        <f>AD54+AG52</f>
        <v>0</v>
      </c>
      <c r="AH54" s="201"/>
      <c r="AI54" s="90">
        <f>IF(MIN(AI56,AI58,AI60,AI62,AI64)&lt;0,0,MIN(AI56,AI58,AI60,AI62,AI64,$AE$2))</f>
        <v>160</v>
      </c>
      <c r="AJ54" s="200">
        <f>AG54+AJ52</f>
        <v>0</v>
      </c>
      <c r="AK54" s="201"/>
      <c r="AL54" s="90">
        <f>IF(MIN(AL56,AL58,AL60,AL62,AL64)&lt;0,0,MIN(AL56,AL58,AL60,AL62,AL64,$AE$2))</f>
        <v>160</v>
      </c>
      <c r="AM54" s="200">
        <f>AJ54+AM52</f>
        <v>0</v>
      </c>
      <c r="AN54" s="201"/>
      <c r="AO54" s="90">
        <f>IF(MIN(AO56,AO58,AO60,AO62,AO64)&lt;0,0,MIN(AO56,AO58,AO60,AO62,AO64,$AE$2))</f>
        <v>160</v>
      </c>
      <c r="AP54" s="200">
        <f>AM54+AP52</f>
        <v>0</v>
      </c>
      <c r="AQ54" s="201"/>
    </row>
    <row r="55" spans="4:45" ht="13.5" customHeight="1">
      <c r="D55" s="5"/>
      <c r="E55" s="5"/>
      <c r="F55" s="202" t="s">
        <v>125</v>
      </c>
      <c r="G55" s="203"/>
      <c r="H55" s="4">
        <v>480</v>
      </c>
      <c r="I55" s="202" t="s">
        <v>71</v>
      </c>
      <c r="J55" s="203"/>
      <c r="K55" s="4">
        <v>480</v>
      </c>
      <c r="L55" s="202" t="s">
        <v>76</v>
      </c>
      <c r="M55" s="203"/>
      <c r="N55" s="4">
        <v>480</v>
      </c>
      <c r="O55" s="202" t="s">
        <v>76</v>
      </c>
      <c r="P55" s="203"/>
      <c r="Q55" s="4">
        <v>480</v>
      </c>
      <c r="R55" s="202" t="s">
        <v>76</v>
      </c>
      <c r="S55" s="203"/>
      <c r="T55" s="4">
        <v>480</v>
      </c>
      <c r="U55" s="202" t="s">
        <v>76</v>
      </c>
      <c r="V55" s="203"/>
      <c r="W55" s="4">
        <v>480</v>
      </c>
      <c r="X55" s="202" t="s">
        <v>76</v>
      </c>
      <c r="Y55" s="203"/>
      <c r="Z55" s="4">
        <v>480</v>
      </c>
      <c r="AA55" s="202" t="s">
        <v>4</v>
      </c>
      <c r="AB55" s="203"/>
      <c r="AC55" s="4">
        <v>480</v>
      </c>
      <c r="AD55" s="202" t="s">
        <v>5</v>
      </c>
      <c r="AE55" s="203"/>
      <c r="AF55" s="4">
        <v>480</v>
      </c>
      <c r="AG55" s="202" t="s">
        <v>6</v>
      </c>
      <c r="AH55" s="203"/>
      <c r="AI55" s="4">
        <v>480</v>
      </c>
      <c r="AJ55" s="202" t="s">
        <v>7</v>
      </c>
      <c r="AK55" s="203"/>
      <c r="AL55" s="4">
        <v>480</v>
      </c>
      <c r="AM55" s="202" t="s">
        <v>8</v>
      </c>
      <c r="AN55" s="203"/>
      <c r="AO55" s="4">
        <v>480</v>
      </c>
      <c r="AP55" s="2"/>
      <c r="AQ55" s="1"/>
    </row>
    <row r="56" spans="4:45">
      <c r="D56" s="5"/>
      <c r="E56" s="5"/>
      <c r="F56" s="200">
        <f>不要２!AC51+不要２!AG51+不要２!AJ51+不要２!AM51+不要２!AP51</f>
        <v>0</v>
      </c>
      <c r="G56" s="201"/>
      <c r="H56" s="3">
        <f>H55-F56</f>
        <v>480</v>
      </c>
      <c r="I56" s="200">
        <f>'　【補完用】0年目'!$AD$16+'　【補完用】0年目'!$AG$16+'　【補完用】0年目'!$AJ$16+'　【補完用】0年目'!$AM$16+$I$51</f>
        <v>0</v>
      </c>
      <c r="J56" s="201"/>
      <c r="K56" s="3">
        <f>K55-I56</f>
        <v>480</v>
      </c>
      <c r="L56" s="200">
        <f>I58+L51</f>
        <v>0</v>
      </c>
      <c r="M56" s="201"/>
      <c r="N56" s="3">
        <f>N55-L56</f>
        <v>480</v>
      </c>
      <c r="O56" s="200">
        <f>L58+O51</f>
        <v>0</v>
      </c>
      <c r="P56" s="201"/>
      <c r="Q56" s="3">
        <f>Q55-O56</f>
        <v>480</v>
      </c>
      <c r="R56" s="200">
        <f>O58+R51</f>
        <v>0</v>
      </c>
      <c r="S56" s="201"/>
      <c r="T56" s="3">
        <f>T55-R56</f>
        <v>480</v>
      </c>
      <c r="U56" s="200">
        <f>R58+U51</f>
        <v>0</v>
      </c>
      <c r="V56" s="201"/>
      <c r="W56" s="3">
        <f>W55-U56</f>
        <v>480</v>
      </c>
      <c r="X56" s="200">
        <f>U58+X51</f>
        <v>0</v>
      </c>
      <c r="Y56" s="201"/>
      <c r="Z56" s="3">
        <f>Z55-X56</f>
        <v>480</v>
      </c>
      <c r="AA56" s="200">
        <f>X58+AA51</f>
        <v>0</v>
      </c>
      <c r="AB56" s="201"/>
      <c r="AC56" s="3">
        <f>AC55-AA56</f>
        <v>480</v>
      </c>
      <c r="AD56" s="200">
        <f>AA58+AD51</f>
        <v>0</v>
      </c>
      <c r="AE56" s="201"/>
      <c r="AF56" s="3">
        <f>AF55-AD56</f>
        <v>480</v>
      </c>
      <c r="AG56" s="200">
        <f>AD58+AG51</f>
        <v>0</v>
      </c>
      <c r="AH56" s="201"/>
      <c r="AI56" s="3">
        <f>AI55-AG56</f>
        <v>480</v>
      </c>
      <c r="AJ56" s="200">
        <f>AG58+AJ51</f>
        <v>0</v>
      </c>
      <c r="AK56" s="201"/>
      <c r="AL56" s="3">
        <f>AL55-AJ56</f>
        <v>480</v>
      </c>
      <c r="AM56" s="200">
        <f>AJ58+AM51</f>
        <v>0</v>
      </c>
      <c r="AN56" s="201"/>
      <c r="AO56" s="3">
        <f>AO55-AM56</f>
        <v>480</v>
      </c>
      <c r="AP56" s="2"/>
      <c r="AQ56" s="1"/>
    </row>
    <row r="57" spans="4:45" ht="13.5" customHeight="1">
      <c r="D57" s="5"/>
      <c r="E57" s="5"/>
      <c r="F57" s="202" t="s">
        <v>126</v>
      </c>
      <c r="G57" s="203"/>
      <c r="H57" s="4">
        <v>400</v>
      </c>
      <c r="I57" s="202" t="s">
        <v>72</v>
      </c>
      <c r="J57" s="203"/>
      <c r="K57" s="4">
        <v>400</v>
      </c>
      <c r="L57" s="202" t="s">
        <v>77</v>
      </c>
      <c r="M57" s="203"/>
      <c r="N57" s="4">
        <v>400</v>
      </c>
      <c r="O57" s="202" t="s">
        <v>77</v>
      </c>
      <c r="P57" s="203"/>
      <c r="Q57" s="4">
        <v>400</v>
      </c>
      <c r="R57" s="202" t="s">
        <v>77</v>
      </c>
      <c r="S57" s="203"/>
      <c r="T57" s="4">
        <v>400</v>
      </c>
      <c r="U57" s="202" t="s">
        <v>77</v>
      </c>
      <c r="V57" s="203"/>
      <c r="W57" s="4">
        <v>400</v>
      </c>
      <c r="X57" s="202" t="s">
        <v>77</v>
      </c>
      <c r="Y57" s="203"/>
      <c r="Z57" s="4">
        <v>400</v>
      </c>
      <c r="AA57" s="202" t="s">
        <v>2</v>
      </c>
      <c r="AB57" s="203"/>
      <c r="AC57" s="4">
        <v>400</v>
      </c>
      <c r="AD57" s="202" t="s">
        <v>2</v>
      </c>
      <c r="AE57" s="203"/>
      <c r="AF57" s="4">
        <v>400</v>
      </c>
      <c r="AG57" s="202" t="s">
        <v>2</v>
      </c>
      <c r="AH57" s="203"/>
      <c r="AI57" s="4">
        <v>400</v>
      </c>
      <c r="AJ57" s="202" t="s">
        <v>2</v>
      </c>
      <c r="AK57" s="203"/>
      <c r="AL57" s="4">
        <v>400</v>
      </c>
      <c r="AM57" s="202" t="s">
        <v>2</v>
      </c>
      <c r="AN57" s="203"/>
      <c r="AO57" s="4">
        <v>400</v>
      </c>
      <c r="AP57" s="2"/>
      <c r="AQ57" s="1"/>
    </row>
    <row r="58" spans="4:45">
      <c r="D58" s="5"/>
      <c r="E58" s="5"/>
      <c r="F58" s="200">
        <f>不要２!AG51+不要２!AJ51+不要２!AM51+不要２!AP51</f>
        <v>0</v>
      </c>
      <c r="G58" s="201"/>
      <c r="H58" s="3">
        <f>H57-F58</f>
        <v>400</v>
      </c>
      <c r="I58" s="200">
        <f>'　【補完用】0年目'!$AG$16+'　【補完用】0年目'!$AJ$16+'　【補完用】0年目'!$AM$16+$I$51</f>
        <v>0</v>
      </c>
      <c r="J58" s="201"/>
      <c r="K58" s="3">
        <f>K57-I58</f>
        <v>400</v>
      </c>
      <c r="L58" s="200">
        <f>I60+L51</f>
        <v>0</v>
      </c>
      <c r="M58" s="201"/>
      <c r="N58" s="3">
        <f>N57-L58</f>
        <v>400</v>
      </c>
      <c r="O58" s="200">
        <f>L60+O51</f>
        <v>0</v>
      </c>
      <c r="P58" s="201"/>
      <c r="Q58" s="3">
        <f>Q57-O58</f>
        <v>400</v>
      </c>
      <c r="R58" s="200">
        <f>O60+R51</f>
        <v>0</v>
      </c>
      <c r="S58" s="201"/>
      <c r="T58" s="3">
        <f>T57-R58</f>
        <v>400</v>
      </c>
      <c r="U58" s="200">
        <f>R60+U51</f>
        <v>0</v>
      </c>
      <c r="V58" s="201"/>
      <c r="W58" s="3">
        <f>W57-U58</f>
        <v>400</v>
      </c>
      <c r="X58" s="200">
        <f>U60+X51</f>
        <v>0</v>
      </c>
      <c r="Y58" s="201"/>
      <c r="Z58" s="3">
        <f>Z57-X58</f>
        <v>400</v>
      </c>
      <c r="AA58" s="200">
        <f>X60+AA51</f>
        <v>0</v>
      </c>
      <c r="AB58" s="201"/>
      <c r="AC58" s="3">
        <f>AC57-AA58</f>
        <v>400</v>
      </c>
      <c r="AD58" s="200">
        <f>AA60+AD51</f>
        <v>0</v>
      </c>
      <c r="AE58" s="201"/>
      <c r="AF58" s="3">
        <f>AF57-AD58</f>
        <v>400</v>
      </c>
      <c r="AG58" s="200">
        <f>AD60+AG51</f>
        <v>0</v>
      </c>
      <c r="AH58" s="201"/>
      <c r="AI58" s="3">
        <f>AI57-AG58</f>
        <v>400</v>
      </c>
      <c r="AJ58" s="200">
        <f>AG60+AJ51</f>
        <v>0</v>
      </c>
      <c r="AK58" s="201"/>
      <c r="AL58" s="3">
        <f>AL57-AJ58</f>
        <v>400</v>
      </c>
      <c r="AM58" s="200">
        <f>AJ60+AM51</f>
        <v>0</v>
      </c>
      <c r="AN58" s="201"/>
      <c r="AO58" s="3">
        <f>AO57-AM58</f>
        <v>400</v>
      </c>
      <c r="AP58" s="2"/>
      <c r="AQ58" s="1"/>
    </row>
    <row r="59" spans="4:45" ht="13.5" customHeight="1">
      <c r="D59" s="5"/>
      <c r="E59" s="5"/>
      <c r="F59" s="202" t="s">
        <v>127</v>
      </c>
      <c r="G59" s="203"/>
      <c r="H59" s="4">
        <v>320</v>
      </c>
      <c r="I59" s="202" t="s">
        <v>73</v>
      </c>
      <c r="J59" s="203"/>
      <c r="K59" s="4">
        <v>320</v>
      </c>
      <c r="L59" s="202" t="s">
        <v>78</v>
      </c>
      <c r="M59" s="203"/>
      <c r="N59" s="4">
        <v>320</v>
      </c>
      <c r="O59" s="202" t="s">
        <v>78</v>
      </c>
      <c r="P59" s="203"/>
      <c r="Q59" s="4">
        <v>320</v>
      </c>
      <c r="R59" s="202" t="s">
        <v>78</v>
      </c>
      <c r="S59" s="203"/>
      <c r="T59" s="4">
        <v>320</v>
      </c>
      <c r="U59" s="202" t="s">
        <v>78</v>
      </c>
      <c r="V59" s="203"/>
      <c r="W59" s="4">
        <v>320</v>
      </c>
      <c r="X59" s="202" t="s">
        <v>78</v>
      </c>
      <c r="Y59" s="203"/>
      <c r="Z59" s="4">
        <v>320</v>
      </c>
      <c r="AA59" s="202" t="s">
        <v>0</v>
      </c>
      <c r="AB59" s="203"/>
      <c r="AC59" s="4">
        <v>320</v>
      </c>
      <c r="AD59" s="202" t="s">
        <v>0</v>
      </c>
      <c r="AE59" s="203"/>
      <c r="AF59" s="4">
        <v>320</v>
      </c>
      <c r="AG59" s="202" t="s">
        <v>0</v>
      </c>
      <c r="AH59" s="203"/>
      <c r="AI59" s="4">
        <v>320</v>
      </c>
      <c r="AJ59" s="202" t="s">
        <v>0</v>
      </c>
      <c r="AK59" s="203"/>
      <c r="AL59" s="4">
        <v>320</v>
      </c>
      <c r="AM59" s="202" t="s">
        <v>0</v>
      </c>
      <c r="AN59" s="203"/>
      <c r="AO59" s="4">
        <v>320</v>
      </c>
      <c r="AP59" s="2"/>
      <c r="AQ59" s="1"/>
    </row>
    <row r="60" spans="4:45">
      <c r="D60" s="5"/>
      <c r="E60" s="5"/>
      <c r="F60" s="200">
        <f>不要２!AJ51+不要２!AM51+不要２!AP51</f>
        <v>0</v>
      </c>
      <c r="G60" s="201"/>
      <c r="H60" s="3">
        <f>H59-F60</f>
        <v>320</v>
      </c>
      <c r="I60" s="200">
        <f>'　【補完用】0年目'!$AJ$16+'　【補完用】0年目'!$AM$16+$I$51</f>
        <v>0</v>
      </c>
      <c r="J60" s="201"/>
      <c r="K60" s="3">
        <f>K59-I60</f>
        <v>320</v>
      </c>
      <c r="L60" s="200">
        <f>I62+L51</f>
        <v>0</v>
      </c>
      <c r="M60" s="201"/>
      <c r="N60" s="3">
        <f>N59-L60</f>
        <v>320</v>
      </c>
      <c r="O60" s="200">
        <f>L62+O51</f>
        <v>0</v>
      </c>
      <c r="P60" s="201"/>
      <c r="Q60" s="3">
        <f>Q59-O60</f>
        <v>320</v>
      </c>
      <c r="R60" s="200">
        <f>O62+R51</f>
        <v>0</v>
      </c>
      <c r="S60" s="201"/>
      <c r="T60" s="3">
        <f>T59-R60</f>
        <v>320</v>
      </c>
      <c r="U60" s="200">
        <f>R62+U51</f>
        <v>0</v>
      </c>
      <c r="V60" s="201"/>
      <c r="W60" s="3">
        <f>W59-U60</f>
        <v>320</v>
      </c>
      <c r="X60" s="200">
        <f>U62+X51</f>
        <v>0</v>
      </c>
      <c r="Y60" s="201"/>
      <c r="Z60" s="3">
        <f>Z59-X60</f>
        <v>320</v>
      </c>
      <c r="AA60" s="200">
        <f>X62+AA51</f>
        <v>0</v>
      </c>
      <c r="AB60" s="201"/>
      <c r="AC60" s="3">
        <f>AC59-AA60</f>
        <v>320</v>
      </c>
      <c r="AD60" s="200">
        <f>AA62+AD51</f>
        <v>0</v>
      </c>
      <c r="AE60" s="201"/>
      <c r="AF60" s="3">
        <f>AF59-AD60</f>
        <v>320</v>
      </c>
      <c r="AG60" s="200">
        <f>AD62+AG51</f>
        <v>0</v>
      </c>
      <c r="AH60" s="201"/>
      <c r="AI60" s="3">
        <f>AI59-AG60</f>
        <v>320</v>
      </c>
      <c r="AJ60" s="200">
        <f>AG62+AJ51</f>
        <v>0</v>
      </c>
      <c r="AK60" s="201"/>
      <c r="AL60" s="3">
        <f>AL59-AJ60</f>
        <v>320</v>
      </c>
      <c r="AM60" s="200">
        <f>AJ62+AM51</f>
        <v>0</v>
      </c>
      <c r="AN60" s="201"/>
      <c r="AO60" s="3">
        <f>AO59-AM60</f>
        <v>320</v>
      </c>
      <c r="AP60" s="2"/>
      <c r="AQ60" s="1"/>
    </row>
    <row r="61" spans="4:45" ht="13.5" customHeight="1">
      <c r="D61" s="5"/>
      <c r="E61" s="5"/>
      <c r="F61" s="202" t="s">
        <v>128</v>
      </c>
      <c r="G61" s="203"/>
      <c r="H61" s="4">
        <v>240</v>
      </c>
      <c r="I61" s="202" t="s">
        <v>74</v>
      </c>
      <c r="J61" s="203"/>
      <c r="K61" s="4">
        <v>240</v>
      </c>
      <c r="L61" s="202" t="s">
        <v>79</v>
      </c>
      <c r="M61" s="203"/>
      <c r="N61" s="4">
        <v>240</v>
      </c>
      <c r="O61" s="202" t="s">
        <v>79</v>
      </c>
      <c r="P61" s="203"/>
      <c r="Q61" s="4">
        <v>240</v>
      </c>
      <c r="R61" s="202" t="s">
        <v>79</v>
      </c>
      <c r="S61" s="203"/>
      <c r="T61" s="4">
        <v>240</v>
      </c>
      <c r="U61" s="202" t="s">
        <v>79</v>
      </c>
      <c r="V61" s="203"/>
      <c r="W61" s="4">
        <v>240</v>
      </c>
      <c r="X61" s="202" t="s">
        <v>79</v>
      </c>
      <c r="Y61" s="203"/>
      <c r="Z61" s="4">
        <v>240</v>
      </c>
      <c r="AA61" s="202" t="s">
        <v>1</v>
      </c>
      <c r="AB61" s="203"/>
      <c r="AC61" s="4">
        <v>240</v>
      </c>
      <c r="AD61" s="202" t="s">
        <v>1</v>
      </c>
      <c r="AE61" s="203"/>
      <c r="AF61" s="4">
        <v>240</v>
      </c>
      <c r="AG61" s="202" t="s">
        <v>1</v>
      </c>
      <c r="AH61" s="203"/>
      <c r="AI61" s="4">
        <v>240</v>
      </c>
      <c r="AJ61" s="202" t="s">
        <v>1</v>
      </c>
      <c r="AK61" s="203"/>
      <c r="AL61" s="4">
        <v>240</v>
      </c>
      <c r="AM61" s="202" t="s">
        <v>1</v>
      </c>
      <c r="AN61" s="203"/>
      <c r="AO61" s="4">
        <v>240</v>
      </c>
      <c r="AP61" s="2"/>
      <c r="AQ61" s="1"/>
    </row>
    <row r="62" spans="4:45">
      <c r="D62" s="5"/>
      <c r="E62" s="5"/>
      <c r="F62" s="200">
        <f>不要２!AM51+不要２!AP51</f>
        <v>0</v>
      </c>
      <c r="G62" s="201"/>
      <c r="H62" s="3">
        <f>H61-F62</f>
        <v>240</v>
      </c>
      <c r="I62" s="200">
        <f>'　【補完用】0年目'!$AM$16+$I$51</f>
        <v>0</v>
      </c>
      <c r="J62" s="201"/>
      <c r="K62" s="3">
        <f>K61-I62</f>
        <v>240</v>
      </c>
      <c r="L62" s="200">
        <f>I64+L51</f>
        <v>0</v>
      </c>
      <c r="M62" s="201"/>
      <c r="N62" s="3">
        <f>N61-L62</f>
        <v>240</v>
      </c>
      <c r="O62" s="200">
        <f>L64+O51</f>
        <v>0</v>
      </c>
      <c r="P62" s="201"/>
      <c r="Q62" s="3">
        <f>Q61-O62</f>
        <v>240</v>
      </c>
      <c r="R62" s="200">
        <f>O64+R51</f>
        <v>0</v>
      </c>
      <c r="S62" s="201"/>
      <c r="T62" s="3">
        <f>T61-R62</f>
        <v>240</v>
      </c>
      <c r="U62" s="200">
        <f>R64+U51</f>
        <v>0</v>
      </c>
      <c r="V62" s="201"/>
      <c r="W62" s="3">
        <f>W61-U62</f>
        <v>240</v>
      </c>
      <c r="X62" s="200">
        <f>U64+X51</f>
        <v>0</v>
      </c>
      <c r="Y62" s="201"/>
      <c r="Z62" s="3">
        <f>Z61-X62</f>
        <v>240</v>
      </c>
      <c r="AA62" s="200">
        <f>X64+AA51</f>
        <v>0</v>
      </c>
      <c r="AB62" s="201"/>
      <c r="AC62" s="3">
        <f>AC61-AA62</f>
        <v>240</v>
      </c>
      <c r="AD62" s="200">
        <f>AA64+AD51</f>
        <v>0</v>
      </c>
      <c r="AE62" s="201"/>
      <c r="AF62" s="3">
        <f>AF61-AD62</f>
        <v>240</v>
      </c>
      <c r="AG62" s="200">
        <f>AD64+AG51</f>
        <v>0</v>
      </c>
      <c r="AH62" s="201"/>
      <c r="AI62" s="3">
        <f>AI61-AG62</f>
        <v>240</v>
      </c>
      <c r="AJ62" s="200">
        <f>AG64+AJ51</f>
        <v>0</v>
      </c>
      <c r="AK62" s="201"/>
      <c r="AL62" s="3">
        <f>AL61-AJ62</f>
        <v>240</v>
      </c>
      <c r="AM62" s="200">
        <f>AJ64+AM51</f>
        <v>0</v>
      </c>
      <c r="AN62" s="201"/>
      <c r="AO62" s="3">
        <f>AO61-AM62</f>
        <v>240</v>
      </c>
      <c r="AP62" s="2"/>
      <c r="AQ62" s="1"/>
    </row>
    <row r="63" spans="4:45">
      <c r="D63" s="5"/>
      <c r="E63" s="5"/>
      <c r="F63" s="202" t="s">
        <v>129</v>
      </c>
      <c r="G63" s="203"/>
      <c r="H63" s="4">
        <v>160</v>
      </c>
      <c r="I63" s="202" t="s">
        <v>75</v>
      </c>
      <c r="J63" s="203"/>
      <c r="K63" s="4">
        <v>160</v>
      </c>
      <c r="L63" s="202" t="s">
        <v>80</v>
      </c>
      <c r="M63" s="203"/>
      <c r="N63" s="4">
        <v>160</v>
      </c>
      <c r="O63" s="202" t="s">
        <v>80</v>
      </c>
      <c r="P63" s="203"/>
      <c r="Q63" s="4">
        <v>160</v>
      </c>
      <c r="R63" s="202" t="s">
        <v>80</v>
      </c>
      <c r="S63" s="203"/>
      <c r="T63" s="4">
        <v>160</v>
      </c>
      <c r="U63" s="202" t="s">
        <v>80</v>
      </c>
      <c r="V63" s="203"/>
      <c r="W63" s="4">
        <v>160</v>
      </c>
      <c r="X63" s="202" t="s">
        <v>80</v>
      </c>
      <c r="Y63" s="203"/>
      <c r="Z63" s="4">
        <v>160</v>
      </c>
      <c r="AA63" s="202" t="s">
        <v>3</v>
      </c>
      <c r="AB63" s="203"/>
      <c r="AC63" s="4">
        <v>160</v>
      </c>
      <c r="AD63" s="202" t="s">
        <v>3</v>
      </c>
      <c r="AE63" s="203"/>
      <c r="AF63" s="4">
        <v>160</v>
      </c>
      <c r="AG63" s="202" t="s">
        <v>3</v>
      </c>
      <c r="AH63" s="203"/>
      <c r="AI63" s="4">
        <v>160</v>
      </c>
      <c r="AJ63" s="202" t="s">
        <v>3</v>
      </c>
      <c r="AK63" s="203"/>
      <c r="AL63" s="4">
        <v>160</v>
      </c>
      <c r="AM63" s="202" t="s">
        <v>3</v>
      </c>
      <c r="AN63" s="203"/>
      <c r="AO63" s="4">
        <v>160</v>
      </c>
      <c r="AP63" s="2"/>
      <c r="AQ63" s="1"/>
    </row>
    <row r="64" spans="4:45">
      <c r="D64" s="5"/>
      <c r="E64" s="5"/>
      <c r="F64" s="200">
        <f>不要２!AP51</f>
        <v>0</v>
      </c>
      <c r="G64" s="201"/>
      <c r="H64" s="3">
        <f>H63-F64</f>
        <v>160</v>
      </c>
      <c r="I64" s="200">
        <f>I51</f>
        <v>0</v>
      </c>
      <c r="J64" s="201"/>
      <c r="K64" s="3">
        <f>K63-I64</f>
        <v>160</v>
      </c>
      <c r="L64" s="200">
        <f>L51</f>
        <v>0</v>
      </c>
      <c r="M64" s="201"/>
      <c r="N64" s="3">
        <f>N63-L64</f>
        <v>160</v>
      </c>
      <c r="O64" s="200">
        <f>O51</f>
        <v>0</v>
      </c>
      <c r="P64" s="201"/>
      <c r="Q64" s="3">
        <f>Q63-O64</f>
        <v>160</v>
      </c>
      <c r="R64" s="200">
        <f>R51</f>
        <v>0</v>
      </c>
      <c r="S64" s="201"/>
      <c r="T64" s="3">
        <f>T63-R64</f>
        <v>160</v>
      </c>
      <c r="U64" s="200">
        <f>U51</f>
        <v>0</v>
      </c>
      <c r="V64" s="201"/>
      <c r="W64" s="3">
        <f>W63-U64</f>
        <v>160</v>
      </c>
      <c r="X64" s="200">
        <f>X51</f>
        <v>0</v>
      </c>
      <c r="Y64" s="201"/>
      <c r="Z64" s="3">
        <f>Z63-X64</f>
        <v>160</v>
      </c>
      <c r="AA64" s="200">
        <f>AA51</f>
        <v>0</v>
      </c>
      <c r="AB64" s="201"/>
      <c r="AC64" s="3">
        <f>AC63-AA64</f>
        <v>160</v>
      </c>
      <c r="AD64" s="200">
        <f>AD51</f>
        <v>0</v>
      </c>
      <c r="AE64" s="201"/>
      <c r="AF64" s="3">
        <f>AF63-AD64</f>
        <v>160</v>
      </c>
      <c r="AG64" s="200">
        <f>AG51</f>
        <v>0</v>
      </c>
      <c r="AH64" s="201"/>
      <c r="AI64" s="3">
        <f>AI63-AG64</f>
        <v>160</v>
      </c>
      <c r="AJ64" s="200">
        <f>AJ51</f>
        <v>0</v>
      </c>
      <c r="AK64" s="201"/>
      <c r="AL64" s="3">
        <f>AL63-AJ64</f>
        <v>160</v>
      </c>
      <c r="AM64" s="200">
        <f>AM51</f>
        <v>0</v>
      </c>
      <c r="AN64" s="201"/>
      <c r="AO64" s="3">
        <f>AO63-AM64</f>
        <v>160</v>
      </c>
      <c r="AP64" s="2"/>
      <c r="AQ64" s="1"/>
    </row>
    <row r="65" spans="4:45" ht="21" customHeight="1" thickBot="1">
      <c r="E65" s="92" t="s">
        <v>12</v>
      </c>
      <c r="I65">
        <f>IF($X$2="",0,IF(I52&gt;$S$2,1,0))</f>
        <v>0</v>
      </c>
      <c r="L65">
        <f>IF($X$2="",0,IF(L52&gt;$S$2,1,0))</f>
        <v>0</v>
      </c>
      <c r="O65">
        <f>IF($X$2="",0,IF(O52&gt;$S$2,1,0))</f>
        <v>0</v>
      </c>
      <c r="R65">
        <f>IF($X$2="",0,IF(R52&gt;$S$2,1,0))</f>
        <v>0</v>
      </c>
      <c r="U65">
        <f>IF($X$2="",0,IF(U52&gt;$S$2,1,0))</f>
        <v>0</v>
      </c>
      <c r="X65">
        <f>IF($X$2="",0,IF(X52&gt;$S$2,1,0))</f>
        <v>0</v>
      </c>
      <c r="AA65">
        <f>IF($X$2="",0,IF(AA52&gt;$S$2,1,0))</f>
        <v>0</v>
      </c>
      <c r="AD65">
        <f>IF($X$2="",0,IF(AD52&gt;$S$2,1,0))</f>
        <v>0</v>
      </c>
      <c r="AG65">
        <f>IF($X$2="",0,IF(AG52&gt;$S$2,1,0))</f>
        <v>0</v>
      </c>
      <c r="AJ65">
        <f>IF($X$2="",0,IF(AJ52&gt;$S$2,1,0))</f>
        <v>0</v>
      </c>
      <c r="AM65">
        <f>IF($X$2="",0,IF(AM52&gt;$S$2,1,0))</f>
        <v>0</v>
      </c>
      <c r="AP65">
        <f>IF($X$2="",0,IF(AP52&gt;$S$2,1,0))</f>
        <v>0</v>
      </c>
    </row>
    <row r="66" spans="4:45" ht="40.5" customHeight="1" thickBot="1">
      <c r="D66" s="5">
        <v>5</v>
      </c>
      <c r="E66" s="5"/>
      <c r="F66" s="207" t="s">
        <v>98</v>
      </c>
      <c r="G66" s="207"/>
      <c r="H66" s="88">
        <f>MIN(H69,$E69)</f>
        <v>0</v>
      </c>
      <c r="I66" s="9">
        <f>'３年目'!G19</f>
        <v>0</v>
      </c>
      <c r="J66" s="10">
        <f>COUNTIF(I80,1)</f>
        <v>0</v>
      </c>
      <c r="K66" s="88">
        <f>MIN(K69,$E69)</f>
        <v>0</v>
      </c>
      <c r="L66" s="9">
        <f>'３年目'!J19</f>
        <v>0</v>
      </c>
      <c r="M66" s="10">
        <f>COUNTIF(I80:L80,1)</f>
        <v>0</v>
      </c>
      <c r="N66" s="88">
        <f>MIN(N69,$E69)</f>
        <v>0</v>
      </c>
      <c r="O66" s="9">
        <f>'３年目'!M19</f>
        <v>0</v>
      </c>
      <c r="P66" s="10">
        <f>COUNTIF(I80:O80,1)</f>
        <v>0</v>
      </c>
      <c r="Q66" s="88">
        <f>MIN(Q69,$E69)</f>
        <v>0</v>
      </c>
      <c r="R66" s="9">
        <f>'３年目'!P19</f>
        <v>0</v>
      </c>
      <c r="S66" s="10">
        <f>COUNTIF(I80:R80,1)</f>
        <v>0</v>
      </c>
      <c r="T66" s="88">
        <f>MIN(T69,$E69)</f>
        <v>0</v>
      </c>
      <c r="U66" s="9">
        <f>'３年目'!S19</f>
        <v>0</v>
      </c>
      <c r="V66" s="10">
        <f>COUNTIF(I80:U80,1)</f>
        <v>0</v>
      </c>
      <c r="W66" s="88">
        <f>MIN(W69,$E69)</f>
        <v>0</v>
      </c>
      <c r="X66" s="9">
        <f>'３年目'!V19</f>
        <v>0</v>
      </c>
      <c r="Y66" s="10">
        <f>COUNTIF(I80:X80,1)</f>
        <v>0</v>
      </c>
      <c r="Z66" s="88">
        <f>MIN(Z69,$E69)</f>
        <v>0</v>
      </c>
      <c r="AA66" s="9">
        <f>'３年目'!Y19</f>
        <v>0</v>
      </c>
      <c r="AB66" s="10">
        <f>COUNTIF(I80:AA80,1)</f>
        <v>0</v>
      </c>
      <c r="AC66" s="88">
        <f>MIN(AC69,$E69)</f>
        <v>0</v>
      </c>
      <c r="AD66" s="9">
        <f>'３年目'!AB19</f>
        <v>0</v>
      </c>
      <c r="AE66" s="10">
        <f>COUNTIF(I80:AD80,1)</f>
        <v>0</v>
      </c>
      <c r="AF66" s="88">
        <f>MIN(AF69,$E69)</f>
        <v>0</v>
      </c>
      <c r="AG66" s="9">
        <f>'３年目'!AE19</f>
        <v>0</v>
      </c>
      <c r="AH66" s="10">
        <f>COUNTIF(I80:AG80,1)</f>
        <v>0</v>
      </c>
      <c r="AI66" s="88">
        <f>MIN(AI69,$E69)</f>
        <v>0</v>
      </c>
      <c r="AJ66" s="9">
        <f>'３年目'!AH19</f>
        <v>0</v>
      </c>
      <c r="AK66" s="10">
        <f>COUNTIF(I80:AJ80,1)</f>
        <v>0</v>
      </c>
      <c r="AL66" s="88">
        <f>MIN(AL69,$E69)</f>
        <v>0</v>
      </c>
      <c r="AM66" s="9">
        <f>'３年目'!AK19</f>
        <v>0</v>
      </c>
      <c r="AN66" s="10">
        <f>COUNTIF(I80:AM80,1)</f>
        <v>0</v>
      </c>
      <c r="AO66" s="88">
        <f>MIN(AO69,$E69)</f>
        <v>0</v>
      </c>
      <c r="AP66" s="9">
        <f>'３年目'!AN19</f>
        <v>0</v>
      </c>
      <c r="AQ66" s="10">
        <f>COUNTIF(I80:AP80,1)</f>
        <v>0</v>
      </c>
      <c r="AR66" s="24">
        <f>I66+L66+O66+R66+U66+X66+AA66+AD66+AG66+AJ66+AM66+AP66</f>
        <v>0</v>
      </c>
      <c r="AS66" s="18" t="s">
        <v>24</v>
      </c>
    </row>
    <row r="67" spans="4:45" s="17" customFormat="1" ht="18.75" customHeight="1" thickBot="1">
      <c r="D67" s="30" t="s">
        <v>23</v>
      </c>
      <c r="E67" s="31" t="s">
        <v>19</v>
      </c>
      <c r="F67" s="207"/>
      <c r="G67" s="207"/>
      <c r="H67" s="91">
        <f>MIN(H68,H69,$E69)</f>
        <v>0</v>
      </c>
      <c r="I67" s="22">
        <f>'３年目'!G20</f>
        <v>0</v>
      </c>
      <c r="J67" s="23">
        <f>'３年目'!H20</f>
        <v>0</v>
      </c>
      <c r="K67" s="91">
        <f>MIN(K68,K69,$E69)</f>
        <v>0</v>
      </c>
      <c r="L67" s="22">
        <f>'３年目'!J20</f>
        <v>0</v>
      </c>
      <c r="M67" s="23">
        <f>'３年目'!K20</f>
        <v>0</v>
      </c>
      <c r="N67" s="91">
        <f>IF(M66&gt;=$X$2,MIN($S$2,N68,N69,$AL$2-L69,$E69),MIN(N68,N69,$AL$2-L69,$E69))</f>
        <v>0</v>
      </c>
      <c r="O67" s="22">
        <f>'３年目'!M20</f>
        <v>0</v>
      </c>
      <c r="P67" s="23">
        <f>'３年目'!N20</f>
        <v>0</v>
      </c>
      <c r="Q67" s="91">
        <f>IF(P66&gt;=$X$2,MIN($S$2,Q68,Q69,$AL$2-O69,$E69),MIN(Q68,Q69,$AL$2-O69,$E69))</f>
        <v>0</v>
      </c>
      <c r="R67" s="22">
        <f>'３年目'!P20</f>
        <v>0</v>
      </c>
      <c r="S67" s="23">
        <f>'３年目'!Q20</f>
        <v>0</v>
      </c>
      <c r="T67" s="91">
        <f>IF(S66&gt;=$X$2,MIN($S$2,T68,T69,$AL$2-R69,$E69),MIN(T68,T69,$AL$2-R69,$E69))</f>
        <v>0</v>
      </c>
      <c r="U67" s="22">
        <f>'３年目'!S20</f>
        <v>0</v>
      </c>
      <c r="V67" s="23">
        <f>'３年目'!T20</f>
        <v>0</v>
      </c>
      <c r="W67" s="91">
        <f>IF(V66&gt;=$X$2,MIN($S$2,W68,W69,$AL$2-U69,$E69),MIN(W68,W69,$AL$2-U69,$E69))</f>
        <v>0</v>
      </c>
      <c r="X67" s="22">
        <f>'３年目'!V20</f>
        <v>0</v>
      </c>
      <c r="Y67" s="23">
        <f>'３年目'!W20</f>
        <v>0</v>
      </c>
      <c r="Z67" s="91">
        <f>IF(Y66&gt;=$X$2,MIN($S$2,Z68,Z69,$AL$2-X69,$E69),MIN(Z68,Z69,$AL$2-X69,$E69))</f>
        <v>0</v>
      </c>
      <c r="AA67" s="22">
        <f>'３年目'!Y20</f>
        <v>0</v>
      </c>
      <c r="AB67" s="23">
        <f>'３年目'!Z20</f>
        <v>0</v>
      </c>
      <c r="AC67" s="91">
        <f>IF(AB66&gt;=$X$2,MIN($S$2,AC68,AC69,$AL$2-AA69,$E69),MIN(AC68,AC69,$AL$2-AA69,$E69))</f>
        <v>0</v>
      </c>
      <c r="AD67" s="22">
        <f>'３年目'!AB20</f>
        <v>0</v>
      </c>
      <c r="AE67" s="23">
        <f>'３年目'!AC20</f>
        <v>0</v>
      </c>
      <c r="AF67" s="91">
        <f>IF(AE66&gt;=$X$2,MIN($S$2,AF68,AF69,$AL$2-AD69,$E69),MIN(AF68,AF69,$AL$2-AD69,$E69))</f>
        <v>0</v>
      </c>
      <c r="AG67" s="22">
        <f>'３年目'!AE20</f>
        <v>0</v>
      </c>
      <c r="AH67" s="23">
        <f>'３年目'!AF20</f>
        <v>0</v>
      </c>
      <c r="AI67" s="91">
        <f>IF(AH66&gt;=$X$2,MIN($S$2,AI68,AI69,$AL$2-AG69,$E69),MIN(AI68,AI69,$AL$2-AG69,$E69))</f>
        <v>0</v>
      </c>
      <c r="AJ67" s="22">
        <f>'３年目'!AH20</f>
        <v>0</v>
      </c>
      <c r="AK67" s="23">
        <f>'３年目'!AI20</f>
        <v>0</v>
      </c>
      <c r="AL67" s="91">
        <f>IF(AK66&gt;=$X$2,MIN($S$2,AL68,AL69,$AL$2-AJ69,$E69),MIN(AL68,AL69,$AL$2-AJ69,$E69))</f>
        <v>0</v>
      </c>
      <c r="AM67" s="22">
        <f>'３年目'!AK20</f>
        <v>0</v>
      </c>
      <c r="AN67" s="23">
        <f>'３年目'!AL20</f>
        <v>0</v>
      </c>
      <c r="AO67" s="91">
        <f>IF(AN66&gt;=$X$2,MIN($S$2,AO68,AO69,$AL$2-AM69,$E69),MIN(AO68,AO69,$AL$2-AM69,$E69))</f>
        <v>0</v>
      </c>
      <c r="AP67" s="22">
        <f>'３年目'!AN20</f>
        <v>0</v>
      </c>
      <c r="AQ67" s="23">
        <f>'３年目'!AO20</f>
        <v>0</v>
      </c>
      <c r="AR67" s="12">
        <f>I67+L67+O67+R67+U67+X67+AA67+AD67+AG67+AJ67+AM67+AP67</f>
        <v>0</v>
      </c>
      <c r="AS67" s="18" t="s">
        <v>20</v>
      </c>
    </row>
    <row r="68" spans="4:45">
      <c r="D68" s="5"/>
      <c r="E68" s="5"/>
      <c r="F68" s="59"/>
      <c r="G68" s="60"/>
      <c r="H68" s="13"/>
      <c r="I68" s="59"/>
      <c r="J68" s="60"/>
      <c r="K68" s="13"/>
      <c r="L68" s="204" t="s">
        <v>25</v>
      </c>
      <c r="M68" s="205"/>
      <c r="N68" s="15" t="str">
        <f>IF(M66&gt;=$X$2,$S$2,"")</f>
        <v/>
      </c>
      <c r="O68" s="204" t="s">
        <v>25</v>
      </c>
      <c r="P68" s="205"/>
      <c r="Q68" s="15" t="str">
        <f>IF(P66&gt;=$X$2,$S$2,"")</f>
        <v/>
      </c>
      <c r="R68" s="204" t="s">
        <v>25</v>
      </c>
      <c r="S68" s="205"/>
      <c r="T68" s="15" t="str">
        <f>IF(S66&gt;=$X$2,$S$2,"")</f>
        <v/>
      </c>
      <c r="U68" s="204" t="s">
        <v>25</v>
      </c>
      <c r="V68" s="205"/>
      <c r="W68" s="15" t="str">
        <f>IF(V66&gt;=$X$2,$S$2,"")</f>
        <v/>
      </c>
      <c r="X68" s="204" t="s">
        <v>25</v>
      </c>
      <c r="Y68" s="205"/>
      <c r="Z68" s="15" t="str">
        <f>IF(Y66&gt;=$X$2,$S$2,"")</f>
        <v/>
      </c>
      <c r="AA68" s="204" t="s">
        <v>25</v>
      </c>
      <c r="AB68" s="205"/>
      <c r="AC68" s="15" t="str">
        <f>IF(AB66&gt;=$X$2,$S$2,"")</f>
        <v/>
      </c>
      <c r="AD68" s="204" t="s">
        <v>25</v>
      </c>
      <c r="AE68" s="205"/>
      <c r="AF68" s="15" t="str">
        <f>IF(AE66&gt;=$X$2,$S$2,"")</f>
        <v/>
      </c>
      <c r="AG68" s="204" t="s">
        <v>25</v>
      </c>
      <c r="AH68" s="205"/>
      <c r="AI68" s="15" t="str">
        <f>IF(AH66&gt;=$X$2,$S$2,"")</f>
        <v/>
      </c>
      <c r="AJ68" s="204" t="s">
        <v>25</v>
      </c>
      <c r="AK68" s="205"/>
      <c r="AL68" s="15" t="str">
        <f>IF(AK66&gt;=$X$2,$S$2,"")</f>
        <v/>
      </c>
      <c r="AM68" s="204" t="s">
        <v>25</v>
      </c>
      <c r="AN68" s="205"/>
      <c r="AO68" s="15" t="str">
        <f>IF(AN66&gt;=$X$2,$S$2,"")</f>
        <v/>
      </c>
      <c r="AP68" s="204" t="s">
        <v>25</v>
      </c>
      <c r="AQ68" s="205"/>
    </row>
    <row r="69" spans="4:45">
      <c r="D69" s="5"/>
      <c r="E69" s="89">
        <f>IF($AE$2="",$S$2,$AE$2)</f>
        <v>0</v>
      </c>
      <c r="F69" s="206"/>
      <c r="G69" s="205"/>
      <c r="H69" s="90">
        <f>IF(MIN(H71,H73,H75,H77,H79)&lt;0,0,MIN(H71,H73,H75,H77,H79,$AE$2))</f>
        <v>160</v>
      </c>
      <c r="I69" s="206"/>
      <c r="J69" s="205"/>
      <c r="K69" s="90">
        <f>IF(MIN(K71,K73,K75,K77,K79)&lt;0,0,MIN(K71,K73,K75,K77,K79,$AE$2))</f>
        <v>160</v>
      </c>
      <c r="L69" s="200">
        <f>I67+L67</f>
        <v>0</v>
      </c>
      <c r="M69" s="201"/>
      <c r="N69" s="90">
        <f>IF(MIN(N71,N73,N75,N77,N79)&lt;0,0,MIN(N71,N73,N75,N77,N79,$AE$2))</f>
        <v>160</v>
      </c>
      <c r="O69" s="200">
        <f>L69+O67</f>
        <v>0</v>
      </c>
      <c r="P69" s="201"/>
      <c r="Q69" s="90">
        <f>IF(MIN(Q71,Q73,Q75,Q77,Q79)&lt;0,0,MIN(Q71,Q73,Q75,Q77,Q79,$AE$2))</f>
        <v>160</v>
      </c>
      <c r="R69" s="200">
        <f>O69+R67</f>
        <v>0</v>
      </c>
      <c r="S69" s="201"/>
      <c r="T69" s="90">
        <f>IF(MIN(T71,T73,T75,T77,T79)&lt;0,0,MIN(T71,T73,T75,T77,T79,$AE$2))</f>
        <v>160</v>
      </c>
      <c r="U69" s="200">
        <f>R69+U67</f>
        <v>0</v>
      </c>
      <c r="V69" s="201"/>
      <c r="W69" s="90">
        <f>IF(MIN(W71,W73,W75,W77,W79)&lt;0,0,MIN(W71,W73,W75,W77,W79,$AE$2))</f>
        <v>160</v>
      </c>
      <c r="X69" s="200">
        <f>U69+X67</f>
        <v>0</v>
      </c>
      <c r="Y69" s="201"/>
      <c r="Z69" s="90">
        <f>IF(MIN(Z71,Z73,Z75,Z77,Z79)&lt;0,0,MIN(Z71,Z73,Z75,Z77,Z79,$AE$2))</f>
        <v>160</v>
      </c>
      <c r="AA69" s="200">
        <f>X69+AA67</f>
        <v>0</v>
      </c>
      <c r="AB69" s="201"/>
      <c r="AC69" s="90">
        <f>IF(MIN(AC71,AC73,AC75,AC77,AC79)&lt;0,0,MIN(AC71,AC73,AC75,AC77,AC79,$AE$2))</f>
        <v>160</v>
      </c>
      <c r="AD69" s="200">
        <f>AA69+AD67</f>
        <v>0</v>
      </c>
      <c r="AE69" s="201"/>
      <c r="AF69" s="90">
        <f>IF(MIN(AF71,AF73,AF75,AF77,AF79)&lt;0,0,MIN(AF71,AF73,AF75,AF77,AF79,$AE$2))</f>
        <v>160</v>
      </c>
      <c r="AG69" s="200">
        <f>AD69+AG67</f>
        <v>0</v>
      </c>
      <c r="AH69" s="201"/>
      <c r="AI69" s="90">
        <f>IF(MIN(AI71,AI73,AI75,AI77,AI79)&lt;0,0,MIN(AI71,AI73,AI75,AI77,AI79,$AE$2))</f>
        <v>160</v>
      </c>
      <c r="AJ69" s="200">
        <f>AG69+AJ67</f>
        <v>0</v>
      </c>
      <c r="AK69" s="201"/>
      <c r="AL69" s="90">
        <f>IF(MIN(AL71,AL73,AL75,AL77,AL79)&lt;0,0,MIN(AL71,AL73,AL75,AL77,AL79,$AE$2))</f>
        <v>160</v>
      </c>
      <c r="AM69" s="200">
        <f>AJ69+AM67</f>
        <v>0</v>
      </c>
      <c r="AN69" s="201"/>
      <c r="AO69" s="90">
        <f>IF(MIN(AO71,AO73,AO75,AO77,AO79)&lt;0,0,MIN(AO71,AO73,AO75,AO77,AO79,$AE$2))</f>
        <v>160</v>
      </c>
      <c r="AP69" s="200">
        <f>AM69+AP67</f>
        <v>0</v>
      </c>
      <c r="AQ69" s="201"/>
    </row>
    <row r="70" spans="4:45" ht="13.5" customHeight="1">
      <c r="D70" s="5"/>
      <c r="E70" s="5"/>
      <c r="F70" s="202" t="s">
        <v>125</v>
      </c>
      <c r="G70" s="203"/>
      <c r="H70" s="4">
        <v>480</v>
      </c>
      <c r="I70" s="202" t="s">
        <v>71</v>
      </c>
      <c r="J70" s="203"/>
      <c r="K70" s="4">
        <v>480</v>
      </c>
      <c r="L70" s="202" t="s">
        <v>76</v>
      </c>
      <c r="M70" s="203"/>
      <c r="N70" s="4">
        <v>480</v>
      </c>
      <c r="O70" s="202" t="s">
        <v>76</v>
      </c>
      <c r="P70" s="203"/>
      <c r="Q70" s="4">
        <v>480</v>
      </c>
      <c r="R70" s="202" t="s">
        <v>76</v>
      </c>
      <c r="S70" s="203"/>
      <c r="T70" s="4">
        <v>480</v>
      </c>
      <c r="U70" s="202" t="s">
        <v>76</v>
      </c>
      <c r="V70" s="203"/>
      <c r="W70" s="4">
        <v>480</v>
      </c>
      <c r="X70" s="202" t="s">
        <v>76</v>
      </c>
      <c r="Y70" s="203"/>
      <c r="Z70" s="4">
        <v>480</v>
      </c>
      <c r="AA70" s="202" t="s">
        <v>4</v>
      </c>
      <c r="AB70" s="203"/>
      <c r="AC70" s="4">
        <v>480</v>
      </c>
      <c r="AD70" s="202" t="s">
        <v>5</v>
      </c>
      <c r="AE70" s="203"/>
      <c r="AF70" s="4">
        <v>480</v>
      </c>
      <c r="AG70" s="202" t="s">
        <v>6</v>
      </c>
      <c r="AH70" s="203"/>
      <c r="AI70" s="4">
        <v>480</v>
      </c>
      <c r="AJ70" s="202" t="s">
        <v>7</v>
      </c>
      <c r="AK70" s="203"/>
      <c r="AL70" s="4">
        <v>480</v>
      </c>
      <c r="AM70" s="202" t="s">
        <v>8</v>
      </c>
      <c r="AN70" s="203"/>
      <c r="AO70" s="4">
        <v>480</v>
      </c>
      <c r="AP70" s="2"/>
      <c r="AQ70" s="1"/>
    </row>
    <row r="71" spans="4:45">
      <c r="D71" s="5"/>
      <c r="E71" s="5"/>
      <c r="F71" s="200">
        <f>不要２!AC66+不要２!AG66+不要２!AJ66+不要２!AM66+不要２!AP66</f>
        <v>0</v>
      </c>
      <c r="G71" s="201"/>
      <c r="H71" s="3">
        <f>H70-F71</f>
        <v>480</v>
      </c>
      <c r="I71" s="200">
        <f>'　【補完用】0年目'!$AD$19+'　【補完用】0年目'!$AG$19+'　【補完用】0年目'!$AJ$19+'　【補完用】0年目'!$AM$19+$I$66</f>
        <v>0</v>
      </c>
      <c r="J71" s="201"/>
      <c r="K71" s="3">
        <f>K70-I71</f>
        <v>480</v>
      </c>
      <c r="L71" s="200">
        <f>I73+L66</f>
        <v>0</v>
      </c>
      <c r="M71" s="201"/>
      <c r="N71" s="3">
        <f>N70-L71</f>
        <v>480</v>
      </c>
      <c r="O71" s="200">
        <f>L73+O66</f>
        <v>0</v>
      </c>
      <c r="P71" s="201"/>
      <c r="Q71" s="3">
        <f>Q70-O71</f>
        <v>480</v>
      </c>
      <c r="R71" s="200">
        <f>O73+R66</f>
        <v>0</v>
      </c>
      <c r="S71" s="201"/>
      <c r="T71" s="3">
        <f>T70-R71</f>
        <v>480</v>
      </c>
      <c r="U71" s="200">
        <f>R73+U66</f>
        <v>0</v>
      </c>
      <c r="V71" s="201"/>
      <c r="W71" s="3">
        <f>W70-U71</f>
        <v>480</v>
      </c>
      <c r="X71" s="200">
        <f>U73+X66</f>
        <v>0</v>
      </c>
      <c r="Y71" s="201"/>
      <c r="Z71" s="3">
        <f>Z70-X71</f>
        <v>480</v>
      </c>
      <c r="AA71" s="200">
        <f>X73+AA66</f>
        <v>0</v>
      </c>
      <c r="AB71" s="201"/>
      <c r="AC71" s="3">
        <f>AC70-AA71</f>
        <v>480</v>
      </c>
      <c r="AD71" s="200">
        <f>AA73+AD66</f>
        <v>0</v>
      </c>
      <c r="AE71" s="201"/>
      <c r="AF71" s="3">
        <f>AF70-AD71</f>
        <v>480</v>
      </c>
      <c r="AG71" s="200">
        <f>AD73+AG66</f>
        <v>0</v>
      </c>
      <c r="AH71" s="201"/>
      <c r="AI71" s="3">
        <f>AI70-AG71</f>
        <v>480</v>
      </c>
      <c r="AJ71" s="200">
        <f>AG73+AJ66</f>
        <v>0</v>
      </c>
      <c r="AK71" s="201"/>
      <c r="AL71" s="3">
        <f>AL70-AJ71</f>
        <v>480</v>
      </c>
      <c r="AM71" s="200">
        <f>AJ73+AM66</f>
        <v>0</v>
      </c>
      <c r="AN71" s="201"/>
      <c r="AO71" s="3">
        <f>AO70-AM71</f>
        <v>480</v>
      </c>
      <c r="AP71" s="2"/>
      <c r="AQ71" s="1"/>
    </row>
    <row r="72" spans="4:45" ht="13.5" customHeight="1">
      <c r="D72" s="5"/>
      <c r="E72" s="5"/>
      <c r="F72" s="202" t="s">
        <v>126</v>
      </c>
      <c r="G72" s="203"/>
      <c r="H72" s="4">
        <v>400</v>
      </c>
      <c r="I72" s="202" t="s">
        <v>72</v>
      </c>
      <c r="J72" s="203"/>
      <c r="K72" s="4">
        <v>400</v>
      </c>
      <c r="L72" s="202" t="s">
        <v>77</v>
      </c>
      <c r="M72" s="203"/>
      <c r="N72" s="4">
        <v>400</v>
      </c>
      <c r="O72" s="202" t="s">
        <v>77</v>
      </c>
      <c r="P72" s="203"/>
      <c r="Q72" s="4">
        <v>400</v>
      </c>
      <c r="R72" s="202" t="s">
        <v>77</v>
      </c>
      <c r="S72" s="203"/>
      <c r="T72" s="4">
        <v>400</v>
      </c>
      <c r="U72" s="202" t="s">
        <v>77</v>
      </c>
      <c r="V72" s="203"/>
      <c r="W72" s="4">
        <v>400</v>
      </c>
      <c r="X72" s="202" t="s">
        <v>77</v>
      </c>
      <c r="Y72" s="203"/>
      <c r="Z72" s="4">
        <v>400</v>
      </c>
      <c r="AA72" s="202" t="s">
        <v>2</v>
      </c>
      <c r="AB72" s="203"/>
      <c r="AC72" s="4">
        <v>400</v>
      </c>
      <c r="AD72" s="202" t="s">
        <v>2</v>
      </c>
      <c r="AE72" s="203"/>
      <c r="AF72" s="4">
        <v>400</v>
      </c>
      <c r="AG72" s="202" t="s">
        <v>2</v>
      </c>
      <c r="AH72" s="203"/>
      <c r="AI72" s="4">
        <v>400</v>
      </c>
      <c r="AJ72" s="202" t="s">
        <v>2</v>
      </c>
      <c r="AK72" s="203"/>
      <c r="AL72" s="4">
        <v>400</v>
      </c>
      <c r="AM72" s="202" t="s">
        <v>2</v>
      </c>
      <c r="AN72" s="203"/>
      <c r="AO72" s="4">
        <v>400</v>
      </c>
      <c r="AP72" s="2"/>
      <c r="AQ72" s="1"/>
    </row>
    <row r="73" spans="4:45">
      <c r="D73" s="5"/>
      <c r="E73" s="5"/>
      <c r="F73" s="200">
        <f>不要２!AG66+不要２!AJ66+不要２!AM66+不要２!AP66</f>
        <v>0</v>
      </c>
      <c r="G73" s="201"/>
      <c r="H73" s="3">
        <f>H72-F73</f>
        <v>400</v>
      </c>
      <c r="I73" s="200">
        <f>'　【補完用】0年目'!$AG$19+'　【補完用】0年目'!$AJ$19+'　【補完用】0年目'!$AM$19+$I$66</f>
        <v>0</v>
      </c>
      <c r="J73" s="201"/>
      <c r="K73" s="3">
        <f>K72-I73</f>
        <v>400</v>
      </c>
      <c r="L73" s="200">
        <f>I75+L66</f>
        <v>0</v>
      </c>
      <c r="M73" s="201"/>
      <c r="N73" s="3">
        <f>N72-L73</f>
        <v>400</v>
      </c>
      <c r="O73" s="200">
        <f>L75+O66</f>
        <v>0</v>
      </c>
      <c r="P73" s="201"/>
      <c r="Q73" s="3">
        <f>Q72-O73</f>
        <v>400</v>
      </c>
      <c r="R73" s="200">
        <f>O75+R66</f>
        <v>0</v>
      </c>
      <c r="S73" s="201"/>
      <c r="T73" s="3">
        <f>T72-R73</f>
        <v>400</v>
      </c>
      <c r="U73" s="200">
        <f>R75+U66</f>
        <v>0</v>
      </c>
      <c r="V73" s="201"/>
      <c r="W73" s="3">
        <f>W72-U73</f>
        <v>400</v>
      </c>
      <c r="X73" s="200">
        <f>U75+X66</f>
        <v>0</v>
      </c>
      <c r="Y73" s="201"/>
      <c r="Z73" s="3">
        <f>Z72-X73</f>
        <v>400</v>
      </c>
      <c r="AA73" s="200">
        <f>X75+AA66</f>
        <v>0</v>
      </c>
      <c r="AB73" s="201"/>
      <c r="AC73" s="3">
        <f>AC72-AA73</f>
        <v>400</v>
      </c>
      <c r="AD73" s="200">
        <f>AA75+AD66</f>
        <v>0</v>
      </c>
      <c r="AE73" s="201"/>
      <c r="AF73" s="3">
        <f>AF72-AD73</f>
        <v>400</v>
      </c>
      <c r="AG73" s="200">
        <f>AD75+AG66</f>
        <v>0</v>
      </c>
      <c r="AH73" s="201"/>
      <c r="AI73" s="3">
        <f>AI72-AG73</f>
        <v>400</v>
      </c>
      <c r="AJ73" s="200">
        <f>AG75+AJ66</f>
        <v>0</v>
      </c>
      <c r="AK73" s="201"/>
      <c r="AL73" s="3">
        <f>AL72-AJ73</f>
        <v>400</v>
      </c>
      <c r="AM73" s="200">
        <f>AJ75+AM66</f>
        <v>0</v>
      </c>
      <c r="AN73" s="201"/>
      <c r="AO73" s="3">
        <f>AO72-AM73</f>
        <v>400</v>
      </c>
      <c r="AP73" s="2"/>
      <c r="AQ73" s="1"/>
    </row>
    <row r="74" spans="4:45" ht="13.5" customHeight="1">
      <c r="D74" s="5"/>
      <c r="E74" s="5"/>
      <c r="F74" s="202" t="s">
        <v>127</v>
      </c>
      <c r="G74" s="203"/>
      <c r="H74" s="4">
        <v>320</v>
      </c>
      <c r="I74" s="202" t="s">
        <v>73</v>
      </c>
      <c r="J74" s="203"/>
      <c r="K74" s="4">
        <v>320</v>
      </c>
      <c r="L74" s="202" t="s">
        <v>78</v>
      </c>
      <c r="M74" s="203"/>
      <c r="N74" s="4">
        <v>320</v>
      </c>
      <c r="O74" s="202" t="s">
        <v>78</v>
      </c>
      <c r="P74" s="203"/>
      <c r="Q74" s="4">
        <v>320</v>
      </c>
      <c r="R74" s="202" t="s">
        <v>78</v>
      </c>
      <c r="S74" s="203"/>
      <c r="T74" s="4">
        <v>320</v>
      </c>
      <c r="U74" s="202" t="s">
        <v>78</v>
      </c>
      <c r="V74" s="203"/>
      <c r="W74" s="4">
        <v>320</v>
      </c>
      <c r="X74" s="202" t="s">
        <v>78</v>
      </c>
      <c r="Y74" s="203"/>
      <c r="Z74" s="4">
        <v>320</v>
      </c>
      <c r="AA74" s="202" t="s">
        <v>0</v>
      </c>
      <c r="AB74" s="203"/>
      <c r="AC74" s="4">
        <v>320</v>
      </c>
      <c r="AD74" s="202" t="s">
        <v>0</v>
      </c>
      <c r="AE74" s="203"/>
      <c r="AF74" s="4">
        <v>320</v>
      </c>
      <c r="AG74" s="202" t="s">
        <v>0</v>
      </c>
      <c r="AH74" s="203"/>
      <c r="AI74" s="4">
        <v>320</v>
      </c>
      <c r="AJ74" s="202" t="s">
        <v>0</v>
      </c>
      <c r="AK74" s="203"/>
      <c r="AL74" s="4">
        <v>320</v>
      </c>
      <c r="AM74" s="202" t="s">
        <v>0</v>
      </c>
      <c r="AN74" s="203"/>
      <c r="AO74" s="4">
        <v>320</v>
      </c>
      <c r="AP74" s="2"/>
      <c r="AQ74" s="1"/>
    </row>
    <row r="75" spans="4:45">
      <c r="D75" s="5"/>
      <c r="E75" s="5"/>
      <c r="F75" s="200">
        <f>不要２!AJ66+不要２!AM66+不要２!AP66</f>
        <v>0</v>
      </c>
      <c r="G75" s="201"/>
      <c r="H75" s="3">
        <f>H74-F75</f>
        <v>320</v>
      </c>
      <c r="I75" s="200">
        <f>'　【補完用】0年目'!$AJ$19+'　【補完用】0年目'!$AM$19+$I$66</f>
        <v>0</v>
      </c>
      <c r="J75" s="201"/>
      <c r="K75" s="3">
        <f>K74-I75</f>
        <v>320</v>
      </c>
      <c r="L75" s="200">
        <f>I77+L66</f>
        <v>0</v>
      </c>
      <c r="M75" s="201"/>
      <c r="N75" s="3">
        <f>N74-L75</f>
        <v>320</v>
      </c>
      <c r="O75" s="200">
        <f>L77+O66</f>
        <v>0</v>
      </c>
      <c r="P75" s="201"/>
      <c r="Q75" s="3">
        <f>Q74-O75</f>
        <v>320</v>
      </c>
      <c r="R75" s="200">
        <f>O77+R66</f>
        <v>0</v>
      </c>
      <c r="S75" s="201"/>
      <c r="T75" s="3">
        <f>T74-R75</f>
        <v>320</v>
      </c>
      <c r="U75" s="200">
        <f>R77+U66</f>
        <v>0</v>
      </c>
      <c r="V75" s="201"/>
      <c r="W75" s="3">
        <f>W74-U75</f>
        <v>320</v>
      </c>
      <c r="X75" s="200">
        <f>U77+X66</f>
        <v>0</v>
      </c>
      <c r="Y75" s="201"/>
      <c r="Z75" s="3">
        <f>Z74-X75</f>
        <v>320</v>
      </c>
      <c r="AA75" s="200">
        <f>X77+AA66</f>
        <v>0</v>
      </c>
      <c r="AB75" s="201"/>
      <c r="AC75" s="3">
        <f>AC74-AA75</f>
        <v>320</v>
      </c>
      <c r="AD75" s="200">
        <f>AA77+AD66</f>
        <v>0</v>
      </c>
      <c r="AE75" s="201"/>
      <c r="AF75" s="3">
        <f>AF74-AD75</f>
        <v>320</v>
      </c>
      <c r="AG75" s="200">
        <f>AD77+AG66</f>
        <v>0</v>
      </c>
      <c r="AH75" s="201"/>
      <c r="AI75" s="3">
        <f>AI74-AG75</f>
        <v>320</v>
      </c>
      <c r="AJ75" s="200">
        <f>AG77+AJ66</f>
        <v>0</v>
      </c>
      <c r="AK75" s="201"/>
      <c r="AL75" s="3">
        <f>AL74-AJ75</f>
        <v>320</v>
      </c>
      <c r="AM75" s="200">
        <f>AJ77+AM66</f>
        <v>0</v>
      </c>
      <c r="AN75" s="201"/>
      <c r="AO75" s="3">
        <f>AO74-AM75</f>
        <v>320</v>
      </c>
      <c r="AP75" s="2"/>
      <c r="AQ75" s="1"/>
    </row>
    <row r="76" spans="4:45" ht="13.5" customHeight="1">
      <c r="D76" s="5"/>
      <c r="E76" s="5"/>
      <c r="F76" s="202" t="s">
        <v>128</v>
      </c>
      <c r="G76" s="203"/>
      <c r="H76" s="4">
        <v>240</v>
      </c>
      <c r="I76" s="202" t="s">
        <v>74</v>
      </c>
      <c r="J76" s="203"/>
      <c r="K76" s="4">
        <v>240</v>
      </c>
      <c r="L76" s="202" t="s">
        <v>79</v>
      </c>
      <c r="M76" s="203"/>
      <c r="N76" s="4">
        <v>240</v>
      </c>
      <c r="O76" s="202" t="s">
        <v>79</v>
      </c>
      <c r="P76" s="203"/>
      <c r="Q76" s="4">
        <v>240</v>
      </c>
      <c r="R76" s="202" t="s">
        <v>79</v>
      </c>
      <c r="S76" s="203"/>
      <c r="T76" s="4">
        <v>240</v>
      </c>
      <c r="U76" s="202" t="s">
        <v>79</v>
      </c>
      <c r="V76" s="203"/>
      <c r="W76" s="4">
        <v>240</v>
      </c>
      <c r="X76" s="202" t="s">
        <v>79</v>
      </c>
      <c r="Y76" s="203"/>
      <c r="Z76" s="4">
        <v>240</v>
      </c>
      <c r="AA76" s="202" t="s">
        <v>1</v>
      </c>
      <c r="AB76" s="203"/>
      <c r="AC76" s="4">
        <v>240</v>
      </c>
      <c r="AD76" s="202" t="s">
        <v>1</v>
      </c>
      <c r="AE76" s="203"/>
      <c r="AF76" s="4">
        <v>240</v>
      </c>
      <c r="AG76" s="202" t="s">
        <v>1</v>
      </c>
      <c r="AH76" s="203"/>
      <c r="AI76" s="4">
        <v>240</v>
      </c>
      <c r="AJ76" s="202" t="s">
        <v>1</v>
      </c>
      <c r="AK76" s="203"/>
      <c r="AL76" s="4">
        <v>240</v>
      </c>
      <c r="AM76" s="202" t="s">
        <v>1</v>
      </c>
      <c r="AN76" s="203"/>
      <c r="AO76" s="4">
        <v>240</v>
      </c>
      <c r="AP76" s="2"/>
      <c r="AQ76" s="1"/>
    </row>
    <row r="77" spans="4:45">
      <c r="D77" s="5"/>
      <c r="E77" s="5"/>
      <c r="F77" s="200">
        <f>不要２!AM66+不要２!AP66</f>
        <v>0</v>
      </c>
      <c r="G77" s="201"/>
      <c r="H77" s="3">
        <f>H76-F77</f>
        <v>240</v>
      </c>
      <c r="I77" s="200">
        <f>'　【補完用】0年目'!$AM$19+$I$66</f>
        <v>0</v>
      </c>
      <c r="J77" s="201"/>
      <c r="K77" s="3">
        <f>K76-I77</f>
        <v>240</v>
      </c>
      <c r="L77" s="200">
        <f>I79+L66</f>
        <v>0</v>
      </c>
      <c r="M77" s="201"/>
      <c r="N77" s="3">
        <f>N76-L77</f>
        <v>240</v>
      </c>
      <c r="O77" s="200">
        <f>L79+O66</f>
        <v>0</v>
      </c>
      <c r="P77" s="201"/>
      <c r="Q77" s="3">
        <f>Q76-O77</f>
        <v>240</v>
      </c>
      <c r="R77" s="200">
        <f>O79+R66</f>
        <v>0</v>
      </c>
      <c r="S77" s="201"/>
      <c r="T77" s="3">
        <f>T76-R77</f>
        <v>240</v>
      </c>
      <c r="U77" s="200">
        <f>R79+U66</f>
        <v>0</v>
      </c>
      <c r="V77" s="201"/>
      <c r="W77" s="3">
        <f>W76-U77</f>
        <v>240</v>
      </c>
      <c r="X77" s="200">
        <f>U79+X66</f>
        <v>0</v>
      </c>
      <c r="Y77" s="201"/>
      <c r="Z77" s="3">
        <f>Z76-X77</f>
        <v>240</v>
      </c>
      <c r="AA77" s="200">
        <f>X79+AA66</f>
        <v>0</v>
      </c>
      <c r="AB77" s="201"/>
      <c r="AC77" s="3">
        <f>AC76-AA77</f>
        <v>240</v>
      </c>
      <c r="AD77" s="200">
        <f>AA79+AD66</f>
        <v>0</v>
      </c>
      <c r="AE77" s="201"/>
      <c r="AF77" s="3">
        <f>AF76-AD77</f>
        <v>240</v>
      </c>
      <c r="AG77" s="200">
        <f>AD79+AG66</f>
        <v>0</v>
      </c>
      <c r="AH77" s="201"/>
      <c r="AI77" s="3">
        <f>AI76-AG77</f>
        <v>240</v>
      </c>
      <c r="AJ77" s="200">
        <f>AG79+AJ66</f>
        <v>0</v>
      </c>
      <c r="AK77" s="201"/>
      <c r="AL77" s="3">
        <f>AL76-AJ77</f>
        <v>240</v>
      </c>
      <c r="AM77" s="200">
        <f>AJ79+AM66</f>
        <v>0</v>
      </c>
      <c r="AN77" s="201"/>
      <c r="AO77" s="3">
        <f>AO76-AM77</f>
        <v>240</v>
      </c>
      <c r="AP77" s="2"/>
      <c r="AQ77" s="1"/>
    </row>
    <row r="78" spans="4:45">
      <c r="D78" s="5"/>
      <c r="E78" s="5"/>
      <c r="F78" s="202" t="s">
        <v>129</v>
      </c>
      <c r="G78" s="203"/>
      <c r="H78" s="4">
        <v>160</v>
      </c>
      <c r="I78" s="202" t="s">
        <v>75</v>
      </c>
      <c r="J78" s="203"/>
      <c r="K78" s="4">
        <v>160</v>
      </c>
      <c r="L78" s="202" t="s">
        <v>80</v>
      </c>
      <c r="M78" s="203"/>
      <c r="N78" s="4">
        <v>160</v>
      </c>
      <c r="O78" s="202" t="s">
        <v>80</v>
      </c>
      <c r="P78" s="203"/>
      <c r="Q78" s="4">
        <v>160</v>
      </c>
      <c r="R78" s="202" t="s">
        <v>80</v>
      </c>
      <c r="S78" s="203"/>
      <c r="T78" s="4">
        <v>160</v>
      </c>
      <c r="U78" s="202" t="s">
        <v>80</v>
      </c>
      <c r="V78" s="203"/>
      <c r="W78" s="4">
        <v>160</v>
      </c>
      <c r="X78" s="202" t="s">
        <v>80</v>
      </c>
      <c r="Y78" s="203"/>
      <c r="Z78" s="4">
        <v>160</v>
      </c>
      <c r="AA78" s="202" t="s">
        <v>3</v>
      </c>
      <c r="AB78" s="203"/>
      <c r="AC78" s="4">
        <v>160</v>
      </c>
      <c r="AD78" s="202" t="s">
        <v>3</v>
      </c>
      <c r="AE78" s="203"/>
      <c r="AF78" s="4">
        <v>160</v>
      </c>
      <c r="AG78" s="202" t="s">
        <v>3</v>
      </c>
      <c r="AH78" s="203"/>
      <c r="AI78" s="4">
        <v>160</v>
      </c>
      <c r="AJ78" s="202" t="s">
        <v>3</v>
      </c>
      <c r="AK78" s="203"/>
      <c r="AL78" s="4">
        <v>160</v>
      </c>
      <c r="AM78" s="202" t="s">
        <v>3</v>
      </c>
      <c r="AN78" s="203"/>
      <c r="AO78" s="4">
        <v>160</v>
      </c>
      <c r="AP78" s="2"/>
      <c r="AQ78" s="1"/>
    </row>
    <row r="79" spans="4:45">
      <c r="D79" s="5"/>
      <c r="E79" s="5"/>
      <c r="F79" s="200">
        <f>不要２!AP66</f>
        <v>0</v>
      </c>
      <c r="G79" s="201"/>
      <c r="H79" s="3">
        <f>H78-F79</f>
        <v>160</v>
      </c>
      <c r="I79" s="200">
        <f>I66</f>
        <v>0</v>
      </c>
      <c r="J79" s="201"/>
      <c r="K79" s="3">
        <f>K78-I79</f>
        <v>160</v>
      </c>
      <c r="L79" s="200">
        <f>L66</f>
        <v>0</v>
      </c>
      <c r="M79" s="201"/>
      <c r="N79" s="3">
        <f>N78-L79</f>
        <v>160</v>
      </c>
      <c r="O79" s="200">
        <f>O66</f>
        <v>0</v>
      </c>
      <c r="P79" s="201"/>
      <c r="Q79" s="3">
        <f>Q78-O79</f>
        <v>160</v>
      </c>
      <c r="R79" s="200">
        <f>R66</f>
        <v>0</v>
      </c>
      <c r="S79" s="201"/>
      <c r="T79" s="3">
        <f>T78-R79</f>
        <v>160</v>
      </c>
      <c r="U79" s="200">
        <f>U66</f>
        <v>0</v>
      </c>
      <c r="V79" s="201"/>
      <c r="W79" s="3">
        <f>W78-U79</f>
        <v>160</v>
      </c>
      <c r="X79" s="200">
        <f>X66</f>
        <v>0</v>
      </c>
      <c r="Y79" s="201"/>
      <c r="Z79" s="3">
        <f>Z78-X79</f>
        <v>160</v>
      </c>
      <c r="AA79" s="200">
        <f>AA66</f>
        <v>0</v>
      </c>
      <c r="AB79" s="201"/>
      <c r="AC79" s="3">
        <f>AC78-AA79</f>
        <v>160</v>
      </c>
      <c r="AD79" s="200">
        <f>AD66</f>
        <v>0</v>
      </c>
      <c r="AE79" s="201"/>
      <c r="AF79" s="3">
        <f>AF78-AD79</f>
        <v>160</v>
      </c>
      <c r="AG79" s="200">
        <f>AG66</f>
        <v>0</v>
      </c>
      <c r="AH79" s="201"/>
      <c r="AI79" s="3">
        <f>AI78-AG79</f>
        <v>160</v>
      </c>
      <c r="AJ79" s="200">
        <f>AJ66</f>
        <v>0</v>
      </c>
      <c r="AK79" s="201"/>
      <c r="AL79" s="3">
        <f>AL78-AJ79</f>
        <v>160</v>
      </c>
      <c r="AM79" s="200">
        <f>AM66</f>
        <v>0</v>
      </c>
      <c r="AN79" s="201"/>
      <c r="AO79" s="3">
        <f>AO78-AM79</f>
        <v>160</v>
      </c>
      <c r="AP79" s="2"/>
      <c r="AQ79" s="1"/>
    </row>
    <row r="80" spans="4:45" ht="21" customHeight="1" thickBot="1">
      <c r="E80" s="92" t="s">
        <v>12</v>
      </c>
      <c r="I80">
        <f>IF($X$2="",0,IF(I67&gt;$S$2,1,0))</f>
        <v>0</v>
      </c>
      <c r="L80">
        <f>IF($X$2="",0,IF(L67&gt;$S$2,1,0))</f>
        <v>0</v>
      </c>
      <c r="O80">
        <f>IF($X$2="",0,IF(O67&gt;$S$2,1,0))</f>
        <v>0</v>
      </c>
      <c r="R80">
        <f>IF($X$2="",0,IF(R67&gt;$S$2,1,0))</f>
        <v>0</v>
      </c>
      <c r="U80">
        <f>IF($X$2="",0,IF(U67&gt;$S$2,1,0))</f>
        <v>0</v>
      </c>
      <c r="X80">
        <f>IF($X$2="",0,IF(X67&gt;$S$2,1,0))</f>
        <v>0</v>
      </c>
      <c r="AA80">
        <f>IF($X$2="",0,IF(AA67&gt;$S$2,1,0))</f>
        <v>0</v>
      </c>
      <c r="AD80">
        <f>IF($X$2="",0,IF(AD67&gt;$S$2,1,0))</f>
        <v>0</v>
      </c>
      <c r="AG80">
        <f>IF($X$2="",0,IF(AG67&gt;$S$2,1,0))</f>
        <v>0</v>
      </c>
      <c r="AJ80">
        <f>IF($X$2="",0,IF(AJ67&gt;$S$2,1,0))</f>
        <v>0</v>
      </c>
      <c r="AM80">
        <f>IF($X$2="",0,IF(AM67&gt;$S$2,1,0))</f>
        <v>0</v>
      </c>
      <c r="AP80">
        <f>IF($X$2="",0,IF(AP67&gt;$S$2,1,0))</f>
        <v>0</v>
      </c>
    </row>
    <row r="81" spans="4:45" ht="40.5" customHeight="1" thickBot="1">
      <c r="D81" s="5">
        <v>6</v>
      </c>
      <c r="E81" s="5"/>
      <c r="F81" s="207" t="s">
        <v>98</v>
      </c>
      <c r="G81" s="207"/>
      <c r="H81" s="88">
        <f>MIN(H84,$E84)</f>
        <v>0</v>
      </c>
      <c r="I81" s="9">
        <f>'３年目'!G22</f>
        <v>0</v>
      </c>
      <c r="J81" s="10">
        <f>COUNTIF(I95,1)</f>
        <v>0</v>
      </c>
      <c r="K81" s="88">
        <f>MIN(K84,$E84)</f>
        <v>0</v>
      </c>
      <c r="L81" s="9">
        <f>'３年目'!J22</f>
        <v>0</v>
      </c>
      <c r="M81" s="10">
        <f>COUNTIF(I95:L95,1)</f>
        <v>0</v>
      </c>
      <c r="N81" s="88">
        <f>MIN(N84,$E84)</f>
        <v>0</v>
      </c>
      <c r="O81" s="9">
        <f>'３年目'!M22</f>
        <v>0</v>
      </c>
      <c r="P81" s="10">
        <f>COUNTIF(I95:O95,1)</f>
        <v>0</v>
      </c>
      <c r="Q81" s="88">
        <f>MIN(Q84,$E84)</f>
        <v>0</v>
      </c>
      <c r="R81" s="9">
        <f>'３年目'!P22</f>
        <v>0</v>
      </c>
      <c r="S81" s="10">
        <f>COUNTIF(I95:R95,1)</f>
        <v>0</v>
      </c>
      <c r="T81" s="88">
        <f>MIN(T84,$E84)</f>
        <v>0</v>
      </c>
      <c r="U81" s="9">
        <f>'３年目'!S22</f>
        <v>0</v>
      </c>
      <c r="V81" s="10">
        <f>COUNTIF(I95:U95,1)</f>
        <v>0</v>
      </c>
      <c r="W81" s="88">
        <f>MIN(W84,$E84)</f>
        <v>0</v>
      </c>
      <c r="X81" s="9">
        <f>'３年目'!V22</f>
        <v>0</v>
      </c>
      <c r="Y81" s="10">
        <f>COUNTIF(I95:X95,1)</f>
        <v>0</v>
      </c>
      <c r="Z81" s="88">
        <f>MIN(Z84,$E84)</f>
        <v>0</v>
      </c>
      <c r="AA81" s="9">
        <f>'３年目'!Y22</f>
        <v>0</v>
      </c>
      <c r="AB81" s="10">
        <f>COUNTIF(I95:AA95,1)</f>
        <v>0</v>
      </c>
      <c r="AC81" s="88">
        <f>MIN(AC84,$E84)</f>
        <v>0</v>
      </c>
      <c r="AD81" s="9">
        <f>'３年目'!AB22</f>
        <v>0</v>
      </c>
      <c r="AE81" s="10">
        <f>COUNTIF(I95:AD95,1)</f>
        <v>0</v>
      </c>
      <c r="AF81" s="88">
        <f>MIN(AF84,$E84)</f>
        <v>0</v>
      </c>
      <c r="AG81" s="9">
        <f>'３年目'!AE22</f>
        <v>0</v>
      </c>
      <c r="AH81" s="10">
        <f>COUNTIF(I95:AG95,1)</f>
        <v>0</v>
      </c>
      <c r="AI81" s="88">
        <f>MIN(AI84,$E84)</f>
        <v>0</v>
      </c>
      <c r="AJ81" s="9">
        <f>'３年目'!AH22</f>
        <v>0</v>
      </c>
      <c r="AK81" s="10">
        <f>COUNTIF(I95:AJ95,1)</f>
        <v>0</v>
      </c>
      <c r="AL81" s="88">
        <f>MIN(AL84,$E84)</f>
        <v>0</v>
      </c>
      <c r="AM81" s="9">
        <f>'３年目'!AK22</f>
        <v>0</v>
      </c>
      <c r="AN81" s="10">
        <f>COUNTIF(I95:AM95,1)</f>
        <v>0</v>
      </c>
      <c r="AO81" s="88">
        <f>MIN(AO84,$E84)</f>
        <v>0</v>
      </c>
      <c r="AP81" s="9">
        <f>'３年目'!AN22</f>
        <v>0</v>
      </c>
      <c r="AQ81" s="10">
        <f>COUNTIF(I95:AP95,1)</f>
        <v>0</v>
      </c>
      <c r="AR81" s="24">
        <f>I81+L81+O81+R81+U81+X81+AA81+AD81+AG81+AJ81+AM81+AP81</f>
        <v>0</v>
      </c>
      <c r="AS81" s="18" t="s">
        <v>24</v>
      </c>
    </row>
    <row r="82" spans="4:45" s="17" customFormat="1" ht="18.75" customHeight="1" thickBot="1">
      <c r="D82" s="30" t="s">
        <v>23</v>
      </c>
      <c r="E82" s="31" t="s">
        <v>19</v>
      </c>
      <c r="F82" s="207"/>
      <c r="G82" s="207"/>
      <c r="H82" s="91">
        <f>MIN(H83,H84,$E84)</f>
        <v>0</v>
      </c>
      <c r="I82" s="22">
        <f>'３年目'!G23</f>
        <v>0</v>
      </c>
      <c r="J82" s="23">
        <f>'３年目'!H23</f>
        <v>0</v>
      </c>
      <c r="K82" s="91">
        <f>MIN(K83,K84,$E84)</f>
        <v>0</v>
      </c>
      <c r="L82" s="22">
        <f>'３年目'!J23</f>
        <v>0</v>
      </c>
      <c r="M82" s="23">
        <f>'３年目'!K23</f>
        <v>0</v>
      </c>
      <c r="N82" s="91">
        <f>IF(M81&gt;=$X$2,MIN($S$2,N83,N84,$AL$2-L84,$E84),MIN(N83,N84,$AL$2-L84,$E84))</f>
        <v>0</v>
      </c>
      <c r="O82" s="22">
        <f>'３年目'!M23</f>
        <v>0</v>
      </c>
      <c r="P82" s="23">
        <f>'３年目'!N23</f>
        <v>0</v>
      </c>
      <c r="Q82" s="91">
        <f>IF(P81&gt;=$X$2,MIN($S$2,Q83,Q84,$AL$2-O84,$E84),MIN(Q83,Q84,$AL$2-O84,$E84))</f>
        <v>0</v>
      </c>
      <c r="R82" s="22">
        <f>'３年目'!P23</f>
        <v>0</v>
      </c>
      <c r="S82" s="23">
        <f>'３年目'!Q23</f>
        <v>0</v>
      </c>
      <c r="T82" s="91">
        <f>IF(S81&gt;=$X$2,MIN($S$2,T83,T84,$AL$2-R84,$E84),MIN(T83,T84,$AL$2-R84,$E84))</f>
        <v>0</v>
      </c>
      <c r="U82" s="22">
        <f>'３年目'!S23</f>
        <v>0</v>
      </c>
      <c r="V82" s="23">
        <f>'３年目'!T23</f>
        <v>0</v>
      </c>
      <c r="W82" s="91">
        <f>IF(V81&gt;=$X$2,MIN($S$2,W83,W84,$AL$2-U84,$E84),MIN(W83,W84,$AL$2-U84,$E84))</f>
        <v>0</v>
      </c>
      <c r="X82" s="22">
        <f>'３年目'!V23</f>
        <v>0</v>
      </c>
      <c r="Y82" s="23">
        <f>'３年目'!W23</f>
        <v>0</v>
      </c>
      <c r="Z82" s="91">
        <f>IF(Y81&gt;=$X$2,MIN($S$2,Z83,Z84,$AL$2-X84,$E84),MIN(Z83,Z84,$AL$2-X84,$E84))</f>
        <v>0</v>
      </c>
      <c r="AA82" s="22">
        <f>'３年目'!Y23</f>
        <v>0</v>
      </c>
      <c r="AB82" s="23">
        <f>'３年目'!Z23</f>
        <v>0</v>
      </c>
      <c r="AC82" s="91">
        <f>IF(AB81&gt;=$X$2,MIN($S$2,AC83,AC84,$AL$2-AA84,$E84),MIN(AC83,AC84,$AL$2-AA84,$E84))</f>
        <v>0</v>
      </c>
      <c r="AD82" s="22">
        <f>'３年目'!AB23</f>
        <v>0</v>
      </c>
      <c r="AE82" s="23">
        <f>'３年目'!AC23</f>
        <v>0</v>
      </c>
      <c r="AF82" s="91">
        <f>IF(AE81&gt;=$X$2,MIN($S$2,AF83,AF84,$AL$2-AD84,$E84),MIN(AF83,AF84,$AL$2-AD84,$E84))</f>
        <v>0</v>
      </c>
      <c r="AG82" s="22">
        <f>'３年目'!AE23</f>
        <v>0</v>
      </c>
      <c r="AH82" s="23">
        <f>'３年目'!AF23</f>
        <v>0</v>
      </c>
      <c r="AI82" s="91">
        <f>IF(AH81&gt;=$X$2,MIN($S$2,AI83,AI84,$AL$2-AG84,$E84),MIN(AI83,AI84,$AL$2-AG84,$E84))</f>
        <v>0</v>
      </c>
      <c r="AJ82" s="22">
        <f>'３年目'!AH23</f>
        <v>0</v>
      </c>
      <c r="AK82" s="23">
        <f>'３年目'!AI23</f>
        <v>0</v>
      </c>
      <c r="AL82" s="91">
        <f>IF(AK81&gt;=$X$2,MIN($S$2,AL83,AL84,$AL$2-AJ84,$E84),MIN(AL83,AL84,$AL$2-AJ84,$E84))</f>
        <v>0</v>
      </c>
      <c r="AM82" s="22">
        <f>'３年目'!AK23</f>
        <v>0</v>
      </c>
      <c r="AN82" s="23">
        <f>'３年目'!AL23</f>
        <v>0</v>
      </c>
      <c r="AO82" s="91">
        <f>IF(AN81&gt;=$X$2,MIN($S$2,AO83,AO84,$AL$2-AM84,$E84),MIN(AO83,AO84,$AL$2-AM84,$E84))</f>
        <v>0</v>
      </c>
      <c r="AP82" s="22">
        <f>'３年目'!AN23</f>
        <v>0</v>
      </c>
      <c r="AQ82" s="23">
        <f>'３年目'!AO23</f>
        <v>0</v>
      </c>
      <c r="AR82" s="12">
        <f>I82+L82+O82+R82+U82+X82+AA82+AD82+AG82+AJ82+AM82+AP82</f>
        <v>0</v>
      </c>
      <c r="AS82" s="18" t="s">
        <v>20</v>
      </c>
    </row>
    <row r="83" spans="4:45">
      <c r="D83" s="5"/>
      <c r="E83" s="5"/>
      <c r="F83" s="59"/>
      <c r="G83" s="60"/>
      <c r="H83" s="13"/>
      <c r="I83" s="59"/>
      <c r="J83" s="60"/>
      <c r="K83" s="13"/>
      <c r="L83" s="204" t="s">
        <v>25</v>
      </c>
      <c r="M83" s="205"/>
      <c r="N83" s="15" t="str">
        <f>IF(M81&gt;=$X$2,$S$2,"")</f>
        <v/>
      </c>
      <c r="O83" s="204" t="s">
        <v>25</v>
      </c>
      <c r="P83" s="205"/>
      <c r="Q83" s="15" t="str">
        <f>IF(P81&gt;=$X$2,$S$2,"")</f>
        <v/>
      </c>
      <c r="R83" s="204" t="s">
        <v>25</v>
      </c>
      <c r="S83" s="205"/>
      <c r="T83" s="15" t="str">
        <f>IF(S81&gt;=$X$2,$S$2,"")</f>
        <v/>
      </c>
      <c r="U83" s="204" t="s">
        <v>25</v>
      </c>
      <c r="V83" s="205"/>
      <c r="W83" s="15" t="str">
        <f>IF(V81&gt;=$X$2,$S$2,"")</f>
        <v/>
      </c>
      <c r="X83" s="204" t="s">
        <v>25</v>
      </c>
      <c r="Y83" s="205"/>
      <c r="Z83" s="15" t="str">
        <f>IF(Y81&gt;=$X$2,$S$2,"")</f>
        <v/>
      </c>
      <c r="AA83" s="204" t="s">
        <v>25</v>
      </c>
      <c r="AB83" s="205"/>
      <c r="AC83" s="15" t="str">
        <f>IF(AB81&gt;=$X$2,$S$2,"")</f>
        <v/>
      </c>
      <c r="AD83" s="204" t="s">
        <v>25</v>
      </c>
      <c r="AE83" s="205"/>
      <c r="AF83" s="15" t="str">
        <f>IF(AE81&gt;=$X$2,$S$2,"")</f>
        <v/>
      </c>
      <c r="AG83" s="204" t="s">
        <v>25</v>
      </c>
      <c r="AH83" s="205"/>
      <c r="AI83" s="15" t="str">
        <f>IF(AH81&gt;=$X$2,$S$2,"")</f>
        <v/>
      </c>
      <c r="AJ83" s="204" t="s">
        <v>25</v>
      </c>
      <c r="AK83" s="205"/>
      <c r="AL83" s="15" t="str">
        <f>IF(AK81&gt;=$X$2,$S$2,"")</f>
        <v/>
      </c>
      <c r="AM83" s="204" t="s">
        <v>25</v>
      </c>
      <c r="AN83" s="205"/>
      <c r="AO83" s="15" t="str">
        <f>IF(AN81&gt;=$X$2,$S$2,"")</f>
        <v/>
      </c>
      <c r="AP83" s="204" t="s">
        <v>25</v>
      </c>
      <c r="AQ83" s="205"/>
    </row>
    <row r="84" spans="4:45">
      <c r="D84" s="5"/>
      <c r="E84" s="89">
        <f>IF($AE$2="",$S$2,$AE$2)</f>
        <v>0</v>
      </c>
      <c r="F84" s="206"/>
      <c r="G84" s="205"/>
      <c r="H84" s="90">
        <f>IF(MIN(H86,H88,H90,H92,H94)&lt;0,0,MIN(H86,H88,H90,H92,H94,$AE$2))</f>
        <v>160</v>
      </c>
      <c r="I84" s="206"/>
      <c r="J84" s="205"/>
      <c r="K84" s="90">
        <f>IF(MIN(K86,K88,K90,K92,K94)&lt;0,0,MIN(K86,K88,K90,K92,K94,$AE$2))</f>
        <v>160</v>
      </c>
      <c r="L84" s="200">
        <f>I82+L82</f>
        <v>0</v>
      </c>
      <c r="M84" s="201"/>
      <c r="N84" s="90">
        <f>IF(MIN(N86,N88,N90,N92,N94)&lt;0,0,MIN(N86,N88,N90,N92,N94,$AE$2))</f>
        <v>160</v>
      </c>
      <c r="O84" s="200">
        <f>L84+O82</f>
        <v>0</v>
      </c>
      <c r="P84" s="201"/>
      <c r="Q84" s="90">
        <f>IF(MIN(Q86,Q88,Q90,Q92,Q94)&lt;0,0,MIN(Q86,Q88,Q90,Q92,Q94,$AE$2))</f>
        <v>160</v>
      </c>
      <c r="R84" s="200">
        <f>O84+R82</f>
        <v>0</v>
      </c>
      <c r="S84" s="201"/>
      <c r="T84" s="90">
        <f>IF(MIN(T86,T88,T90,T92,T94)&lt;0,0,MIN(T86,T88,T90,T92,T94,$AE$2))</f>
        <v>160</v>
      </c>
      <c r="U84" s="200">
        <f>R84+U82</f>
        <v>0</v>
      </c>
      <c r="V84" s="201"/>
      <c r="W84" s="90">
        <f>IF(MIN(W86,W88,W90,W92,W94)&lt;0,0,MIN(W86,W88,W90,W92,W94,$AE$2))</f>
        <v>160</v>
      </c>
      <c r="X84" s="200">
        <f>U84+X82</f>
        <v>0</v>
      </c>
      <c r="Y84" s="201"/>
      <c r="Z84" s="90">
        <f>IF(MIN(Z86,Z88,Z90,Z92,Z94)&lt;0,0,MIN(Z86,Z88,Z90,Z92,Z94,$AE$2))</f>
        <v>160</v>
      </c>
      <c r="AA84" s="200">
        <f>X84+AA82</f>
        <v>0</v>
      </c>
      <c r="AB84" s="201"/>
      <c r="AC84" s="90">
        <f>IF(MIN(AC86,AC88,AC90,AC92,AC94)&lt;0,0,MIN(AC86,AC88,AC90,AC92,AC94,$AE$2))</f>
        <v>160</v>
      </c>
      <c r="AD84" s="200">
        <f>AA84+AD82</f>
        <v>0</v>
      </c>
      <c r="AE84" s="201"/>
      <c r="AF84" s="90">
        <f>IF(MIN(AF86,AF88,AF90,AF92,AF94)&lt;0,0,MIN(AF86,AF88,AF90,AF92,AF94,$AE$2))</f>
        <v>160</v>
      </c>
      <c r="AG84" s="200">
        <f>AD84+AG82</f>
        <v>0</v>
      </c>
      <c r="AH84" s="201"/>
      <c r="AI84" s="90">
        <f>IF(MIN(AI86,AI88,AI90,AI92,AI94)&lt;0,0,MIN(AI86,AI88,AI90,AI92,AI94,$AE$2))</f>
        <v>160</v>
      </c>
      <c r="AJ84" s="200">
        <f>AG84+AJ82</f>
        <v>0</v>
      </c>
      <c r="AK84" s="201"/>
      <c r="AL84" s="90">
        <f>IF(MIN(AL86,AL88,AL90,AL92,AL94)&lt;0,0,MIN(AL86,AL88,AL90,AL92,AL94,$AE$2))</f>
        <v>160</v>
      </c>
      <c r="AM84" s="200">
        <f>AJ84+AM82</f>
        <v>0</v>
      </c>
      <c r="AN84" s="201"/>
      <c r="AO84" s="90">
        <f>IF(MIN(AO86,AO88,AO90,AO92,AO94)&lt;0,0,MIN(AO86,AO88,AO90,AO92,AO94,$AE$2))</f>
        <v>160</v>
      </c>
      <c r="AP84" s="200">
        <f>AM84+AP82</f>
        <v>0</v>
      </c>
      <c r="AQ84" s="201"/>
    </row>
    <row r="85" spans="4:45" ht="13.5" customHeight="1">
      <c r="D85" s="5"/>
      <c r="E85" s="5"/>
      <c r="F85" s="202" t="s">
        <v>125</v>
      </c>
      <c r="G85" s="203"/>
      <c r="H85" s="4">
        <v>480</v>
      </c>
      <c r="I85" s="202" t="s">
        <v>71</v>
      </c>
      <c r="J85" s="203"/>
      <c r="K85" s="4">
        <v>480</v>
      </c>
      <c r="L85" s="202" t="s">
        <v>76</v>
      </c>
      <c r="M85" s="203"/>
      <c r="N85" s="4">
        <v>480</v>
      </c>
      <c r="O85" s="202" t="s">
        <v>76</v>
      </c>
      <c r="P85" s="203"/>
      <c r="Q85" s="4">
        <v>480</v>
      </c>
      <c r="R85" s="202" t="s">
        <v>76</v>
      </c>
      <c r="S85" s="203"/>
      <c r="T85" s="4">
        <v>480</v>
      </c>
      <c r="U85" s="202" t="s">
        <v>76</v>
      </c>
      <c r="V85" s="203"/>
      <c r="W85" s="4">
        <v>480</v>
      </c>
      <c r="X85" s="202" t="s">
        <v>76</v>
      </c>
      <c r="Y85" s="203"/>
      <c r="Z85" s="4">
        <v>480</v>
      </c>
      <c r="AA85" s="202" t="s">
        <v>4</v>
      </c>
      <c r="AB85" s="203"/>
      <c r="AC85" s="4">
        <v>480</v>
      </c>
      <c r="AD85" s="202" t="s">
        <v>5</v>
      </c>
      <c r="AE85" s="203"/>
      <c r="AF85" s="4">
        <v>480</v>
      </c>
      <c r="AG85" s="202" t="s">
        <v>6</v>
      </c>
      <c r="AH85" s="203"/>
      <c r="AI85" s="4">
        <v>480</v>
      </c>
      <c r="AJ85" s="202" t="s">
        <v>7</v>
      </c>
      <c r="AK85" s="203"/>
      <c r="AL85" s="4">
        <v>480</v>
      </c>
      <c r="AM85" s="202" t="s">
        <v>8</v>
      </c>
      <c r="AN85" s="203"/>
      <c r="AO85" s="4">
        <v>480</v>
      </c>
      <c r="AP85" s="2"/>
      <c r="AQ85" s="1"/>
    </row>
    <row r="86" spans="4:45">
      <c r="D86" s="5"/>
      <c r="E86" s="5"/>
      <c r="F86" s="200">
        <f>不要２!AC81+不要２!AG81+不要２!AJ81+不要２!AM81+不要２!AP81</f>
        <v>0</v>
      </c>
      <c r="G86" s="201"/>
      <c r="H86" s="3">
        <f>H85-F86</f>
        <v>480</v>
      </c>
      <c r="I86" s="200">
        <f>'　【補完用】0年目'!$AD$22+'　【補完用】0年目'!$AG$22+'　【補完用】0年目'!$AJ$22+'　【補完用】0年目'!$AM$22+$I$81</f>
        <v>0</v>
      </c>
      <c r="J86" s="201"/>
      <c r="K86" s="3">
        <f>K85-I86</f>
        <v>480</v>
      </c>
      <c r="L86" s="200">
        <f>I88+L81</f>
        <v>0</v>
      </c>
      <c r="M86" s="201"/>
      <c r="N86" s="3">
        <f>N85-L86</f>
        <v>480</v>
      </c>
      <c r="O86" s="200">
        <f>L88+O81</f>
        <v>0</v>
      </c>
      <c r="P86" s="201"/>
      <c r="Q86" s="3">
        <f>Q85-O86</f>
        <v>480</v>
      </c>
      <c r="R86" s="200">
        <f>O88+R81</f>
        <v>0</v>
      </c>
      <c r="S86" s="201"/>
      <c r="T86" s="3">
        <f>T85-R86</f>
        <v>480</v>
      </c>
      <c r="U86" s="200">
        <f>R88+U81</f>
        <v>0</v>
      </c>
      <c r="V86" s="201"/>
      <c r="W86" s="3">
        <f>W85-U86</f>
        <v>480</v>
      </c>
      <c r="X86" s="200">
        <f>U88+X81</f>
        <v>0</v>
      </c>
      <c r="Y86" s="201"/>
      <c r="Z86" s="3">
        <f>Z85-X86</f>
        <v>480</v>
      </c>
      <c r="AA86" s="200">
        <f>X88+AA81</f>
        <v>0</v>
      </c>
      <c r="AB86" s="201"/>
      <c r="AC86" s="3">
        <f>AC85-AA86</f>
        <v>480</v>
      </c>
      <c r="AD86" s="200">
        <f>AA88+AD81</f>
        <v>0</v>
      </c>
      <c r="AE86" s="201"/>
      <c r="AF86" s="3">
        <f>AF85-AD86</f>
        <v>480</v>
      </c>
      <c r="AG86" s="200">
        <f>AD88+AG81</f>
        <v>0</v>
      </c>
      <c r="AH86" s="201"/>
      <c r="AI86" s="3">
        <f>AI85-AG86</f>
        <v>480</v>
      </c>
      <c r="AJ86" s="200">
        <f>AG88+AJ81</f>
        <v>0</v>
      </c>
      <c r="AK86" s="201"/>
      <c r="AL86" s="3">
        <f>AL85-AJ86</f>
        <v>480</v>
      </c>
      <c r="AM86" s="200">
        <f>AJ88+AM81</f>
        <v>0</v>
      </c>
      <c r="AN86" s="201"/>
      <c r="AO86" s="3">
        <f>AO85-AM86</f>
        <v>480</v>
      </c>
      <c r="AP86" s="2"/>
      <c r="AQ86" s="1"/>
    </row>
    <row r="87" spans="4:45" ht="13.5" customHeight="1">
      <c r="D87" s="5"/>
      <c r="E87" s="5"/>
      <c r="F87" s="202" t="s">
        <v>126</v>
      </c>
      <c r="G87" s="203"/>
      <c r="H87" s="4">
        <v>400</v>
      </c>
      <c r="I87" s="202" t="s">
        <v>72</v>
      </c>
      <c r="J87" s="203"/>
      <c r="K87" s="4">
        <v>400</v>
      </c>
      <c r="L87" s="202" t="s">
        <v>77</v>
      </c>
      <c r="M87" s="203"/>
      <c r="N87" s="4">
        <v>400</v>
      </c>
      <c r="O87" s="202" t="s">
        <v>77</v>
      </c>
      <c r="P87" s="203"/>
      <c r="Q87" s="4">
        <v>400</v>
      </c>
      <c r="R87" s="202" t="s">
        <v>77</v>
      </c>
      <c r="S87" s="203"/>
      <c r="T87" s="4">
        <v>400</v>
      </c>
      <c r="U87" s="202" t="s">
        <v>77</v>
      </c>
      <c r="V87" s="203"/>
      <c r="W87" s="4">
        <v>400</v>
      </c>
      <c r="X87" s="202" t="s">
        <v>77</v>
      </c>
      <c r="Y87" s="203"/>
      <c r="Z87" s="4">
        <v>400</v>
      </c>
      <c r="AA87" s="202" t="s">
        <v>2</v>
      </c>
      <c r="AB87" s="203"/>
      <c r="AC87" s="4">
        <v>400</v>
      </c>
      <c r="AD87" s="202" t="s">
        <v>2</v>
      </c>
      <c r="AE87" s="203"/>
      <c r="AF87" s="4">
        <v>400</v>
      </c>
      <c r="AG87" s="202" t="s">
        <v>2</v>
      </c>
      <c r="AH87" s="203"/>
      <c r="AI87" s="4">
        <v>400</v>
      </c>
      <c r="AJ87" s="202" t="s">
        <v>2</v>
      </c>
      <c r="AK87" s="203"/>
      <c r="AL87" s="4">
        <v>400</v>
      </c>
      <c r="AM87" s="202" t="s">
        <v>2</v>
      </c>
      <c r="AN87" s="203"/>
      <c r="AO87" s="4">
        <v>400</v>
      </c>
      <c r="AP87" s="2"/>
      <c r="AQ87" s="1"/>
    </row>
    <row r="88" spans="4:45">
      <c r="D88" s="5"/>
      <c r="E88" s="5"/>
      <c r="F88" s="200">
        <f>不要２!AG81+不要２!AJ81+不要２!AM81+不要２!AP81</f>
        <v>0</v>
      </c>
      <c r="G88" s="201"/>
      <c r="H88" s="3">
        <f>H87-F88</f>
        <v>400</v>
      </c>
      <c r="I88" s="200">
        <f>'　【補完用】0年目'!$AG$22+'　【補完用】0年目'!$AJ$22+'　【補完用】0年目'!$AM$22+$I$81</f>
        <v>0</v>
      </c>
      <c r="J88" s="201"/>
      <c r="K88" s="3">
        <f>K87-I88</f>
        <v>400</v>
      </c>
      <c r="L88" s="200">
        <f>I90+L81</f>
        <v>0</v>
      </c>
      <c r="M88" s="201"/>
      <c r="N88" s="3">
        <f>N87-L88</f>
        <v>400</v>
      </c>
      <c r="O88" s="200">
        <f>L90+O81</f>
        <v>0</v>
      </c>
      <c r="P88" s="201"/>
      <c r="Q88" s="3">
        <f>Q87-O88</f>
        <v>400</v>
      </c>
      <c r="R88" s="200">
        <f>O90+R81</f>
        <v>0</v>
      </c>
      <c r="S88" s="201"/>
      <c r="T88" s="3">
        <f>T87-R88</f>
        <v>400</v>
      </c>
      <c r="U88" s="200">
        <f>R90+U81</f>
        <v>0</v>
      </c>
      <c r="V88" s="201"/>
      <c r="W88" s="3">
        <f>W87-U88</f>
        <v>400</v>
      </c>
      <c r="X88" s="200">
        <f>U90+X81</f>
        <v>0</v>
      </c>
      <c r="Y88" s="201"/>
      <c r="Z88" s="3">
        <f>Z87-X88</f>
        <v>400</v>
      </c>
      <c r="AA88" s="200">
        <f>X90+AA81</f>
        <v>0</v>
      </c>
      <c r="AB88" s="201"/>
      <c r="AC88" s="3">
        <f>AC87-AA88</f>
        <v>400</v>
      </c>
      <c r="AD88" s="200">
        <f>AA90+AD81</f>
        <v>0</v>
      </c>
      <c r="AE88" s="201"/>
      <c r="AF88" s="3">
        <f>AF87-AD88</f>
        <v>400</v>
      </c>
      <c r="AG88" s="200">
        <f>AD90+AG81</f>
        <v>0</v>
      </c>
      <c r="AH88" s="201"/>
      <c r="AI88" s="3">
        <f>AI87-AG88</f>
        <v>400</v>
      </c>
      <c r="AJ88" s="200">
        <f>AG90+AJ81</f>
        <v>0</v>
      </c>
      <c r="AK88" s="201"/>
      <c r="AL88" s="3">
        <f>AL87-AJ88</f>
        <v>400</v>
      </c>
      <c r="AM88" s="200">
        <f>AJ90+AM81</f>
        <v>0</v>
      </c>
      <c r="AN88" s="201"/>
      <c r="AO88" s="3">
        <f>AO87-AM88</f>
        <v>400</v>
      </c>
      <c r="AP88" s="2"/>
      <c r="AQ88" s="1"/>
    </row>
    <row r="89" spans="4:45" ht="13.5" customHeight="1">
      <c r="D89" s="5"/>
      <c r="E89" s="5"/>
      <c r="F89" s="202" t="s">
        <v>127</v>
      </c>
      <c r="G89" s="203"/>
      <c r="H89" s="4">
        <v>320</v>
      </c>
      <c r="I89" s="202" t="s">
        <v>73</v>
      </c>
      <c r="J89" s="203"/>
      <c r="K89" s="4">
        <v>320</v>
      </c>
      <c r="L89" s="202" t="s">
        <v>78</v>
      </c>
      <c r="M89" s="203"/>
      <c r="N89" s="4">
        <v>320</v>
      </c>
      <c r="O89" s="202" t="s">
        <v>78</v>
      </c>
      <c r="P89" s="203"/>
      <c r="Q89" s="4">
        <v>320</v>
      </c>
      <c r="R89" s="202" t="s">
        <v>78</v>
      </c>
      <c r="S89" s="203"/>
      <c r="T89" s="4">
        <v>320</v>
      </c>
      <c r="U89" s="202" t="s">
        <v>78</v>
      </c>
      <c r="V89" s="203"/>
      <c r="W89" s="4">
        <v>320</v>
      </c>
      <c r="X89" s="202" t="s">
        <v>78</v>
      </c>
      <c r="Y89" s="203"/>
      <c r="Z89" s="4">
        <v>320</v>
      </c>
      <c r="AA89" s="202" t="s">
        <v>0</v>
      </c>
      <c r="AB89" s="203"/>
      <c r="AC89" s="4">
        <v>320</v>
      </c>
      <c r="AD89" s="202" t="s">
        <v>0</v>
      </c>
      <c r="AE89" s="203"/>
      <c r="AF89" s="4">
        <v>320</v>
      </c>
      <c r="AG89" s="202" t="s">
        <v>0</v>
      </c>
      <c r="AH89" s="203"/>
      <c r="AI89" s="4">
        <v>320</v>
      </c>
      <c r="AJ89" s="202" t="s">
        <v>0</v>
      </c>
      <c r="AK89" s="203"/>
      <c r="AL89" s="4">
        <v>320</v>
      </c>
      <c r="AM89" s="202" t="s">
        <v>0</v>
      </c>
      <c r="AN89" s="203"/>
      <c r="AO89" s="4">
        <v>320</v>
      </c>
      <c r="AP89" s="2"/>
      <c r="AQ89" s="1"/>
    </row>
    <row r="90" spans="4:45">
      <c r="D90" s="5"/>
      <c r="E90" s="5"/>
      <c r="F90" s="200">
        <f>不要２!AJ81+不要２!AM81+不要２!AP81</f>
        <v>0</v>
      </c>
      <c r="G90" s="201"/>
      <c r="H90" s="3">
        <f>H89-F90</f>
        <v>320</v>
      </c>
      <c r="I90" s="200">
        <f>'　【補完用】0年目'!$AJ$22+'　【補完用】0年目'!$AM$22+$I$81</f>
        <v>0</v>
      </c>
      <c r="J90" s="201"/>
      <c r="K90" s="3">
        <f>K89-I90</f>
        <v>320</v>
      </c>
      <c r="L90" s="200">
        <f>I92+L81</f>
        <v>0</v>
      </c>
      <c r="M90" s="201"/>
      <c r="N90" s="3">
        <f>N89-L90</f>
        <v>320</v>
      </c>
      <c r="O90" s="200">
        <f>L92+O81</f>
        <v>0</v>
      </c>
      <c r="P90" s="201"/>
      <c r="Q90" s="3">
        <f>Q89-O90</f>
        <v>320</v>
      </c>
      <c r="R90" s="200">
        <f>O92+R81</f>
        <v>0</v>
      </c>
      <c r="S90" s="201"/>
      <c r="T90" s="3">
        <f>T89-R90</f>
        <v>320</v>
      </c>
      <c r="U90" s="200">
        <f>R92+U81</f>
        <v>0</v>
      </c>
      <c r="V90" s="201"/>
      <c r="W90" s="3">
        <f>W89-U90</f>
        <v>320</v>
      </c>
      <c r="X90" s="200">
        <f>U92+X81</f>
        <v>0</v>
      </c>
      <c r="Y90" s="201"/>
      <c r="Z90" s="3">
        <f>Z89-X90</f>
        <v>320</v>
      </c>
      <c r="AA90" s="200">
        <f>X92+AA81</f>
        <v>0</v>
      </c>
      <c r="AB90" s="201"/>
      <c r="AC90" s="3">
        <f>AC89-AA90</f>
        <v>320</v>
      </c>
      <c r="AD90" s="200">
        <f>AA92+AD81</f>
        <v>0</v>
      </c>
      <c r="AE90" s="201"/>
      <c r="AF90" s="3">
        <f>AF89-AD90</f>
        <v>320</v>
      </c>
      <c r="AG90" s="200">
        <f>AD92+AG81</f>
        <v>0</v>
      </c>
      <c r="AH90" s="201"/>
      <c r="AI90" s="3">
        <f>AI89-AG90</f>
        <v>320</v>
      </c>
      <c r="AJ90" s="200">
        <f>AG92+AJ81</f>
        <v>0</v>
      </c>
      <c r="AK90" s="201"/>
      <c r="AL90" s="3">
        <f>AL89-AJ90</f>
        <v>320</v>
      </c>
      <c r="AM90" s="200">
        <f>AJ92+AM81</f>
        <v>0</v>
      </c>
      <c r="AN90" s="201"/>
      <c r="AO90" s="3">
        <f>AO89-AM90</f>
        <v>320</v>
      </c>
      <c r="AP90" s="2"/>
      <c r="AQ90" s="1"/>
    </row>
    <row r="91" spans="4:45" ht="13.5" customHeight="1">
      <c r="D91" s="5"/>
      <c r="E91" s="5"/>
      <c r="F91" s="202" t="s">
        <v>128</v>
      </c>
      <c r="G91" s="203"/>
      <c r="H91" s="4">
        <v>240</v>
      </c>
      <c r="I91" s="202" t="s">
        <v>74</v>
      </c>
      <c r="J91" s="203"/>
      <c r="K91" s="4">
        <v>240</v>
      </c>
      <c r="L91" s="202" t="s">
        <v>79</v>
      </c>
      <c r="M91" s="203"/>
      <c r="N91" s="4">
        <v>240</v>
      </c>
      <c r="O91" s="202" t="s">
        <v>79</v>
      </c>
      <c r="P91" s="203"/>
      <c r="Q91" s="4">
        <v>240</v>
      </c>
      <c r="R91" s="202" t="s">
        <v>79</v>
      </c>
      <c r="S91" s="203"/>
      <c r="T91" s="4">
        <v>240</v>
      </c>
      <c r="U91" s="202" t="s">
        <v>79</v>
      </c>
      <c r="V91" s="203"/>
      <c r="W91" s="4">
        <v>240</v>
      </c>
      <c r="X91" s="202" t="s">
        <v>79</v>
      </c>
      <c r="Y91" s="203"/>
      <c r="Z91" s="4">
        <v>240</v>
      </c>
      <c r="AA91" s="202" t="s">
        <v>1</v>
      </c>
      <c r="AB91" s="203"/>
      <c r="AC91" s="4">
        <v>240</v>
      </c>
      <c r="AD91" s="202" t="s">
        <v>1</v>
      </c>
      <c r="AE91" s="203"/>
      <c r="AF91" s="4">
        <v>240</v>
      </c>
      <c r="AG91" s="202" t="s">
        <v>1</v>
      </c>
      <c r="AH91" s="203"/>
      <c r="AI91" s="4">
        <v>240</v>
      </c>
      <c r="AJ91" s="202" t="s">
        <v>1</v>
      </c>
      <c r="AK91" s="203"/>
      <c r="AL91" s="4">
        <v>240</v>
      </c>
      <c r="AM91" s="202" t="s">
        <v>1</v>
      </c>
      <c r="AN91" s="203"/>
      <c r="AO91" s="4">
        <v>240</v>
      </c>
      <c r="AP91" s="2"/>
      <c r="AQ91" s="1"/>
    </row>
    <row r="92" spans="4:45">
      <c r="D92" s="5"/>
      <c r="E92" s="5"/>
      <c r="F92" s="200">
        <f>不要２!AM81+不要２!AP81</f>
        <v>0</v>
      </c>
      <c r="G92" s="201"/>
      <c r="H92" s="3">
        <f>H91-F92</f>
        <v>240</v>
      </c>
      <c r="I92" s="200">
        <f>'　【補完用】0年目'!$AM$22+$I$81</f>
        <v>0</v>
      </c>
      <c r="J92" s="201"/>
      <c r="K92" s="3">
        <f>K91-I92</f>
        <v>240</v>
      </c>
      <c r="L92" s="200">
        <f>I94+L81</f>
        <v>0</v>
      </c>
      <c r="M92" s="201"/>
      <c r="N92" s="3">
        <f>N91-L92</f>
        <v>240</v>
      </c>
      <c r="O92" s="200">
        <f>L94+O81</f>
        <v>0</v>
      </c>
      <c r="P92" s="201"/>
      <c r="Q92" s="3">
        <f>Q91-O92</f>
        <v>240</v>
      </c>
      <c r="R92" s="200">
        <f>O94+R81</f>
        <v>0</v>
      </c>
      <c r="S92" s="201"/>
      <c r="T92" s="3">
        <f>T91-R92</f>
        <v>240</v>
      </c>
      <c r="U92" s="200">
        <f>R94+U81</f>
        <v>0</v>
      </c>
      <c r="V92" s="201"/>
      <c r="W92" s="3">
        <f>W91-U92</f>
        <v>240</v>
      </c>
      <c r="X92" s="200">
        <f>U94+X81</f>
        <v>0</v>
      </c>
      <c r="Y92" s="201"/>
      <c r="Z92" s="3">
        <f>Z91-X92</f>
        <v>240</v>
      </c>
      <c r="AA92" s="200">
        <f>X94+AA81</f>
        <v>0</v>
      </c>
      <c r="AB92" s="201"/>
      <c r="AC92" s="3">
        <f>AC91-AA92</f>
        <v>240</v>
      </c>
      <c r="AD92" s="200">
        <f>AA94+AD81</f>
        <v>0</v>
      </c>
      <c r="AE92" s="201"/>
      <c r="AF92" s="3">
        <f>AF91-AD92</f>
        <v>240</v>
      </c>
      <c r="AG92" s="200">
        <f>AD94+AG81</f>
        <v>0</v>
      </c>
      <c r="AH92" s="201"/>
      <c r="AI92" s="3">
        <f>AI91-AG92</f>
        <v>240</v>
      </c>
      <c r="AJ92" s="200">
        <f>AG94+AJ81</f>
        <v>0</v>
      </c>
      <c r="AK92" s="201"/>
      <c r="AL92" s="3">
        <f>AL91-AJ92</f>
        <v>240</v>
      </c>
      <c r="AM92" s="200">
        <f>AJ94+AM81</f>
        <v>0</v>
      </c>
      <c r="AN92" s="201"/>
      <c r="AO92" s="3">
        <f>AO91-AM92</f>
        <v>240</v>
      </c>
      <c r="AP92" s="2"/>
      <c r="AQ92" s="1"/>
    </row>
    <row r="93" spans="4:45">
      <c r="D93" s="5"/>
      <c r="E93" s="5"/>
      <c r="F93" s="202" t="s">
        <v>129</v>
      </c>
      <c r="G93" s="203"/>
      <c r="H93" s="4">
        <v>160</v>
      </c>
      <c r="I93" s="202" t="s">
        <v>75</v>
      </c>
      <c r="J93" s="203"/>
      <c r="K93" s="4">
        <v>160</v>
      </c>
      <c r="L93" s="202" t="s">
        <v>80</v>
      </c>
      <c r="M93" s="203"/>
      <c r="N93" s="4">
        <v>160</v>
      </c>
      <c r="O93" s="202" t="s">
        <v>80</v>
      </c>
      <c r="P93" s="203"/>
      <c r="Q93" s="4">
        <v>160</v>
      </c>
      <c r="R93" s="202" t="s">
        <v>80</v>
      </c>
      <c r="S93" s="203"/>
      <c r="T93" s="4">
        <v>160</v>
      </c>
      <c r="U93" s="202" t="s">
        <v>80</v>
      </c>
      <c r="V93" s="203"/>
      <c r="W93" s="4">
        <v>160</v>
      </c>
      <c r="X93" s="202" t="s">
        <v>80</v>
      </c>
      <c r="Y93" s="203"/>
      <c r="Z93" s="4">
        <v>160</v>
      </c>
      <c r="AA93" s="202" t="s">
        <v>3</v>
      </c>
      <c r="AB93" s="203"/>
      <c r="AC93" s="4">
        <v>160</v>
      </c>
      <c r="AD93" s="202" t="s">
        <v>3</v>
      </c>
      <c r="AE93" s="203"/>
      <c r="AF93" s="4">
        <v>160</v>
      </c>
      <c r="AG93" s="202" t="s">
        <v>3</v>
      </c>
      <c r="AH93" s="203"/>
      <c r="AI93" s="4">
        <v>160</v>
      </c>
      <c r="AJ93" s="202" t="s">
        <v>3</v>
      </c>
      <c r="AK93" s="203"/>
      <c r="AL93" s="4">
        <v>160</v>
      </c>
      <c r="AM93" s="202" t="s">
        <v>3</v>
      </c>
      <c r="AN93" s="203"/>
      <c r="AO93" s="4">
        <v>160</v>
      </c>
      <c r="AP93" s="2"/>
      <c r="AQ93" s="1"/>
    </row>
    <row r="94" spans="4:45">
      <c r="D94" s="5"/>
      <c r="E94" s="5"/>
      <c r="F94" s="200">
        <f>不要２!AP81</f>
        <v>0</v>
      </c>
      <c r="G94" s="201"/>
      <c r="H94" s="3">
        <f>H93-F94</f>
        <v>160</v>
      </c>
      <c r="I94" s="200">
        <f>I81</f>
        <v>0</v>
      </c>
      <c r="J94" s="201"/>
      <c r="K94" s="3">
        <f>K93-I94</f>
        <v>160</v>
      </c>
      <c r="L94" s="200">
        <f>L81</f>
        <v>0</v>
      </c>
      <c r="M94" s="201"/>
      <c r="N94" s="3">
        <f>N93-L94</f>
        <v>160</v>
      </c>
      <c r="O94" s="200">
        <f>O81</f>
        <v>0</v>
      </c>
      <c r="P94" s="201"/>
      <c r="Q94" s="3">
        <f>Q93-O94</f>
        <v>160</v>
      </c>
      <c r="R94" s="200">
        <f>R81</f>
        <v>0</v>
      </c>
      <c r="S94" s="201"/>
      <c r="T94" s="3">
        <f>T93-R94</f>
        <v>160</v>
      </c>
      <c r="U94" s="200">
        <f>U81</f>
        <v>0</v>
      </c>
      <c r="V94" s="201"/>
      <c r="W94" s="3">
        <f>W93-U94</f>
        <v>160</v>
      </c>
      <c r="X94" s="200">
        <f>X81</f>
        <v>0</v>
      </c>
      <c r="Y94" s="201"/>
      <c r="Z94" s="3">
        <f>Z93-X94</f>
        <v>160</v>
      </c>
      <c r="AA94" s="200">
        <f>AA81</f>
        <v>0</v>
      </c>
      <c r="AB94" s="201"/>
      <c r="AC94" s="3">
        <f>AC93-AA94</f>
        <v>160</v>
      </c>
      <c r="AD94" s="200">
        <f>AD81</f>
        <v>0</v>
      </c>
      <c r="AE94" s="201"/>
      <c r="AF94" s="3">
        <f>AF93-AD94</f>
        <v>160</v>
      </c>
      <c r="AG94" s="200">
        <f>AG81</f>
        <v>0</v>
      </c>
      <c r="AH94" s="201"/>
      <c r="AI94" s="3">
        <f>AI93-AG94</f>
        <v>160</v>
      </c>
      <c r="AJ94" s="200">
        <f>AJ81</f>
        <v>0</v>
      </c>
      <c r="AK94" s="201"/>
      <c r="AL94" s="3">
        <f>AL93-AJ94</f>
        <v>160</v>
      </c>
      <c r="AM94" s="200">
        <f>AM81</f>
        <v>0</v>
      </c>
      <c r="AN94" s="201"/>
      <c r="AO94" s="3">
        <f>AO93-AM94</f>
        <v>160</v>
      </c>
      <c r="AP94" s="2"/>
      <c r="AQ94" s="1"/>
    </row>
    <row r="95" spans="4:45" ht="21" customHeight="1" thickBot="1">
      <c r="E95" s="92" t="s">
        <v>12</v>
      </c>
      <c r="I95">
        <f>IF($X$2="",0,IF(I82&gt;$S$2,1,0))</f>
        <v>0</v>
      </c>
      <c r="L95">
        <f>IF(L82&gt;$S$2,1,0)</f>
        <v>0</v>
      </c>
      <c r="O95">
        <f>IF(O82&gt;$S$2,1,0)</f>
        <v>0</v>
      </c>
      <c r="R95">
        <f>IF(R82&gt;$S$2,1,0)</f>
        <v>0</v>
      </c>
      <c r="U95">
        <f>IF(U82&gt;$S$2,1,0)</f>
        <v>0</v>
      </c>
      <c r="X95">
        <f>IF(X82&gt;$S$2,1,0)</f>
        <v>0</v>
      </c>
      <c r="AA95">
        <f>IF(AA82&gt;$S$2,1,0)</f>
        <v>0</v>
      </c>
      <c r="AD95">
        <f>IF(AD82&gt;$S$2,1,0)</f>
        <v>0</v>
      </c>
      <c r="AG95">
        <f>IF($X$2="",0,IF(AG82&gt;$S$2,1,0))</f>
        <v>0</v>
      </c>
      <c r="AJ95">
        <f>IF($X$2="",0,IF(AJ82&gt;$S$2,1,0))</f>
        <v>0</v>
      </c>
      <c r="AM95">
        <f>IF($X$2="",0,IF(AM82&gt;$S$2,1,0))</f>
        <v>0</v>
      </c>
      <c r="AP95">
        <f>IF($X$2="",0,IF(AP82&gt;$S$2,1,0))</f>
        <v>0</v>
      </c>
    </row>
    <row r="96" spans="4:45" ht="40.5" customHeight="1" thickBot="1">
      <c r="D96" s="5">
        <v>7</v>
      </c>
      <c r="E96" s="5"/>
      <c r="F96" s="207" t="s">
        <v>98</v>
      </c>
      <c r="G96" s="207"/>
      <c r="H96" s="88">
        <f>MIN(H99,$E99)</f>
        <v>0</v>
      </c>
      <c r="I96" s="9">
        <f>'３年目'!G25</f>
        <v>0</v>
      </c>
      <c r="J96" s="10">
        <f>COUNTIF(I110,1)</f>
        <v>0</v>
      </c>
      <c r="K96" s="88">
        <f>MIN(K99,$E99)</f>
        <v>0</v>
      </c>
      <c r="L96" s="9">
        <f>'３年目'!J25</f>
        <v>0</v>
      </c>
      <c r="M96" s="10">
        <f>COUNTIF(I110:L110,1)</f>
        <v>0</v>
      </c>
      <c r="N96" s="88">
        <f>MIN(N99,$E99)</f>
        <v>0</v>
      </c>
      <c r="O96" s="9">
        <f>'３年目'!M25</f>
        <v>0</v>
      </c>
      <c r="P96" s="10">
        <f>COUNTIF(I110:O110,1)</f>
        <v>0</v>
      </c>
      <c r="Q96" s="88">
        <f>MIN(Q99,$E99)</f>
        <v>0</v>
      </c>
      <c r="R96" s="9">
        <f>'３年目'!P25</f>
        <v>0</v>
      </c>
      <c r="S96" s="10">
        <f>COUNTIF(I110:R110,1)</f>
        <v>0</v>
      </c>
      <c r="T96" s="88">
        <f>MIN(T99,$E99)</f>
        <v>0</v>
      </c>
      <c r="U96" s="9">
        <f>'３年目'!S25</f>
        <v>0</v>
      </c>
      <c r="V96" s="10">
        <f>COUNTIF(I110:U110,1)</f>
        <v>0</v>
      </c>
      <c r="W96" s="88">
        <f>MIN(W99,$E99)</f>
        <v>0</v>
      </c>
      <c r="X96" s="9">
        <f>'３年目'!V25</f>
        <v>0</v>
      </c>
      <c r="Y96" s="10">
        <f>COUNTIF(I110:X110,1)</f>
        <v>0</v>
      </c>
      <c r="Z96" s="88">
        <f>MIN(Z99,$E99)</f>
        <v>0</v>
      </c>
      <c r="AA96" s="9">
        <f>'３年目'!Y25</f>
        <v>0</v>
      </c>
      <c r="AB96" s="10">
        <f>COUNTIF(I110:AA110,1)</f>
        <v>0</v>
      </c>
      <c r="AC96" s="88">
        <f>MIN(AC99,$E99)</f>
        <v>0</v>
      </c>
      <c r="AD96" s="9">
        <f>'３年目'!AB25</f>
        <v>0</v>
      </c>
      <c r="AE96" s="10">
        <f>COUNTIF(I110:AD110,1)</f>
        <v>0</v>
      </c>
      <c r="AF96" s="88">
        <f>MIN(AF99,$E99)</f>
        <v>0</v>
      </c>
      <c r="AG96" s="9">
        <f>'３年目'!AE25</f>
        <v>0</v>
      </c>
      <c r="AH96" s="10">
        <f>COUNTIF(I110:AG110,1)</f>
        <v>0</v>
      </c>
      <c r="AI96" s="88">
        <f>MIN(AI99,$E99)</f>
        <v>0</v>
      </c>
      <c r="AJ96" s="9">
        <f>'３年目'!AH25</f>
        <v>0</v>
      </c>
      <c r="AK96" s="10">
        <f>COUNTIF(I110:AJ110,1)</f>
        <v>0</v>
      </c>
      <c r="AL96" s="88">
        <f>MIN(AL99,$E99)</f>
        <v>0</v>
      </c>
      <c r="AM96" s="9">
        <f>'３年目'!AK25</f>
        <v>0</v>
      </c>
      <c r="AN96" s="10">
        <f>COUNTIF(I110:AM110,1)</f>
        <v>0</v>
      </c>
      <c r="AO96" s="88">
        <f>MIN(AO99,$E99)</f>
        <v>0</v>
      </c>
      <c r="AP96" s="9">
        <f>'３年目'!AN25</f>
        <v>0</v>
      </c>
      <c r="AQ96" s="10">
        <f>COUNTIF(I110:AP110,1)</f>
        <v>0</v>
      </c>
      <c r="AR96" s="24">
        <f>I96+L96+O96+R96+U96+X96+AA96+AD96+AG96+AJ96+AM96+AP96</f>
        <v>0</v>
      </c>
      <c r="AS96" s="18" t="s">
        <v>24</v>
      </c>
    </row>
    <row r="97" spans="4:45" s="17" customFormat="1" ht="18.75" customHeight="1" thickBot="1">
      <c r="D97" s="30" t="s">
        <v>23</v>
      </c>
      <c r="E97" s="31" t="s">
        <v>19</v>
      </c>
      <c r="F97" s="207"/>
      <c r="G97" s="207"/>
      <c r="H97" s="91">
        <f>MIN(H98,H99,$E99)</f>
        <v>0</v>
      </c>
      <c r="I97" s="22">
        <f>'３年目'!G26</f>
        <v>0</v>
      </c>
      <c r="J97" s="23">
        <f>'３年目'!H26</f>
        <v>0</v>
      </c>
      <c r="K97" s="91">
        <f>MIN(K98,K99,$E99)</f>
        <v>0</v>
      </c>
      <c r="L97" s="22">
        <f>'３年目'!J26</f>
        <v>0</v>
      </c>
      <c r="M97" s="23">
        <f>'３年目'!K26</f>
        <v>0</v>
      </c>
      <c r="N97" s="91">
        <f>IF(M96&gt;=$X$2,MIN($S$2,N98,N99,$AL$2-L99,$E99),MIN(N98,N99,$AL$2-L99,$E99))</f>
        <v>0</v>
      </c>
      <c r="O97" s="22">
        <f>'３年目'!M26</f>
        <v>0</v>
      </c>
      <c r="P97" s="23">
        <f>'３年目'!N26</f>
        <v>0</v>
      </c>
      <c r="Q97" s="91">
        <f>IF(P96&gt;=$X$2,MIN($S$2,Q98,Q99,$AL$2-O99,$E99),MIN(Q98,Q99,$AL$2-O99,$E99))</f>
        <v>0</v>
      </c>
      <c r="R97" s="22">
        <f>'３年目'!P26</f>
        <v>0</v>
      </c>
      <c r="S97" s="23">
        <f>'３年目'!Q26</f>
        <v>0</v>
      </c>
      <c r="T97" s="91">
        <f>IF(S96&gt;=$X$2,MIN($S$2,T98,T99,$AL$2-R99,$E99),MIN(T98,T99,$AL$2-R99,$E99))</f>
        <v>0</v>
      </c>
      <c r="U97" s="22">
        <f>'３年目'!S26</f>
        <v>0</v>
      </c>
      <c r="V97" s="23">
        <f>'３年目'!T26</f>
        <v>0</v>
      </c>
      <c r="W97" s="91">
        <f>IF(V96&gt;=$X$2,MIN($S$2,W98,W99,$AL$2-U99,$E99),MIN(W98,W99,$AL$2-U99,$E99))</f>
        <v>0</v>
      </c>
      <c r="X97" s="22">
        <f>'３年目'!V26</f>
        <v>0</v>
      </c>
      <c r="Y97" s="23">
        <f>'３年目'!W26</f>
        <v>0</v>
      </c>
      <c r="Z97" s="91">
        <f>IF(Y96&gt;=$X$2,MIN($S$2,Z98,Z99,$AL$2-X99,$E99),MIN(Z98,Z99,$AL$2-X99,$E99))</f>
        <v>0</v>
      </c>
      <c r="AA97" s="22">
        <f>'３年目'!Y26</f>
        <v>0</v>
      </c>
      <c r="AB97" s="23">
        <f>'３年目'!Z26</f>
        <v>0</v>
      </c>
      <c r="AC97" s="91">
        <f>IF(AB96&gt;=$X$2,MIN($S$2,AC98,AC99,$AL$2-AA99,$E99),MIN(AC98,AC99,$AL$2-AA99,$E99))</f>
        <v>0</v>
      </c>
      <c r="AD97" s="22">
        <f>'３年目'!AB26</f>
        <v>0</v>
      </c>
      <c r="AE97" s="23">
        <f>'３年目'!AC26</f>
        <v>0</v>
      </c>
      <c r="AF97" s="91">
        <f>IF(AE96&gt;=$X$2,MIN($S$2,AF98,AF99,$AL$2-AD99,$E99),MIN(AF98,AF99,$AL$2-AD99,$E99))</f>
        <v>0</v>
      </c>
      <c r="AG97" s="22">
        <f>'３年目'!AE26</f>
        <v>0</v>
      </c>
      <c r="AH97" s="23">
        <f>'３年目'!AF26</f>
        <v>0</v>
      </c>
      <c r="AI97" s="91">
        <f>IF(AH96&gt;=$X$2,MIN($S$2,AI98,AI99,$AL$2-AG99,$E99),MIN(AI98,AI99,$AL$2-AG99,$E99))</f>
        <v>0</v>
      </c>
      <c r="AJ97" s="22">
        <f>'３年目'!AH26</f>
        <v>0</v>
      </c>
      <c r="AK97" s="23">
        <f>'３年目'!AI26</f>
        <v>0</v>
      </c>
      <c r="AL97" s="91">
        <f>IF(AK96&gt;=$X$2,MIN($S$2,AL98,AL99,$AL$2-AJ99,$E99),MIN(AL98,AL99,$AL$2-AJ99,$E99))</f>
        <v>0</v>
      </c>
      <c r="AM97" s="22">
        <f>'３年目'!AK26</f>
        <v>0</v>
      </c>
      <c r="AN97" s="23">
        <f>'３年目'!AL26</f>
        <v>0</v>
      </c>
      <c r="AO97" s="91">
        <f>IF(AN96&gt;=$X$2,MIN($S$2,AO98,AO99,$AL$2-AM99,$E99),MIN(AO98,AO99,$AL$2-AM99,$E99))</f>
        <v>0</v>
      </c>
      <c r="AP97" s="22">
        <f>'３年目'!AN26</f>
        <v>0</v>
      </c>
      <c r="AQ97" s="23">
        <f>'３年目'!AO26</f>
        <v>0</v>
      </c>
      <c r="AR97" s="12">
        <f>I97+L97+O97+R97+U97+X97+AA97+AD97+AG97+AJ97+AM97+AP97</f>
        <v>0</v>
      </c>
      <c r="AS97" s="18" t="s">
        <v>20</v>
      </c>
    </row>
    <row r="98" spans="4:45">
      <c r="D98" s="5"/>
      <c r="E98" s="5"/>
      <c r="F98" s="59"/>
      <c r="G98" s="60"/>
      <c r="H98" s="13"/>
      <c r="I98" s="59"/>
      <c r="J98" s="60"/>
      <c r="K98" s="13"/>
      <c r="L98" s="204" t="s">
        <v>25</v>
      </c>
      <c r="M98" s="205"/>
      <c r="N98" s="15" t="str">
        <f>IF(M96&gt;=$X$2,$S$2,"")</f>
        <v/>
      </c>
      <c r="O98" s="204" t="s">
        <v>25</v>
      </c>
      <c r="P98" s="205"/>
      <c r="Q98" s="15" t="str">
        <f>IF(P96&gt;=$X$2,$S$2,"")</f>
        <v/>
      </c>
      <c r="R98" s="204" t="s">
        <v>25</v>
      </c>
      <c r="S98" s="205"/>
      <c r="T98" s="15" t="str">
        <f>IF(S96&gt;=$X$2,$S$2,"")</f>
        <v/>
      </c>
      <c r="U98" s="204" t="s">
        <v>25</v>
      </c>
      <c r="V98" s="205"/>
      <c r="W98" s="15" t="str">
        <f>IF(V96&gt;=$X$2,$S$2,"")</f>
        <v/>
      </c>
      <c r="X98" s="204" t="s">
        <v>25</v>
      </c>
      <c r="Y98" s="205"/>
      <c r="Z98" s="15" t="str">
        <f>IF(Y96&gt;=$X$2,$S$2,"")</f>
        <v/>
      </c>
      <c r="AA98" s="204" t="s">
        <v>25</v>
      </c>
      <c r="AB98" s="205"/>
      <c r="AC98" s="15" t="str">
        <f>IF(AB96&gt;=$X$2,$S$2,"")</f>
        <v/>
      </c>
      <c r="AD98" s="204" t="s">
        <v>25</v>
      </c>
      <c r="AE98" s="205"/>
      <c r="AF98" s="15" t="str">
        <f>IF(AE96&gt;=$X$2,$S$2,"")</f>
        <v/>
      </c>
      <c r="AG98" s="204" t="s">
        <v>25</v>
      </c>
      <c r="AH98" s="205"/>
      <c r="AI98" s="15" t="str">
        <f>IF(AH96&gt;=$X$2,$S$2,"")</f>
        <v/>
      </c>
      <c r="AJ98" s="204" t="s">
        <v>25</v>
      </c>
      <c r="AK98" s="205"/>
      <c r="AL98" s="15" t="str">
        <f>IF(AK96&gt;=$X$2,$S$2,"")</f>
        <v/>
      </c>
      <c r="AM98" s="204" t="s">
        <v>25</v>
      </c>
      <c r="AN98" s="205"/>
      <c r="AO98" s="15" t="str">
        <f>IF(AN96&gt;=$X$2,$S$2,"")</f>
        <v/>
      </c>
      <c r="AP98" s="204" t="s">
        <v>25</v>
      </c>
      <c r="AQ98" s="205"/>
    </row>
    <row r="99" spans="4:45">
      <c r="D99" s="5"/>
      <c r="E99" s="89">
        <f>IF($AE$2="",$S$2,$AE$2)</f>
        <v>0</v>
      </c>
      <c r="F99" s="206"/>
      <c r="G99" s="205"/>
      <c r="H99" s="90">
        <f>IF(MIN(H101,H103,H105,H107,H109)&lt;0,0,MIN(H101,H103,H105,H107,H109,$AE$2))</f>
        <v>160</v>
      </c>
      <c r="I99" s="206"/>
      <c r="J99" s="205"/>
      <c r="K99" s="90">
        <f>IF(MIN(K101,K103,K105,K107,K109)&lt;0,0,MIN(K101,K103,K105,K107,K109,$AE$2))</f>
        <v>160</v>
      </c>
      <c r="L99" s="200">
        <f>I97+L97</f>
        <v>0</v>
      </c>
      <c r="M99" s="201"/>
      <c r="N99" s="90">
        <f>IF(MIN(N101,N103,N105,N107,N109)&lt;0,0,MIN(N101,N103,N105,N107,N109,$AE$2))</f>
        <v>160</v>
      </c>
      <c r="O99" s="200">
        <f>L99+O97</f>
        <v>0</v>
      </c>
      <c r="P99" s="201"/>
      <c r="Q99" s="90">
        <f>IF(MIN(Q101,Q103,Q105,Q107,Q109)&lt;0,0,MIN(Q101,Q103,Q105,Q107,Q109,$AE$2))</f>
        <v>160</v>
      </c>
      <c r="R99" s="200">
        <f>O99+R97</f>
        <v>0</v>
      </c>
      <c r="S99" s="201"/>
      <c r="T99" s="90">
        <f>IF(MIN(T101,T103,T105,T107,T109)&lt;0,0,MIN(T101,T103,T105,T107,T109,$AE$2))</f>
        <v>160</v>
      </c>
      <c r="U99" s="200">
        <f>R99+U97</f>
        <v>0</v>
      </c>
      <c r="V99" s="201"/>
      <c r="W99" s="90">
        <f>IF(MIN(W101,W103,W105,W107,W109)&lt;0,0,MIN(W101,W103,W105,W107,W109,$AE$2))</f>
        <v>160</v>
      </c>
      <c r="X99" s="200">
        <f>U99+X97</f>
        <v>0</v>
      </c>
      <c r="Y99" s="201"/>
      <c r="Z99" s="90">
        <f>IF(MIN(Z101,Z103,Z105,Z107,Z109)&lt;0,0,MIN(Z101,Z103,Z105,Z107,Z109,$AE$2))</f>
        <v>160</v>
      </c>
      <c r="AA99" s="200">
        <f>X99+AA97</f>
        <v>0</v>
      </c>
      <c r="AB99" s="201"/>
      <c r="AC99" s="90">
        <f>IF(MIN(AC101,AC103,AC105,AC107,AC109)&lt;0,0,MIN(AC101,AC103,AC105,AC107,AC109,$AE$2))</f>
        <v>160</v>
      </c>
      <c r="AD99" s="200">
        <f>AA99+AD97</f>
        <v>0</v>
      </c>
      <c r="AE99" s="201"/>
      <c r="AF99" s="90">
        <f>IF(MIN(AF101,AF103,AF105,AF107,AF109)&lt;0,0,MIN(AF101,AF103,AF105,AF107,AF109,$AE$2))</f>
        <v>160</v>
      </c>
      <c r="AG99" s="200">
        <f>AD99+AG97</f>
        <v>0</v>
      </c>
      <c r="AH99" s="201"/>
      <c r="AI99" s="90">
        <f>IF(MIN(AI101,AI103,AI105,AI107,AI109)&lt;0,0,MIN(AI101,AI103,AI105,AI107,AI109,$AE$2))</f>
        <v>160</v>
      </c>
      <c r="AJ99" s="200">
        <f>AG99+AJ97</f>
        <v>0</v>
      </c>
      <c r="AK99" s="201"/>
      <c r="AL99" s="90">
        <f>IF(MIN(AL101,AL103,AL105,AL107,AL109)&lt;0,0,MIN(AL101,AL103,AL105,AL107,AL109,$AE$2))</f>
        <v>160</v>
      </c>
      <c r="AM99" s="200">
        <f>AJ99+AM97</f>
        <v>0</v>
      </c>
      <c r="AN99" s="201"/>
      <c r="AO99" s="90">
        <f>IF(MIN(AO101,AO103,AO105,AO107,AO109)&lt;0,0,MIN(AO101,AO103,AO105,AO107,AO109,$AE$2))</f>
        <v>160</v>
      </c>
      <c r="AP99" s="200">
        <f>AM99+AP97</f>
        <v>0</v>
      </c>
      <c r="AQ99" s="201"/>
    </row>
    <row r="100" spans="4:45" ht="13.5" customHeight="1">
      <c r="D100" s="5"/>
      <c r="E100" s="5"/>
      <c r="F100" s="202" t="s">
        <v>125</v>
      </c>
      <c r="G100" s="203"/>
      <c r="H100" s="4">
        <v>480</v>
      </c>
      <c r="I100" s="202" t="s">
        <v>71</v>
      </c>
      <c r="J100" s="203"/>
      <c r="K100" s="4">
        <v>480</v>
      </c>
      <c r="L100" s="202" t="s">
        <v>76</v>
      </c>
      <c r="M100" s="203"/>
      <c r="N100" s="4">
        <v>480</v>
      </c>
      <c r="O100" s="202" t="s">
        <v>76</v>
      </c>
      <c r="P100" s="203"/>
      <c r="Q100" s="4">
        <v>480</v>
      </c>
      <c r="R100" s="202" t="s">
        <v>76</v>
      </c>
      <c r="S100" s="203"/>
      <c r="T100" s="4">
        <v>480</v>
      </c>
      <c r="U100" s="202" t="s">
        <v>76</v>
      </c>
      <c r="V100" s="203"/>
      <c r="W100" s="4">
        <v>480</v>
      </c>
      <c r="X100" s="202" t="s">
        <v>76</v>
      </c>
      <c r="Y100" s="203"/>
      <c r="Z100" s="4">
        <v>480</v>
      </c>
      <c r="AA100" s="202" t="s">
        <v>4</v>
      </c>
      <c r="AB100" s="203"/>
      <c r="AC100" s="4">
        <v>480</v>
      </c>
      <c r="AD100" s="202" t="s">
        <v>5</v>
      </c>
      <c r="AE100" s="203"/>
      <c r="AF100" s="4">
        <v>480</v>
      </c>
      <c r="AG100" s="202" t="s">
        <v>6</v>
      </c>
      <c r="AH100" s="203"/>
      <c r="AI100" s="4">
        <v>480</v>
      </c>
      <c r="AJ100" s="202" t="s">
        <v>7</v>
      </c>
      <c r="AK100" s="203"/>
      <c r="AL100" s="4">
        <v>480</v>
      </c>
      <c r="AM100" s="202" t="s">
        <v>8</v>
      </c>
      <c r="AN100" s="203"/>
      <c r="AO100" s="4">
        <v>480</v>
      </c>
      <c r="AP100" s="2"/>
      <c r="AQ100" s="1"/>
    </row>
    <row r="101" spans="4:45">
      <c r="D101" s="5"/>
      <c r="E101" s="5"/>
      <c r="F101" s="200">
        <f>不要２!AC96+不要２!AG96+不要２!AJ96+不要２!AM96+不要２!AP96</f>
        <v>0</v>
      </c>
      <c r="G101" s="201"/>
      <c r="H101" s="3">
        <f>H100-F101</f>
        <v>480</v>
      </c>
      <c r="I101" s="200">
        <f>'　【補完用】0年目'!$AD$25+'　【補完用】0年目'!$AG$25+'　【補完用】0年目'!$AJ$25+'　【補完用】0年目'!$AM$25+$I$96</f>
        <v>0</v>
      </c>
      <c r="J101" s="201"/>
      <c r="K101" s="3">
        <f>K100-I101</f>
        <v>480</v>
      </c>
      <c r="L101" s="200">
        <f>I103+L96</f>
        <v>0</v>
      </c>
      <c r="M101" s="201"/>
      <c r="N101" s="3">
        <f>N100-L101</f>
        <v>480</v>
      </c>
      <c r="O101" s="200">
        <f>L103+O96</f>
        <v>0</v>
      </c>
      <c r="P101" s="201"/>
      <c r="Q101" s="3">
        <f>Q100-O101</f>
        <v>480</v>
      </c>
      <c r="R101" s="200">
        <f>O103+R96</f>
        <v>0</v>
      </c>
      <c r="S101" s="201"/>
      <c r="T101" s="3">
        <f>T100-R101</f>
        <v>480</v>
      </c>
      <c r="U101" s="200">
        <f>R103+U96</f>
        <v>0</v>
      </c>
      <c r="V101" s="201"/>
      <c r="W101" s="3">
        <f>W100-U101</f>
        <v>480</v>
      </c>
      <c r="X101" s="200">
        <f>U103+X96</f>
        <v>0</v>
      </c>
      <c r="Y101" s="201"/>
      <c r="Z101" s="3">
        <f>Z100-X101</f>
        <v>480</v>
      </c>
      <c r="AA101" s="200">
        <f>X103+AA96</f>
        <v>0</v>
      </c>
      <c r="AB101" s="201"/>
      <c r="AC101" s="3">
        <f>AC100-AA101</f>
        <v>480</v>
      </c>
      <c r="AD101" s="200">
        <f>AA103+AD96</f>
        <v>0</v>
      </c>
      <c r="AE101" s="201"/>
      <c r="AF101" s="3">
        <f>AF100-AD101</f>
        <v>480</v>
      </c>
      <c r="AG101" s="200">
        <f>AD103+AG96</f>
        <v>0</v>
      </c>
      <c r="AH101" s="201"/>
      <c r="AI101" s="3">
        <f>AI100-AG101</f>
        <v>480</v>
      </c>
      <c r="AJ101" s="200">
        <f>AG103+AJ96</f>
        <v>0</v>
      </c>
      <c r="AK101" s="201"/>
      <c r="AL101" s="3">
        <f>AL100-AJ101</f>
        <v>480</v>
      </c>
      <c r="AM101" s="200">
        <f>AJ103+AM96</f>
        <v>0</v>
      </c>
      <c r="AN101" s="201"/>
      <c r="AO101" s="3">
        <f>AO100-AM101</f>
        <v>480</v>
      </c>
      <c r="AP101" s="2"/>
      <c r="AQ101" s="1"/>
    </row>
    <row r="102" spans="4:45" ht="13.5" customHeight="1">
      <c r="D102" s="5"/>
      <c r="E102" s="5"/>
      <c r="F102" s="202" t="s">
        <v>126</v>
      </c>
      <c r="G102" s="203"/>
      <c r="H102" s="4">
        <v>400</v>
      </c>
      <c r="I102" s="202" t="s">
        <v>72</v>
      </c>
      <c r="J102" s="203"/>
      <c r="K102" s="4">
        <v>400</v>
      </c>
      <c r="L102" s="202" t="s">
        <v>77</v>
      </c>
      <c r="M102" s="203"/>
      <c r="N102" s="4">
        <v>400</v>
      </c>
      <c r="O102" s="202" t="s">
        <v>77</v>
      </c>
      <c r="P102" s="203"/>
      <c r="Q102" s="4">
        <v>400</v>
      </c>
      <c r="R102" s="202" t="s">
        <v>77</v>
      </c>
      <c r="S102" s="203"/>
      <c r="T102" s="4">
        <v>400</v>
      </c>
      <c r="U102" s="202" t="s">
        <v>77</v>
      </c>
      <c r="V102" s="203"/>
      <c r="W102" s="4">
        <v>400</v>
      </c>
      <c r="X102" s="202" t="s">
        <v>77</v>
      </c>
      <c r="Y102" s="203"/>
      <c r="Z102" s="4">
        <v>400</v>
      </c>
      <c r="AA102" s="202" t="s">
        <v>2</v>
      </c>
      <c r="AB102" s="203"/>
      <c r="AC102" s="4">
        <v>400</v>
      </c>
      <c r="AD102" s="202" t="s">
        <v>2</v>
      </c>
      <c r="AE102" s="203"/>
      <c r="AF102" s="4">
        <v>400</v>
      </c>
      <c r="AG102" s="202" t="s">
        <v>2</v>
      </c>
      <c r="AH102" s="203"/>
      <c r="AI102" s="4">
        <v>400</v>
      </c>
      <c r="AJ102" s="202" t="s">
        <v>2</v>
      </c>
      <c r="AK102" s="203"/>
      <c r="AL102" s="4">
        <v>400</v>
      </c>
      <c r="AM102" s="202" t="s">
        <v>2</v>
      </c>
      <c r="AN102" s="203"/>
      <c r="AO102" s="4">
        <v>400</v>
      </c>
      <c r="AP102" s="2"/>
      <c r="AQ102" s="1"/>
    </row>
    <row r="103" spans="4:45">
      <c r="D103" s="5"/>
      <c r="E103" s="5"/>
      <c r="F103" s="200">
        <f>不要２!AG96+不要２!AJ96+不要２!AM96+不要２!AP96</f>
        <v>0</v>
      </c>
      <c r="G103" s="201"/>
      <c r="H103" s="3">
        <f>H102-F103</f>
        <v>400</v>
      </c>
      <c r="I103" s="200">
        <f>'　【補完用】0年目'!$AG$25+'　【補完用】0年目'!$AJ$25+'　【補完用】0年目'!$AM$25+$I$96</f>
        <v>0</v>
      </c>
      <c r="J103" s="201"/>
      <c r="K103" s="3">
        <f>K102-I103</f>
        <v>400</v>
      </c>
      <c r="L103" s="200">
        <f>I105+L96</f>
        <v>0</v>
      </c>
      <c r="M103" s="201"/>
      <c r="N103" s="3">
        <f>N102-L103</f>
        <v>400</v>
      </c>
      <c r="O103" s="200">
        <f>L105+O96</f>
        <v>0</v>
      </c>
      <c r="P103" s="201"/>
      <c r="Q103" s="3">
        <f>Q102-O103</f>
        <v>400</v>
      </c>
      <c r="R103" s="200">
        <f>O105+R96</f>
        <v>0</v>
      </c>
      <c r="S103" s="201"/>
      <c r="T103" s="3">
        <f>T102-R103</f>
        <v>400</v>
      </c>
      <c r="U103" s="200">
        <f>R105+U96</f>
        <v>0</v>
      </c>
      <c r="V103" s="201"/>
      <c r="W103" s="3">
        <f>W102-U103</f>
        <v>400</v>
      </c>
      <c r="X103" s="200">
        <f>U105+X96</f>
        <v>0</v>
      </c>
      <c r="Y103" s="201"/>
      <c r="Z103" s="3">
        <f>Z102-X103</f>
        <v>400</v>
      </c>
      <c r="AA103" s="200">
        <f>X105+AA96</f>
        <v>0</v>
      </c>
      <c r="AB103" s="201"/>
      <c r="AC103" s="3">
        <f>AC102-AA103</f>
        <v>400</v>
      </c>
      <c r="AD103" s="200">
        <f>AA105+AD96</f>
        <v>0</v>
      </c>
      <c r="AE103" s="201"/>
      <c r="AF103" s="3">
        <f>AF102-AD103</f>
        <v>400</v>
      </c>
      <c r="AG103" s="200">
        <f>AD105+AG96</f>
        <v>0</v>
      </c>
      <c r="AH103" s="201"/>
      <c r="AI103" s="3">
        <f>AI102-AG103</f>
        <v>400</v>
      </c>
      <c r="AJ103" s="200">
        <f>AG105+AJ96</f>
        <v>0</v>
      </c>
      <c r="AK103" s="201"/>
      <c r="AL103" s="3">
        <f>AL102-AJ103</f>
        <v>400</v>
      </c>
      <c r="AM103" s="200">
        <f>AJ105+AM96</f>
        <v>0</v>
      </c>
      <c r="AN103" s="201"/>
      <c r="AO103" s="3">
        <f>AO102-AM103</f>
        <v>400</v>
      </c>
      <c r="AP103" s="2"/>
      <c r="AQ103" s="1"/>
    </row>
    <row r="104" spans="4:45" ht="13.5" customHeight="1">
      <c r="D104" s="5"/>
      <c r="E104" s="5"/>
      <c r="F104" s="202" t="s">
        <v>127</v>
      </c>
      <c r="G104" s="203"/>
      <c r="H104" s="4">
        <v>320</v>
      </c>
      <c r="I104" s="202" t="s">
        <v>73</v>
      </c>
      <c r="J104" s="203"/>
      <c r="K104" s="4">
        <v>320</v>
      </c>
      <c r="L104" s="202" t="s">
        <v>78</v>
      </c>
      <c r="M104" s="203"/>
      <c r="N104" s="4">
        <v>320</v>
      </c>
      <c r="O104" s="202" t="s">
        <v>78</v>
      </c>
      <c r="P104" s="203"/>
      <c r="Q104" s="4">
        <v>320</v>
      </c>
      <c r="R104" s="202" t="s">
        <v>78</v>
      </c>
      <c r="S104" s="203"/>
      <c r="T104" s="4">
        <v>320</v>
      </c>
      <c r="U104" s="202" t="s">
        <v>78</v>
      </c>
      <c r="V104" s="203"/>
      <c r="W104" s="4">
        <v>320</v>
      </c>
      <c r="X104" s="202" t="s">
        <v>78</v>
      </c>
      <c r="Y104" s="203"/>
      <c r="Z104" s="4">
        <v>320</v>
      </c>
      <c r="AA104" s="202" t="s">
        <v>0</v>
      </c>
      <c r="AB104" s="203"/>
      <c r="AC104" s="4">
        <v>320</v>
      </c>
      <c r="AD104" s="202" t="s">
        <v>0</v>
      </c>
      <c r="AE104" s="203"/>
      <c r="AF104" s="4">
        <v>320</v>
      </c>
      <c r="AG104" s="202" t="s">
        <v>0</v>
      </c>
      <c r="AH104" s="203"/>
      <c r="AI104" s="4">
        <v>320</v>
      </c>
      <c r="AJ104" s="202" t="s">
        <v>0</v>
      </c>
      <c r="AK104" s="203"/>
      <c r="AL104" s="4">
        <v>320</v>
      </c>
      <c r="AM104" s="202" t="s">
        <v>0</v>
      </c>
      <c r="AN104" s="203"/>
      <c r="AO104" s="4">
        <v>320</v>
      </c>
      <c r="AP104" s="2"/>
      <c r="AQ104" s="1"/>
    </row>
    <row r="105" spans="4:45">
      <c r="D105" s="5"/>
      <c r="E105" s="5"/>
      <c r="F105" s="200">
        <f>不要２!AJ96+不要２!AM96+不要２!AP96</f>
        <v>0</v>
      </c>
      <c r="G105" s="201"/>
      <c r="H105" s="3">
        <f>H104-F105</f>
        <v>320</v>
      </c>
      <c r="I105" s="200">
        <f>'　【補完用】0年目'!$AJ$25+'　【補完用】0年目'!$AM$25+$I$96</f>
        <v>0</v>
      </c>
      <c r="J105" s="201"/>
      <c r="K105" s="3">
        <f>K104-I105</f>
        <v>320</v>
      </c>
      <c r="L105" s="200">
        <f>I107+L96</f>
        <v>0</v>
      </c>
      <c r="M105" s="201"/>
      <c r="N105" s="3">
        <f>N104-L105</f>
        <v>320</v>
      </c>
      <c r="O105" s="200">
        <f>L107+O96</f>
        <v>0</v>
      </c>
      <c r="P105" s="201"/>
      <c r="Q105" s="3">
        <f>Q104-O105</f>
        <v>320</v>
      </c>
      <c r="R105" s="200">
        <f>O107+R96</f>
        <v>0</v>
      </c>
      <c r="S105" s="201"/>
      <c r="T105" s="3">
        <f>T104-R105</f>
        <v>320</v>
      </c>
      <c r="U105" s="200">
        <f>R107+U96</f>
        <v>0</v>
      </c>
      <c r="V105" s="201"/>
      <c r="W105" s="3">
        <f>W104-U105</f>
        <v>320</v>
      </c>
      <c r="X105" s="200">
        <f>U107+X96</f>
        <v>0</v>
      </c>
      <c r="Y105" s="201"/>
      <c r="Z105" s="3">
        <f>Z104-X105</f>
        <v>320</v>
      </c>
      <c r="AA105" s="200">
        <f>X107+AA96</f>
        <v>0</v>
      </c>
      <c r="AB105" s="201"/>
      <c r="AC105" s="3">
        <f>AC104-AA105</f>
        <v>320</v>
      </c>
      <c r="AD105" s="200">
        <f>AA107+AD96</f>
        <v>0</v>
      </c>
      <c r="AE105" s="201"/>
      <c r="AF105" s="3">
        <f>AF104-AD105</f>
        <v>320</v>
      </c>
      <c r="AG105" s="200">
        <f>AD107+AG96</f>
        <v>0</v>
      </c>
      <c r="AH105" s="201"/>
      <c r="AI105" s="3">
        <f>AI104-AG105</f>
        <v>320</v>
      </c>
      <c r="AJ105" s="200">
        <f>AG107+AJ96</f>
        <v>0</v>
      </c>
      <c r="AK105" s="201"/>
      <c r="AL105" s="3">
        <f>AL104-AJ105</f>
        <v>320</v>
      </c>
      <c r="AM105" s="200">
        <f>AJ107+AM96</f>
        <v>0</v>
      </c>
      <c r="AN105" s="201"/>
      <c r="AO105" s="3">
        <f>AO104-AM105</f>
        <v>320</v>
      </c>
      <c r="AP105" s="2"/>
      <c r="AQ105" s="1"/>
    </row>
    <row r="106" spans="4:45" ht="13.5" customHeight="1">
      <c r="D106" s="5"/>
      <c r="E106" s="5"/>
      <c r="F106" s="202" t="s">
        <v>128</v>
      </c>
      <c r="G106" s="203"/>
      <c r="H106" s="4">
        <v>240</v>
      </c>
      <c r="I106" s="202" t="s">
        <v>74</v>
      </c>
      <c r="J106" s="203"/>
      <c r="K106" s="4">
        <v>240</v>
      </c>
      <c r="L106" s="202" t="s">
        <v>79</v>
      </c>
      <c r="M106" s="203"/>
      <c r="N106" s="4">
        <v>240</v>
      </c>
      <c r="O106" s="202" t="s">
        <v>79</v>
      </c>
      <c r="P106" s="203"/>
      <c r="Q106" s="4">
        <v>240</v>
      </c>
      <c r="R106" s="202" t="s">
        <v>79</v>
      </c>
      <c r="S106" s="203"/>
      <c r="T106" s="4">
        <v>240</v>
      </c>
      <c r="U106" s="202" t="s">
        <v>79</v>
      </c>
      <c r="V106" s="203"/>
      <c r="W106" s="4">
        <v>240</v>
      </c>
      <c r="X106" s="202" t="s">
        <v>79</v>
      </c>
      <c r="Y106" s="203"/>
      <c r="Z106" s="4">
        <v>240</v>
      </c>
      <c r="AA106" s="202" t="s">
        <v>1</v>
      </c>
      <c r="AB106" s="203"/>
      <c r="AC106" s="4">
        <v>240</v>
      </c>
      <c r="AD106" s="202" t="s">
        <v>1</v>
      </c>
      <c r="AE106" s="203"/>
      <c r="AF106" s="4">
        <v>240</v>
      </c>
      <c r="AG106" s="202" t="s">
        <v>1</v>
      </c>
      <c r="AH106" s="203"/>
      <c r="AI106" s="4">
        <v>240</v>
      </c>
      <c r="AJ106" s="202" t="s">
        <v>1</v>
      </c>
      <c r="AK106" s="203"/>
      <c r="AL106" s="4">
        <v>240</v>
      </c>
      <c r="AM106" s="202" t="s">
        <v>1</v>
      </c>
      <c r="AN106" s="203"/>
      <c r="AO106" s="4">
        <v>240</v>
      </c>
      <c r="AP106" s="2"/>
      <c r="AQ106" s="1"/>
    </row>
    <row r="107" spans="4:45">
      <c r="D107" s="5"/>
      <c r="E107" s="5"/>
      <c r="F107" s="200">
        <f>不要２!AM96+不要２!AP96</f>
        <v>0</v>
      </c>
      <c r="G107" s="201"/>
      <c r="H107" s="3">
        <f>H106-F107</f>
        <v>240</v>
      </c>
      <c r="I107" s="200">
        <f>'　【補完用】0年目'!$AM$25+$I$96</f>
        <v>0</v>
      </c>
      <c r="J107" s="201"/>
      <c r="K107" s="3">
        <f>K106-I107</f>
        <v>240</v>
      </c>
      <c r="L107" s="200">
        <f>I109+L96</f>
        <v>0</v>
      </c>
      <c r="M107" s="201"/>
      <c r="N107" s="3">
        <f>N106-L107</f>
        <v>240</v>
      </c>
      <c r="O107" s="200">
        <f>L109+O96</f>
        <v>0</v>
      </c>
      <c r="P107" s="201"/>
      <c r="Q107" s="3">
        <f>Q106-O107</f>
        <v>240</v>
      </c>
      <c r="R107" s="200">
        <f>O109+R96</f>
        <v>0</v>
      </c>
      <c r="S107" s="201"/>
      <c r="T107" s="3">
        <f>T106-R107</f>
        <v>240</v>
      </c>
      <c r="U107" s="200">
        <f>R109+U96</f>
        <v>0</v>
      </c>
      <c r="V107" s="201"/>
      <c r="W107" s="3">
        <f>W106-U107</f>
        <v>240</v>
      </c>
      <c r="X107" s="200">
        <f>U109+X96</f>
        <v>0</v>
      </c>
      <c r="Y107" s="201"/>
      <c r="Z107" s="3">
        <f>Z106-X107</f>
        <v>240</v>
      </c>
      <c r="AA107" s="200">
        <f>X109+AA96</f>
        <v>0</v>
      </c>
      <c r="AB107" s="201"/>
      <c r="AC107" s="3">
        <f>AC106-AA107</f>
        <v>240</v>
      </c>
      <c r="AD107" s="200">
        <f>AA109+AD96</f>
        <v>0</v>
      </c>
      <c r="AE107" s="201"/>
      <c r="AF107" s="3">
        <f>AF106-AD107</f>
        <v>240</v>
      </c>
      <c r="AG107" s="200">
        <f>AD109+AG96</f>
        <v>0</v>
      </c>
      <c r="AH107" s="201"/>
      <c r="AI107" s="3">
        <f>AI106-AG107</f>
        <v>240</v>
      </c>
      <c r="AJ107" s="200">
        <f>AG109+AJ96</f>
        <v>0</v>
      </c>
      <c r="AK107" s="201"/>
      <c r="AL107" s="3">
        <f>AL106-AJ107</f>
        <v>240</v>
      </c>
      <c r="AM107" s="200">
        <f>AJ109+AM96</f>
        <v>0</v>
      </c>
      <c r="AN107" s="201"/>
      <c r="AO107" s="3">
        <f>AO106-AM107</f>
        <v>240</v>
      </c>
      <c r="AP107" s="2"/>
      <c r="AQ107" s="1"/>
    </row>
    <row r="108" spans="4:45">
      <c r="D108" s="5"/>
      <c r="E108" s="5"/>
      <c r="F108" s="202" t="s">
        <v>129</v>
      </c>
      <c r="G108" s="203"/>
      <c r="H108" s="4">
        <v>160</v>
      </c>
      <c r="I108" s="202" t="s">
        <v>75</v>
      </c>
      <c r="J108" s="203"/>
      <c r="K108" s="4">
        <v>160</v>
      </c>
      <c r="L108" s="202" t="s">
        <v>80</v>
      </c>
      <c r="M108" s="203"/>
      <c r="N108" s="4">
        <v>160</v>
      </c>
      <c r="O108" s="202" t="s">
        <v>80</v>
      </c>
      <c r="P108" s="203"/>
      <c r="Q108" s="4">
        <v>160</v>
      </c>
      <c r="R108" s="202" t="s">
        <v>80</v>
      </c>
      <c r="S108" s="203"/>
      <c r="T108" s="4">
        <v>160</v>
      </c>
      <c r="U108" s="202" t="s">
        <v>80</v>
      </c>
      <c r="V108" s="203"/>
      <c r="W108" s="4">
        <v>160</v>
      </c>
      <c r="X108" s="202" t="s">
        <v>80</v>
      </c>
      <c r="Y108" s="203"/>
      <c r="Z108" s="4">
        <v>160</v>
      </c>
      <c r="AA108" s="202" t="s">
        <v>3</v>
      </c>
      <c r="AB108" s="203"/>
      <c r="AC108" s="4">
        <v>160</v>
      </c>
      <c r="AD108" s="202" t="s">
        <v>3</v>
      </c>
      <c r="AE108" s="203"/>
      <c r="AF108" s="4">
        <v>160</v>
      </c>
      <c r="AG108" s="202" t="s">
        <v>3</v>
      </c>
      <c r="AH108" s="203"/>
      <c r="AI108" s="4">
        <v>160</v>
      </c>
      <c r="AJ108" s="202" t="s">
        <v>3</v>
      </c>
      <c r="AK108" s="203"/>
      <c r="AL108" s="4">
        <v>160</v>
      </c>
      <c r="AM108" s="202" t="s">
        <v>3</v>
      </c>
      <c r="AN108" s="203"/>
      <c r="AO108" s="4">
        <v>160</v>
      </c>
      <c r="AP108" s="2"/>
      <c r="AQ108" s="1"/>
    </row>
    <row r="109" spans="4:45">
      <c r="D109" s="5"/>
      <c r="E109" s="5"/>
      <c r="F109" s="200">
        <f>不要２!AP96</f>
        <v>0</v>
      </c>
      <c r="G109" s="201"/>
      <c r="H109" s="3">
        <f>H108-F109</f>
        <v>160</v>
      </c>
      <c r="I109" s="200">
        <f>I96</f>
        <v>0</v>
      </c>
      <c r="J109" s="201"/>
      <c r="K109" s="3">
        <f>K108-I109</f>
        <v>160</v>
      </c>
      <c r="L109" s="200">
        <f>L96</f>
        <v>0</v>
      </c>
      <c r="M109" s="201"/>
      <c r="N109" s="3">
        <f>N108-L109</f>
        <v>160</v>
      </c>
      <c r="O109" s="200">
        <f>O96</f>
        <v>0</v>
      </c>
      <c r="P109" s="201"/>
      <c r="Q109" s="3">
        <f>Q108-O109</f>
        <v>160</v>
      </c>
      <c r="R109" s="200">
        <f>R96</f>
        <v>0</v>
      </c>
      <c r="S109" s="201"/>
      <c r="T109" s="3">
        <f>T108-R109</f>
        <v>160</v>
      </c>
      <c r="U109" s="200">
        <f>U96</f>
        <v>0</v>
      </c>
      <c r="V109" s="201"/>
      <c r="W109" s="3">
        <f>W108-U109</f>
        <v>160</v>
      </c>
      <c r="X109" s="200">
        <f>X96</f>
        <v>0</v>
      </c>
      <c r="Y109" s="201"/>
      <c r="Z109" s="3">
        <f>Z108-X109</f>
        <v>160</v>
      </c>
      <c r="AA109" s="200">
        <f>AA96</f>
        <v>0</v>
      </c>
      <c r="AB109" s="201"/>
      <c r="AC109" s="3">
        <f>AC108-AA109</f>
        <v>160</v>
      </c>
      <c r="AD109" s="200">
        <f>AD96</f>
        <v>0</v>
      </c>
      <c r="AE109" s="201"/>
      <c r="AF109" s="3">
        <f>AF108-AD109</f>
        <v>160</v>
      </c>
      <c r="AG109" s="200">
        <f>AG96</f>
        <v>0</v>
      </c>
      <c r="AH109" s="201"/>
      <c r="AI109" s="3">
        <f>AI108-AG109</f>
        <v>160</v>
      </c>
      <c r="AJ109" s="200">
        <f>AJ96</f>
        <v>0</v>
      </c>
      <c r="AK109" s="201"/>
      <c r="AL109" s="3">
        <f>AL108-AJ109</f>
        <v>160</v>
      </c>
      <c r="AM109" s="200">
        <f>AM96</f>
        <v>0</v>
      </c>
      <c r="AN109" s="201"/>
      <c r="AO109" s="3">
        <f>AO108-AM109</f>
        <v>160</v>
      </c>
      <c r="AP109" s="2"/>
      <c r="AQ109" s="1"/>
    </row>
    <row r="110" spans="4:45" ht="21" customHeight="1" thickBot="1">
      <c r="E110" s="92" t="s">
        <v>12</v>
      </c>
      <c r="I110">
        <f>IF($X$2="",0,IF(I97&gt;$S$2,1,0))</f>
        <v>0</v>
      </c>
      <c r="L110">
        <f>IF($X$2="",0,IF(L97&gt;$S$2,1,0))</f>
        <v>0</v>
      </c>
      <c r="O110">
        <f>IF($X$2="",0,IF(O97&gt;$S$2,1,0))</f>
        <v>0</v>
      </c>
      <c r="R110">
        <f>IF($X$2="",0,IF(R97&gt;$S$2,1,0))</f>
        <v>0</v>
      </c>
      <c r="U110">
        <f>IF($X$2="",0,IF(U97&gt;$S$2,1,0))</f>
        <v>0</v>
      </c>
      <c r="X110">
        <f>IF($X$2="",0,IF(X97&gt;$S$2,1,0))</f>
        <v>0</v>
      </c>
      <c r="AA110">
        <f>IF($X$2="",0,IF(AA97&gt;$S$2,1,0))</f>
        <v>0</v>
      </c>
      <c r="AD110">
        <f>IF($X$2="",0,IF(AD97&gt;$S$2,1,0))</f>
        <v>0</v>
      </c>
      <c r="AG110">
        <f>IF($X$2="",0,IF(AG97&gt;$S$2,1,0))</f>
        <v>0</v>
      </c>
      <c r="AJ110">
        <f>IF($X$2="",0,IF(AJ97&gt;$S$2,1,0))</f>
        <v>0</v>
      </c>
      <c r="AM110">
        <f>IF($X$2="",0,IF(AM97&gt;$S$2,1,0))</f>
        <v>0</v>
      </c>
      <c r="AP110">
        <f>IF($X$2="",0,IF(AP97&gt;$S$2,1,0))</f>
        <v>0</v>
      </c>
    </row>
    <row r="111" spans="4:45" ht="40.5" customHeight="1" thickBot="1">
      <c r="D111" s="5">
        <v>8</v>
      </c>
      <c r="E111" s="5"/>
      <c r="F111" s="207" t="s">
        <v>98</v>
      </c>
      <c r="G111" s="207"/>
      <c r="H111" s="88">
        <f>MIN(H114,$E114)</f>
        <v>0</v>
      </c>
      <c r="I111" s="9">
        <f>'３年目'!G28</f>
        <v>0</v>
      </c>
      <c r="J111" s="10">
        <f>COUNTIF(I125,1)</f>
        <v>0</v>
      </c>
      <c r="K111" s="88">
        <f>MIN(K114,$E114)</f>
        <v>0</v>
      </c>
      <c r="L111" s="9">
        <f>'３年目'!J28</f>
        <v>0</v>
      </c>
      <c r="M111" s="10">
        <f>COUNTIF(I125:L125,1)</f>
        <v>0</v>
      </c>
      <c r="N111" s="88">
        <f>MIN(N114,$E114)</f>
        <v>0</v>
      </c>
      <c r="O111" s="9">
        <f>'３年目'!M28</f>
        <v>0</v>
      </c>
      <c r="P111" s="10">
        <f>COUNTIF(I125:O125,1)</f>
        <v>0</v>
      </c>
      <c r="Q111" s="88">
        <f>MIN(Q114,$E114)</f>
        <v>0</v>
      </c>
      <c r="R111" s="9">
        <f>'３年目'!P28</f>
        <v>0</v>
      </c>
      <c r="S111" s="10">
        <f>COUNTIF(I125:R125,1)</f>
        <v>0</v>
      </c>
      <c r="T111" s="88">
        <f>MIN(T114,$E114)</f>
        <v>0</v>
      </c>
      <c r="U111" s="9">
        <f>'３年目'!S28</f>
        <v>0</v>
      </c>
      <c r="V111" s="10">
        <f>COUNTIF(I125:U125,1)</f>
        <v>0</v>
      </c>
      <c r="W111" s="88">
        <f>MIN(W114,$E114)</f>
        <v>0</v>
      </c>
      <c r="X111" s="9">
        <f>'３年目'!V28</f>
        <v>0</v>
      </c>
      <c r="Y111" s="10">
        <f>COUNTIF(I125:X125,1)</f>
        <v>0</v>
      </c>
      <c r="Z111" s="88">
        <f>MIN(Z114,$E114)</f>
        <v>0</v>
      </c>
      <c r="AA111" s="9">
        <f>'３年目'!Y28</f>
        <v>0</v>
      </c>
      <c r="AB111" s="10">
        <f>COUNTIF(I125:AA125,1)</f>
        <v>0</v>
      </c>
      <c r="AC111" s="88">
        <f>MIN(AC114,$E114)</f>
        <v>0</v>
      </c>
      <c r="AD111" s="9">
        <f>'３年目'!AB28</f>
        <v>0</v>
      </c>
      <c r="AE111" s="10">
        <f>COUNTIF(I125:AD125,1)</f>
        <v>0</v>
      </c>
      <c r="AF111" s="88">
        <f>MIN(AF114,$E114)</f>
        <v>0</v>
      </c>
      <c r="AG111" s="9">
        <f>'３年目'!AE28</f>
        <v>0</v>
      </c>
      <c r="AH111" s="10">
        <f>COUNTIF(I125:AG125,1)</f>
        <v>0</v>
      </c>
      <c r="AI111" s="88">
        <f>MIN(AI114,$E114)</f>
        <v>0</v>
      </c>
      <c r="AJ111" s="9">
        <f>'３年目'!AH28</f>
        <v>0</v>
      </c>
      <c r="AK111" s="10">
        <f>COUNTIF(I125:AJ125,1)</f>
        <v>0</v>
      </c>
      <c r="AL111" s="88">
        <f>MIN(AL114,$E114)</f>
        <v>0</v>
      </c>
      <c r="AM111" s="9">
        <f>'３年目'!AK28</f>
        <v>0</v>
      </c>
      <c r="AN111" s="10">
        <f>COUNTIF(I125:AM125,1)</f>
        <v>0</v>
      </c>
      <c r="AO111" s="88">
        <f>MIN(AO114,$E114)</f>
        <v>0</v>
      </c>
      <c r="AP111" s="9">
        <f>'３年目'!AN28</f>
        <v>0</v>
      </c>
      <c r="AQ111" s="10">
        <f>COUNTIF(I125:AP125,1)</f>
        <v>0</v>
      </c>
      <c r="AR111" s="24">
        <f>I111+L111+O111+R111+U111+X111+AA111+AD111+AG111+AJ111+AM111+AP111</f>
        <v>0</v>
      </c>
      <c r="AS111" s="18" t="s">
        <v>24</v>
      </c>
    </row>
    <row r="112" spans="4:45" s="17" customFormat="1" ht="18.75" customHeight="1" thickBot="1">
      <c r="D112" s="30" t="s">
        <v>23</v>
      </c>
      <c r="E112" s="31" t="s">
        <v>19</v>
      </c>
      <c r="F112" s="207"/>
      <c r="G112" s="207"/>
      <c r="H112" s="91">
        <f>MIN(H113,H114,$E114)</f>
        <v>0</v>
      </c>
      <c r="I112" s="22">
        <f>'３年目'!G29</f>
        <v>0</v>
      </c>
      <c r="J112" s="23">
        <f>'３年目'!H29</f>
        <v>0</v>
      </c>
      <c r="K112" s="91">
        <f>MIN(K113,K114,$E114)</f>
        <v>0</v>
      </c>
      <c r="L112" s="22">
        <f>'３年目'!J29</f>
        <v>0</v>
      </c>
      <c r="M112" s="23">
        <f>'３年目'!K29</f>
        <v>0</v>
      </c>
      <c r="N112" s="91">
        <f>IF(M111&gt;=$X$2,MIN($S$2,N113,N114,$AL$2-L114,$E114),MIN(N113,N114,$AL$2-L114,$E114))</f>
        <v>0</v>
      </c>
      <c r="O112" s="22">
        <f>'３年目'!M29</f>
        <v>0</v>
      </c>
      <c r="P112" s="23">
        <f>'３年目'!N29</f>
        <v>0</v>
      </c>
      <c r="Q112" s="91">
        <f>IF(P111&gt;=$X$2,MIN($S$2,Q113,Q114,$AL$2-O114,$E114),MIN(Q113,Q114,$AL$2-O114,$E114))</f>
        <v>0</v>
      </c>
      <c r="R112" s="22">
        <f>'３年目'!P29</f>
        <v>0</v>
      </c>
      <c r="S112" s="23">
        <f>'３年目'!Q29</f>
        <v>0</v>
      </c>
      <c r="T112" s="91">
        <f>IF(S111&gt;=$X$2,MIN($S$2,T113,T114,$AL$2-R114,$E114),MIN(T113,T114,$AL$2-R114,$E114))</f>
        <v>0</v>
      </c>
      <c r="U112" s="22">
        <f>'３年目'!S29</f>
        <v>0</v>
      </c>
      <c r="V112" s="23">
        <f>'３年目'!T29</f>
        <v>0</v>
      </c>
      <c r="W112" s="91">
        <f>IF(V111&gt;=$X$2,MIN($S$2,W113,W114,$AL$2-U114,$E114),MIN(W113,W114,$AL$2-U114,$E114))</f>
        <v>0</v>
      </c>
      <c r="X112" s="22">
        <f>'３年目'!V29</f>
        <v>0</v>
      </c>
      <c r="Y112" s="23">
        <f>'３年目'!W29</f>
        <v>0</v>
      </c>
      <c r="Z112" s="91">
        <f>IF(Y111&gt;=$X$2,MIN($S$2,Z113,Z114,$AL$2-X114,$E114),MIN(Z113,Z114,$AL$2-X114,$E114))</f>
        <v>0</v>
      </c>
      <c r="AA112" s="22">
        <f>'３年目'!Y29</f>
        <v>0</v>
      </c>
      <c r="AB112" s="23">
        <f>'３年目'!Z29</f>
        <v>0</v>
      </c>
      <c r="AC112" s="91">
        <f>IF(AB111&gt;=$X$2,MIN($S$2,AC113,AC114,$AL$2-AA114,$E114),MIN(AC113,AC114,$AL$2-AA114,$E114))</f>
        <v>0</v>
      </c>
      <c r="AD112" s="22">
        <f>'３年目'!AB29</f>
        <v>0</v>
      </c>
      <c r="AE112" s="23">
        <f>'３年目'!AC29</f>
        <v>0</v>
      </c>
      <c r="AF112" s="91">
        <f>IF(AE111&gt;=$X$2,MIN($S$2,AF113,AF114,$AL$2-AD114,$E114),MIN(AF113,AF114,$AL$2-AD114,$E114))</f>
        <v>0</v>
      </c>
      <c r="AG112" s="22">
        <f>'３年目'!AE29</f>
        <v>0</v>
      </c>
      <c r="AH112" s="23">
        <f>'３年目'!AF29</f>
        <v>0</v>
      </c>
      <c r="AI112" s="91">
        <f>IF(AH111&gt;=$X$2,MIN($S$2,AI113,AI114,$AL$2-AG114,$E114),MIN(AI113,AI114,$AL$2-AG114,$E114))</f>
        <v>0</v>
      </c>
      <c r="AJ112" s="22">
        <f>'３年目'!AH29</f>
        <v>0</v>
      </c>
      <c r="AK112" s="23">
        <f>'３年目'!AI29</f>
        <v>0</v>
      </c>
      <c r="AL112" s="91">
        <f>IF(AK111&gt;=$X$2,MIN($S$2,AL113,AL114,$AL$2-AJ114,$E114),MIN(AL113,AL114,$AL$2-AJ114,$E114))</f>
        <v>0</v>
      </c>
      <c r="AM112" s="22">
        <f>'３年目'!AK29</f>
        <v>0</v>
      </c>
      <c r="AN112" s="23">
        <f>'３年目'!AL29</f>
        <v>0</v>
      </c>
      <c r="AO112" s="91">
        <f>IF(AN111&gt;=$X$2,MIN($S$2,AO113,AO114,$AL$2-AM114,$E114),MIN(AO113,AO114,$AL$2-AM114,$E114))</f>
        <v>0</v>
      </c>
      <c r="AP112" s="22">
        <f>'３年目'!AN29</f>
        <v>0</v>
      </c>
      <c r="AQ112" s="23">
        <f>'３年目'!AO29</f>
        <v>0</v>
      </c>
      <c r="AR112" s="12">
        <f>I112+L112+O112+R112+U112+X112+AA112+AD112+AG112+AJ112+AM112+AP112</f>
        <v>0</v>
      </c>
      <c r="AS112" s="18" t="s">
        <v>20</v>
      </c>
    </row>
    <row r="113" spans="4:45">
      <c r="D113" s="5"/>
      <c r="E113" s="5"/>
      <c r="F113" s="59"/>
      <c r="G113" s="60"/>
      <c r="H113" s="13"/>
      <c r="I113" s="59"/>
      <c r="J113" s="60"/>
      <c r="K113" s="13"/>
      <c r="L113" s="204" t="s">
        <v>25</v>
      </c>
      <c r="M113" s="205"/>
      <c r="N113" s="15" t="str">
        <f>IF(M111&gt;=$X$2,$S$2,"")</f>
        <v/>
      </c>
      <c r="O113" s="204" t="s">
        <v>25</v>
      </c>
      <c r="P113" s="205"/>
      <c r="Q113" s="15" t="str">
        <f>IF(P111&gt;=$X$2,$S$2,"")</f>
        <v/>
      </c>
      <c r="R113" s="204" t="s">
        <v>25</v>
      </c>
      <c r="S113" s="205"/>
      <c r="T113" s="15" t="str">
        <f>IF(S111&gt;=$X$2,$S$2,"")</f>
        <v/>
      </c>
      <c r="U113" s="204" t="s">
        <v>25</v>
      </c>
      <c r="V113" s="205"/>
      <c r="W113" s="15" t="str">
        <f>IF(V111&gt;=$X$2,$S$2,"")</f>
        <v/>
      </c>
      <c r="X113" s="204" t="s">
        <v>25</v>
      </c>
      <c r="Y113" s="205"/>
      <c r="Z113" s="15" t="str">
        <f>IF(Y111&gt;=$X$2,$S$2,"")</f>
        <v/>
      </c>
      <c r="AA113" s="204" t="s">
        <v>25</v>
      </c>
      <c r="AB113" s="205"/>
      <c r="AC113" s="15" t="str">
        <f>IF(AB111&gt;=$X$2,$S$2,"")</f>
        <v/>
      </c>
      <c r="AD113" s="204" t="s">
        <v>25</v>
      </c>
      <c r="AE113" s="205"/>
      <c r="AF113" s="15" t="str">
        <f>IF(AE111&gt;=$X$2,$S$2,"")</f>
        <v/>
      </c>
      <c r="AG113" s="204" t="s">
        <v>25</v>
      </c>
      <c r="AH113" s="205"/>
      <c r="AI113" s="15" t="str">
        <f>IF(AH111&gt;=$X$2,$S$2,"")</f>
        <v/>
      </c>
      <c r="AJ113" s="204" t="s">
        <v>25</v>
      </c>
      <c r="AK113" s="205"/>
      <c r="AL113" s="15" t="str">
        <f>IF(AK111&gt;=$X$2,$S$2,"")</f>
        <v/>
      </c>
      <c r="AM113" s="204" t="s">
        <v>25</v>
      </c>
      <c r="AN113" s="205"/>
      <c r="AO113" s="15" t="str">
        <f>IF(AN111&gt;=$X$2,$S$2,"")</f>
        <v/>
      </c>
      <c r="AP113" s="204" t="s">
        <v>25</v>
      </c>
      <c r="AQ113" s="205"/>
    </row>
    <row r="114" spans="4:45">
      <c r="D114" s="5"/>
      <c r="E114" s="89">
        <f>IF($AE$2="",$S$2,$AE$2)</f>
        <v>0</v>
      </c>
      <c r="F114" s="206"/>
      <c r="G114" s="205"/>
      <c r="H114" s="90">
        <f>IF(MIN(H116,H118,H120,H122,H124)&lt;0,0,MIN(H116,H118,H120,H122,H124,$AE$2))</f>
        <v>160</v>
      </c>
      <c r="I114" s="206"/>
      <c r="J114" s="205"/>
      <c r="K114" s="90">
        <f>IF(MIN(K116,K118,K120,K122,K124)&lt;0,0,MIN(K116,K118,K120,K122,K124,$AE$2))</f>
        <v>160</v>
      </c>
      <c r="L114" s="200">
        <f>I112+L112</f>
        <v>0</v>
      </c>
      <c r="M114" s="201"/>
      <c r="N114" s="90">
        <f>IF(MIN(N116,N118,N120,N122,N124)&lt;0,0,MIN(N116,N118,N120,N122,N124,$AE$2))</f>
        <v>160</v>
      </c>
      <c r="O114" s="200">
        <f>L114+O112</f>
        <v>0</v>
      </c>
      <c r="P114" s="201"/>
      <c r="Q114" s="90">
        <f>IF(MIN(Q116,Q118,Q120,Q122,Q124)&lt;0,0,MIN(Q116,Q118,Q120,Q122,Q124,$AE$2))</f>
        <v>160</v>
      </c>
      <c r="R114" s="200">
        <f>O114+R112</f>
        <v>0</v>
      </c>
      <c r="S114" s="201"/>
      <c r="T114" s="90">
        <f>IF(MIN(T116,T118,T120,T122,T124)&lt;0,0,MIN(T116,T118,T120,T122,T124,$AE$2))</f>
        <v>160</v>
      </c>
      <c r="U114" s="200">
        <f>R114+U112</f>
        <v>0</v>
      </c>
      <c r="V114" s="201"/>
      <c r="W114" s="90">
        <f>IF(MIN(W116,W118,W120,W122,W124)&lt;0,0,MIN(W116,W118,W120,W122,W124,$AE$2))</f>
        <v>160</v>
      </c>
      <c r="X114" s="200">
        <f>U114+X112</f>
        <v>0</v>
      </c>
      <c r="Y114" s="201"/>
      <c r="Z114" s="90">
        <f>IF(MIN(Z116,Z118,Z120,Z122,Z124)&lt;0,0,MIN(Z116,Z118,Z120,Z122,Z124,$AE$2))</f>
        <v>160</v>
      </c>
      <c r="AA114" s="200">
        <f>X114+AA112</f>
        <v>0</v>
      </c>
      <c r="AB114" s="201"/>
      <c r="AC114" s="90">
        <f>IF(MIN(AC116,AC118,AC120,AC122,AC124)&lt;0,0,MIN(AC116,AC118,AC120,AC122,AC124,$AE$2))</f>
        <v>160</v>
      </c>
      <c r="AD114" s="200">
        <f>AA114+AD112</f>
        <v>0</v>
      </c>
      <c r="AE114" s="201"/>
      <c r="AF114" s="90">
        <f>IF(MIN(AF116,AF118,AF120,AF122,AF124)&lt;0,0,MIN(AF116,AF118,AF120,AF122,AF124,$AE$2))</f>
        <v>160</v>
      </c>
      <c r="AG114" s="200">
        <f>AD114+AG112</f>
        <v>0</v>
      </c>
      <c r="AH114" s="201"/>
      <c r="AI114" s="90">
        <f>IF(MIN(AI116,AI118,AI120,AI122,AI124)&lt;0,0,MIN(AI116,AI118,AI120,AI122,AI124,$AE$2))</f>
        <v>160</v>
      </c>
      <c r="AJ114" s="200">
        <f>AG114+AJ112</f>
        <v>0</v>
      </c>
      <c r="AK114" s="201"/>
      <c r="AL114" s="90">
        <f>IF(MIN(AL116,AL118,AL120,AL122,AL124)&lt;0,0,MIN(AL116,AL118,AL120,AL122,AL124,$AE$2))</f>
        <v>160</v>
      </c>
      <c r="AM114" s="200">
        <f>AJ114+AM112</f>
        <v>0</v>
      </c>
      <c r="AN114" s="201"/>
      <c r="AO114" s="90">
        <f>IF(MIN(AO116,AO118,AO120,AO122,AO124)&lt;0,0,MIN(AO116,AO118,AO120,AO122,AO124,$AE$2))</f>
        <v>160</v>
      </c>
      <c r="AP114" s="200">
        <f>AM114+AP112</f>
        <v>0</v>
      </c>
      <c r="AQ114" s="201"/>
    </row>
    <row r="115" spans="4:45" ht="13.5" customHeight="1">
      <c r="D115" s="5"/>
      <c r="E115" s="5"/>
      <c r="F115" s="202" t="s">
        <v>125</v>
      </c>
      <c r="G115" s="203"/>
      <c r="H115" s="4">
        <v>480</v>
      </c>
      <c r="I115" s="202" t="s">
        <v>71</v>
      </c>
      <c r="J115" s="203"/>
      <c r="K115" s="4">
        <v>480</v>
      </c>
      <c r="L115" s="202" t="s">
        <v>76</v>
      </c>
      <c r="M115" s="203"/>
      <c r="N115" s="4">
        <v>480</v>
      </c>
      <c r="O115" s="202" t="s">
        <v>76</v>
      </c>
      <c r="P115" s="203"/>
      <c r="Q115" s="4">
        <v>480</v>
      </c>
      <c r="R115" s="202" t="s">
        <v>76</v>
      </c>
      <c r="S115" s="203"/>
      <c r="T115" s="4">
        <v>480</v>
      </c>
      <c r="U115" s="202" t="s">
        <v>76</v>
      </c>
      <c r="V115" s="203"/>
      <c r="W115" s="4">
        <v>480</v>
      </c>
      <c r="X115" s="202" t="s">
        <v>76</v>
      </c>
      <c r="Y115" s="203"/>
      <c r="Z115" s="4">
        <v>480</v>
      </c>
      <c r="AA115" s="202" t="s">
        <v>4</v>
      </c>
      <c r="AB115" s="203"/>
      <c r="AC115" s="4">
        <v>480</v>
      </c>
      <c r="AD115" s="202" t="s">
        <v>5</v>
      </c>
      <c r="AE115" s="203"/>
      <c r="AF115" s="4">
        <v>480</v>
      </c>
      <c r="AG115" s="202" t="s">
        <v>6</v>
      </c>
      <c r="AH115" s="203"/>
      <c r="AI115" s="4">
        <v>480</v>
      </c>
      <c r="AJ115" s="202" t="s">
        <v>7</v>
      </c>
      <c r="AK115" s="203"/>
      <c r="AL115" s="4">
        <v>480</v>
      </c>
      <c r="AM115" s="202" t="s">
        <v>8</v>
      </c>
      <c r="AN115" s="203"/>
      <c r="AO115" s="4">
        <v>480</v>
      </c>
      <c r="AP115" s="2"/>
      <c r="AQ115" s="1"/>
    </row>
    <row r="116" spans="4:45">
      <c r="D116" s="5"/>
      <c r="E116" s="5"/>
      <c r="F116" s="200">
        <f>不要２!AC111+不要２!AG111+不要２!AJ111+不要２!AM111+不要２!AP111</f>
        <v>0</v>
      </c>
      <c r="G116" s="201"/>
      <c r="H116" s="3">
        <f>H115-F116</f>
        <v>480</v>
      </c>
      <c r="I116" s="200">
        <f>'　【補完用】0年目'!$AD$28+'　【補完用】0年目'!$AG$28+'　【補完用】0年目'!$AJ$28+'　【補完用】0年目'!$AM$28+$I$111</f>
        <v>0</v>
      </c>
      <c r="J116" s="201"/>
      <c r="K116" s="3">
        <f>K115-I116</f>
        <v>480</v>
      </c>
      <c r="L116" s="200">
        <f>I118+L111</f>
        <v>0</v>
      </c>
      <c r="M116" s="201"/>
      <c r="N116" s="3">
        <f>N115-L116</f>
        <v>480</v>
      </c>
      <c r="O116" s="200">
        <f>L118+O111</f>
        <v>0</v>
      </c>
      <c r="P116" s="201"/>
      <c r="Q116" s="3">
        <f>Q115-O116</f>
        <v>480</v>
      </c>
      <c r="R116" s="200">
        <f>O118+R111</f>
        <v>0</v>
      </c>
      <c r="S116" s="201"/>
      <c r="T116" s="3">
        <f>T115-R116</f>
        <v>480</v>
      </c>
      <c r="U116" s="200">
        <f>R118+U111</f>
        <v>0</v>
      </c>
      <c r="V116" s="201"/>
      <c r="W116" s="3">
        <f>W115-U116</f>
        <v>480</v>
      </c>
      <c r="X116" s="200">
        <f>U118+X111</f>
        <v>0</v>
      </c>
      <c r="Y116" s="201"/>
      <c r="Z116" s="3">
        <f>Z115-X116</f>
        <v>480</v>
      </c>
      <c r="AA116" s="200">
        <f>X118+AA111</f>
        <v>0</v>
      </c>
      <c r="AB116" s="201"/>
      <c r="AC116" s="3">
        <f>AC115-AA116</f>
        <v>480</v>
      </c>
      <c r="AD116" s="200">
        <f>AA118+AD111</f>
        <v>0</v>
      </c>
      <c r="AE116" s="201"/>
      <c r="AF116" s="3">
        <f>AF115-AD116</f>
        <v>480</v>
      </c>
      <c r="AG116" s="200">
        <f>AD118+AG111</f>
        <v>0</v>
      </c>
      <c r="AH116" s="201"/>
      <c r="AI116" s="3">
        <f>AI115-AG116</f>
        <v>480</v>
      </c>
      <c r="AJ116" s="200">
        <f>AG118+AJ111</f>
        <v>0</v>
      </c>
      <c r="AK116" s="201"/>
      <c r="AL116" s="3">
        <f>AL115-AJ116</f>
        <v>480</v>
      </c>
      <c r="AM116" s="200">
        <f>AJ118+AM111</f>
        <v>0</v>
      </c>
      <c r="AN116" s="201"/>
      <c r="AO116" s="3">
        <f>AO115-AM116</f>
        <v>480</v>
      </c>
      <c r="AP116" s="2"/>
      <c r="AQ116" s="1"/>
    </row>
    <row r="117" spans="4:45" ht="13.5" customHeight="1">
      <c r="D117" s="5"/>
      <c r="E117" s="5"/>
      <c r="F117" s="202" t="s">
        <v>126</v>
      </c>
      <c r="G117" s="203"/>
      <c r="H117" s="4">
        <v>400</v>
      </c>
      <c r="I117" s="202" t="s">
        <v>72</v>
      </c>
      <c r="J117" s="203"/>
      <c r="K117" s="4">
        <v>400</v>
      </c>
      <c r="L117" s="202" t="s">
        <v>77</v>
      </c>
      <c r="M117" s="203"/>
      <c r="N117" s="4">
        <v>400</v>
      </c>
      <c r="O117" s="202" t="s">
        <v>77</v>
      </c>
      <c r="P117" s="203"/>
      <c r="Q117" s="4">
        <v>400</v>
      </c>
      <c r="R117" s="202" t="s">
        <v>77</v>
      </c>
      <c r="S117" s="203"/>
      <c r="T117" s="4">
        <v>400</v>
      </c>
      <c r="U117" s="202" t="s">
        <v>77</v>
      </c>
      <c r="V117" s="203"/>
      <c r="W117" s="4">
        <v>400</v>
      </c>
      <c r="X117" s="202" t="s">
        <v>77</v>
      </c>
      <c r="Y117" s="203"/>
      <c r="Z117" s="4">
        <v>400</v>
      </c>
      <c r="AA117" s="202" t="s">
        <v>2</v>
      </c>
      <c r="AB117" s="203"/>
      <c r="AC117" s="4">
        <v>400</v>
      </c>
      <c r="AD117" s="202" t="s">
        <v>2</v>
      </c>
      <c r="AE117" s="203"/>
      <c r="AF117" s="4">
        <v>400</v>
      </c>
      <c r="AG117" s="202" t="s">
        <v>2</v>
      </c>
      <c r="AH117" s="203"/>
      <c r="AI117" s="4">
        <v>400</v>
      </c>
      <c r="AJ117" s="202" t="s">
        <v>2</v>
      </c>
      <c r="AK117" s="203"/>
      <c r="AL117" s="4">
        <v>400</v>
      </c>
      <c r="AM117" s="202" t="s">
        <v>2</v>
      </c>
      <c r="AN117" s="203"/>
      <c r="AO117" s="4">
        <v>400</v>
      </c>
      <c r="AP117" s="2"/>
      <c r="AQ117" s="1"/>
    </row>
    <row r="118" spans="4:45">
      <c r="D118" s="5"/>
      <c r="E118" s="5"/>
      <c r="F118" s="200">
        <f>不要２!AG111+不要２!AJ111+不要２!AM111+不要２!AP111</f>
        <v>0</v>
      </c>
      <c r="G118" s="201"/>
      <c r="H118" s="3">
        <f>H117-F118</f>
        <v>400</v>
      </c>
      <c r="I118" s="200">
        <f>'　【補完用】0年目'!$AG$28+'　【補完用】0年目'!$AJ$28+'　【補完用】0年目'!$AM$28+$I$111</f>
        <v>0</v>
      </c>
      <c r="J118" s="201"/>
      <c r="K118" s="3">
        <f>K117-I118</f>
        <v>400</v>
      </c>
      <c r="L118" s="200">
        <f>I120+L111</f>
        <v>0</v>
      </c>
      <c r="M118" s="201"/>
      <c r="N118" s="3">
        <f>N117-L118</f>
        <v>400</v>
      </c>
      <c r="O118" s="200">
        <f>L120+O111</f>
        <v>0</v>
      </c>
      <c r="P118" s="201"/>
      <c r="Q118" s="3">
        <f>Q117-O118</f>
        <v>400</v>
      </c>
      <c r="R118" s="200">
        <f>O120+R111</f>
        <v>0</v>
      </c>
      <c r="S118" s="201"/>
      <c r="T118" s="3">
        <f>T117-R118</f>
        <v>400</v>
      </c>
      <c r="U118" s="200">
        <f>R120+U111</f>
        <v>0</v>
      </c>
      <c r="V118" s="201"/>
      <c r="W118" s="3">
        <f>W117-U118</f>
        <v>400</v>
      </c>
      <c r="X118" s="200">
        <f>U120+X111</f>
        <v>0</v>
      </c>
      <c r="Y118" s="201"/>
      <c r="Z118" s="3">
        <f>Z117-X118</f>
        <v>400</v>
      </c>
      <c r="AA118" s="200">
        <f>X120+AA111</f>
        <v>0</v>
      </c>
      <c r="AB118" s="201"/>
      <c r="AC118" s="3">
        <f>AC117-AA118</f>
        <v>400</v>
      </c>
      <c r="AD118" s="200">
        <f>AA120+AD111</f>
        <v>0</v>
      </c>
      <c r="AE118" s="201"/>
      <c r="AF118" s="3">
        <f>AF117-AD118</f>
        <v>400</v>
      </c>
      <c r="AG118" s="200">
        <f>AD120+AG111</f>
        <v>0</v>
      </c>
      <c r="AH118" s="201"/>
      <c r="AI118" s="3">
        <f>AI117-AG118</f>
        <v>400</v>
      </c>
      <c r="AJ118" s="200">
        <f>AG120+AJ111</f>
        <v>0</v>
      </c>
      <c r="AK118" s="201"/>
      <c r="AL118" s="3">
        <f>AL117-AJ118</f>
        <v>400</v>
      </c>
      <c r="AM118" s="200">
        <f>AJ120+AM111</f>
        <v>0</v>
      </c>
      <c r="AN118" s="201"/>
      <c r="AO118" s="3">
        <f>AO117-AM118</f>
        <v>400</v>
      </c>
      <c r="AP118" s="2"/>
      <c r="AQ118" s="1"/>
    </row>
    <row r="119" spans="4:45" ht="13.5" customHeight="1">
      <c r="D119" s="5"/>
      <c r="E119" s="5"/>
      <c r="F119" s="202" t="s">
        <v>127</v>
      </c>
      <c r="G119" s="203"/>
      <c r="H119" s="4">
        <v>320</v>
      </c>
      <c r="I119" s="202" t="s">
        <v>73</v>
      </c>
      <c r="J119" s="203"/>
      <c r="K119" s="4">
        <v>320</v>
      </c>
      <c r="L119" s="202" t="s">
        <v>78</v>
      </c>
      <c r="M119" s="203"/>
      <c r="N119" s="4">
        <v>320</v>
      </c>
      <c r="O119" s="202" t="s">
        <v>78</v>
      </c>
      <c r="P119" s="203"/>
      <c r="Q119" s="4">
        <v>320</v>
      </c>
      <c r="R119" s="202" t="s">
        <v>78</v>
      </c>
      <c r="S119" s="203"/>
      <c r="T119" s="4">
        <v>320</v>
      </c>
      <c r="U119" s="202" t="s">
        <v>78</v>
      </c>
      <c r="V119" s="203"/>
      <c r="W119" s="4">
        <v>320</v>
      </c>
      <c r="X119" s="202" t="s">
        <v>78</v>
      </c>
      <c r="Y119" s="203"/>
      <c r="Z119" s="4">
        <v>320</v>
      </c>
      <c r="AA119" s="202" t="s">
        <v>0</v>
      </c>
      <c r="AB119" s="203"/>
      <c r="AC119" s="4">
        <v>320</v>
      </c>
      <c r="AD119" s="202" t="s">
        <v>0</v>
      </c>
      <c r="AE119" s="203"/>
      <c r="AF119" s="4">
        <v>320</v>
      </c>
      <c r="AG119" s="202" t="s">
        <v>0</v>
      </c>
      <c r="AH119" s="203"/>
      <c r="AI119" s="4">
        <v>320</v>
      </c>
      <c r="AJ119" s="202" t="s">
        <v>0</v>
      </c>
      <c r="AK119" s="203"/>
      <c r="AL119" s="4">
        <v>320</v>
      </c>
      <c r="AM119" s="202" t="s">
        <v>0</v>
      </c>
      <c r="AN119" s="203"/>
      <c r="AO119" s="4">
        <v>320</v>
      </c>
      <c r="AP119" s="2"/>
      <c r="AQ119" s="1"/>
    </row>
    <row r="120" spans="4:45">
      <c r="D120" s="5"/>
      <c r="E120" s="5"/>
      <c r="F120" s="200">
        <f>不要２!AJ111+不要２!AM111+不要２!AP111</f>
        <v>0</v>
      </c>
      <c r="G120" s="201"/>
      <c r="H120" s="3">
        <f>H119-F120</f>
        <v>320</v>
      </c>
      <c r="I120" s="200">
        <f>'　【補完用】0年目'!$AJ$28+'　【補完用】0年目'!$AM$28+$I$111</f>
        <v>0</v>
      </c>
      <c r="J120" s="201"/>
      <c r="K120" s="3">
        <f>K119-I120</f>
        <v>320</v>
      </c>
      <c r="L120" s="200">
        <f>I122+L111</f>
        <v>0</v>
      </c>
      <c r="M120" s="201"/>
      <c r="N120" s="3">
        <f>N119-L120</f>
        <v>320</v>
      </c>
      <c r="O120" s="200">
        <f>L122+O111</f>
        <v>0</v>
      </c>
      <c r="P120" s="201"/>
      <c r="Q120" s="3">
        <f>Q119-O120</f>
        <v>320</v>
      </c>
      <c r="R120" s="200">
        <f>O122+R111</f>
        <v>0</v>
      </c>
      <c r="S120" s="201"/>
      <c r="T120" s="3">
        <f>T119-R120</f>
        <v>320</v>
      </c>
      <c r="U120" s="200">
        <f>R122+U111</f>
        <v>0</v>
      </c>
      <c r="V120" s="201"/>
      <c r="W120" s="3">
        <f>W119-U120</f>
        <v>320</v>
      </c>
      <c r="X120" s="200">
        <f>U122+X111</f>
        <v>0</v>
      </c>
      <c r="Y120" s="201"/>
      <c r="Z120" s="3">
        <f>Z119-X120</f>
        <v>320</v>
      </c>
      <c r="AA120" s="200">
        <f>X122+AA111</f>
        <v>0</v>
      </c>
      <c r="AB120" s="201"/>
      <c r="AC120" s="3">
        <f>AC119-AA120</f>
        <v>320</v>
      </c>
      <c r="AD120" s="200">
        <f>AA122+AD111</f>
        <v>0</v>
      </c>
      <c r="AE120" s="201"/>
      <c r="AF120" s="3">
        <f>AF119-AD120</f>
        <v>320</v>
      </c>
      <c r="AG120" s="200">
        <f>AD122+AG111</f>
        <v>0</v>
      </c>
      <c r="AH120" s="201"/>
      <c r="AI120" s="3">
        <f>AI119-AG120</f>
        <v>320</v>
      </c>
      <c r="AJ120" s="200">
        <f>AG122+AJ111</f>
        <v>0</v>
      </c>
      <c r="AK120" s="201"/>
      <c r="AL120" s="3">
        <f>AL119-AJ120</f>
        <v>320</v>
      </c>
      <c r="AM120" s="200">
        <f>AJ122+AM111</f>
        <v>0</v>
      </c>
      <c r="AN120" s="201"/>
      <c r="AO120" s="3">
        <f>AO119-AM120</f>
        <v>320</v>
      </c>
      <c r="AP120" s="2"/>
      <c r="AQ120" s="1"/>
    </row>
    <row r="121" spans="4:45" ht="13.5" customHeight="1">
      <c r="D121" s="5"/>
      <c r="E121" s="5"/>
      <c r="F121" s="202" t="s">
        <v>128</v>
      </c>
      <c r="G121" s="203"/>
      <c r="H121" s="4">
        <v>240</v>
      </c>
      <c r="I121" s="202" t="s">
        <v>74</v>
      </c>
      <c r="J121" s="203"/>
      <c r="K121" s="4">
        <v>240</v>
      </c>
      <c r="L121" s="202" t="s">
        <v>79</v>
      </c>
      <c r="M121" s="203"/>
      <c r="N121" s="4">
        <v>240</v>
      </c>
      <c r="O121" s="202" t="s">
        <v>79</v>
      </c>
      <c r="P121" s="203"/>
      <c r="Q121" s="4">
        <v>240</v>
      </c>
      <c r="R121" s="202" t="s">
        <v>79</v>
      </c>
      <c r="S121" s="203"/>
      <c r="T121" s="4">
        <v>240</v>
      </c>
      <c r="U121" s="202" t="s">
        <v>79</v>
      </c>
      <c r="V121" s="203"/>
      <c r="W121" s="4">
        <v>240</v>
      </c>
      <c r="X121" s="202" t="s">
        <v>79</v>
      </c>
      <c r="Y121" s="203"/>
      <c r="Z121" s="4">
        <v>240</v>
      </c>
      <c r="AA121" s="202" t="s">
        <v>1</v>
      </c>
      <c r="AB121" s="203"/>
      <c r="AC121" s="4">
        <v>240</v>
      </c>
      <c r="AD121" s="202" t="s">
        <v>1</v>
      </c>
      <c r="AE121" s="203"/>
      <c r="AF121" s="4">
        <v>240</v>
      </c>
      <c r="AG121" s="202" t="s">
        <v>1</v>
      </c>
      <c r="AH121" s="203"/>
      <c r="AI121" s="4">
        <v>240</v>
      </c>
      <c r="AJ121" s="202" t="s">
        <v>1</v>
      </c>
      <c r="AK121" s="203"/>
      <c r="AL121" s="4">
        <v>240</v>
      </c>
      <c r="AM121" s="202" t="s">
        <v>1</v>
      </c>
      <c r="AN121" s="203"/>
      <c r="AO121" s="4">
        <v>240</v>
      </c>
      <c r="AP121" s="2"/>
      <c r="AQ121" s="1"/>
    </row>
    <row r="122" spans="4:45">
      <c r="D122" s="5"/>
      <c r="E122" s="5"/>
      <c r="F122" s="200">
        <f>不要２!AM111+不要２!AP111</f>
        <v>0</v>
      </c>
      <c r="G122" s="201"/>
      <c r="H122" s="3">
        <f>H121-F122</f>
        <v>240</v>
      </c>
      <c r="I122" s="200">
        <f>'　【補完用】0年目'!$AM$28+$I$111</f>
        <v>0</v>
      </c>
      <c r="J122" s="201"/>
      <c r="K122" s="3">
        <f>K121-I122</f>
        <v>240</v>
      </c>
      <c r="L122" s="200">
        <f>I124+L111</f>
        <v>0</v>
      </c>
      <c r="M122" s="201"/>
      <c r="N122" s="3">
        <f>N121-L122</f>
        <v>240</v>
      </c>
      <c r="O122" s="200">
        <f>L124+O111</f>
        <v>0</v>
      </c>
      <c r="P122" s="201"/>
      <c r="Q122" s="3">
        <f>Q121-O122</f>
        <v>240</v>
      </c>
      <c r="R122" s="200">
        <f>O124+R111</f>
        <v>0</v>
      </c>
      <c r="S122" s="201"/>
      <c r="T122" s="3">
        <f>T121-R122</f>
        <v>240</v>
      </c>
      <c r="U122" s="200">
        <f>R124+U111</f>
        <v>0</v>
      </c>
      <c r="V122" s="201"/>
      <c r="W122" s="3">
        <f>W121-U122</f>
        <v>240</v>
      </c>
      <c r="X122" s="200">
        <f>U124+X111</f>
        <v>0</v>
      </c>
      <c r="Y122" s="201"/>
      <c r="Z122" s="3">
        <f>Z121-X122</f>
        <v>240</v>
      </c>
      <c r="AA122" s="200">
        <f>X124+AA111</f>
        <v>0</v>
      </c>
      <c r="AB122" s="201"/>
      <c r="AC122" s="3">
        <f>AC121-AA122</f>
        <v>240</v>
      </c>
      <c r="AD122" s="200">
        <f>AA124+AD111</f>
        <v>0</v>
      </c>
      <c r="AE122" s="201"/>
      <c r="AF122" s="3">
        <f>AF121-AD122</f>
        <v>240</v>
      </c>
      <c r="AG122" s="200">
        <f>AD124+AG111</f>
        <v>0</v>
      </c>
      <c r="AH122" s="201"/>
      <c r="AI122" s="3">
        <f>AI121-AG122</f>
        <v>240</v>
      </c>
      <c r="AJ122" s="200">
        <f>AG124+AJ111</f>
        <v>0</v>
      </c>
      <c r="AK122" s="201"/>
      <c r="AL122" s="3">
        <f>AL121-AJ122</f>
        <v>240</v>
      </c>
      <c r="AM122" s="200">
        <f>AJ124+AM111</f>
        <v>0</v>
      </c>
      <c r="AN122" s="201"/>
      <c r="AO122" s="3">
        <f>AO121-AM122</f>
        <v>240</v>
      </c>
      <c r="AP122" s="2"/>
      <c r="AQ122" s="1"/>
    </row>
    <row r="123" spans="4:45">
      <c r="D123" s="5"/>
      <c r="E123" s="5"/>
      <c r="F123" s="202" t="s">
        <v>129</v>
      </c>
      <c r="G123" s="203"/>
      <c r="H123" s="4">
        <v>160</v>
      </c>
      <c r="I123" s="202" t="s">
        <v>75</v>
      </c>
      <c r="J123" s="203"/>
      <c r="K123" s="4">
        <v>160</v>
      </c>
      <c r="L123" s="202" t="s">
        <v>80</v>
      </c>
      <c r="M123" s="203"/>
      <c r="N123" s="4">
        <v>160</v>
      </c>
      <c r="O123" s="202" t="s">
        <v>80</v>
      </c>
      <c r="P123" s="203"/>
      <c r="Q123" s="4">
        <v>160</v>
      </c>
      <c r="R123" s="202" t="s">
        <v>80</v>
      </c>
      <c r="S123" s="203"/>
      <c r="T123" s="4">
        <v>160</v>
      </c>
      <c r="U123" s="202" t="s">
        <v>80</v>
      </c>
      <c r="V123" s="203"/>
      <c r="W123" s="4">
        <v>160</v>
      </c>
      <c r="X123" s="202" t="s">
        <v>80</v>
      </c>
      <c r="Y123" s="203"/>
      <c r="Z123" s="4">
        <v>160</v>
      </c>
      <c r="AA123" s="202" t="s">
        <v>3</v>
      </c>
      <c r="AB123" s="203"/>
      <c r="AC123" s="4">
        <v>160</v>
      </c>
      <c r="AD123" s="202" t="s">
        <v>3</v>
      </c>
      <c r="AE123" s="203"/>
      <c r="AF123" s="4">
        <v>160</v>
      </c>
      <c r="AG123" s="202" t="s">
        <v>3</v>
      </c>
      <c r="AH123" s="203"/>
      <c r="AI123" s="4">
        <v>160</v>
      </c>
      <c r="AJ123" s="202" t="s">
        <v>3</v>
      </c>
      <c r="AK123" s="203"/>
      <c r="AL123" s="4">
        <v>160</v>
      </c>
      <c r="AM123" s="202" t="s">
        <v>3</v>
      </c>
      <c r="AN123" s="203"/>
      <c r="AO123" s="4">
        <v>160</v>
      </c>
      <c r="AP123" s="2"/>
      <c r="AQ123" s="1"/>
    </row>
    <row r="124" spans="4:45">
      <c r="D124" s="5"/>
      <c r="E124" s="5"/>
      <c r="F124" s="200">
        <f>不要２!AP111</f>
        <v>0</v>
      </c>
      <c r="G124" s="201"/>
      <c r="H124" s="3">
        <f>H123-F124</f>
        <v>160</v>
      </c>
      <c r="I124" s="200">
        <f>I111</f>
        <v>0</v>
      </c>
      <c r="J124" s="201"/>
      <c r="K124" s="3">
        <f>K123-I124</f>
        <v>160</v>
      </c>
      <c r="L124" s="200">
        <f>L111</f>
        <v>0</v>
      </c>
      <c r="M124" s="201"/>
      <c r="N124" s="3">
        <f>N123-L124</f>
        <v>160</v>
      </c>
      <c r="O124" s="200">
        <f>O111</f>
        <v>0</v>
      </c>
      <c r="P124" s="201"/>
      <c r="Q124" s="3">
        <f>Q123-O124</f>
        <v>160</v>
      </c>
      <c r="R124" s="200">
        <f>R111</f>
        <v>0</v>
      </c>
      <c r="S124" s="201"/>
      <c r="T124" s="3">
        <f>T123-R124</f>
        <v>160</v>
      </c>
      <c r="U124" s="200">
        <f>U111</f>
        <v>0</v>
      </c>
      <c r="V124" s="201"/>
      <c r="W124" s="3">
        <f>W123-U124</f>
        <v>160</v>
      </c>
      <c r="X124" s="200">
        <f>X111</f>
        <v>0</v>
      </c>
      <c r="Y124" s="201"/>
      <c r="Z124" s="3">
        <f>Z123-X124</f>
        <v>160</v>
      </c>
      <c r="AA124" s="200">
        <f>AA111</f>
        <v>0</v>
      </c>
      <c r="AB124" s="201"/>
      <c r="AC124" s="3">
        <f>AC123-AA124</f>
        <v>160</v>
      </c>
      <c r="AD124" s="200">
        <f>AD111</f>
        <v>0</v>
      </c>
      <c r="AE124" s="201"/>
      <c r="AF124" s="3">
        <f>AF123-AD124</f>
        <v>160</v>
      </c>
      <c r="AG124" s="200">
        <f>AG111</f>
        <v>0</v>
      </c>
      <c r="AH124" s="201"/>
      <c r="AI124" s="3">
        <f>AI123-AG124</f>
        <v>160</v>
      </c>
      <c r="AJ124" s="200">
        <f>AJ111</f>
        <v>0</v>
      </c>
      <c r="AK124" s="201"/>
      <c r="AL124" s="3">
        <f>AL123-AJ124</f>
        <v>160</v>
      </c>
      <c r="AM124" s="200">
        <f>AM111</f>
        <v>0</v>
      </c>
      <c r="AN124" s="201"/>
      <c r="AO124" s="3">
        <f>AO123-AM124</f>
        <v>160</v>
      </c>
      <c r="AP124" s="2"/>
      <c r="AQ124" s="1"/>
    </row>
    <row r="125" spans="4:45" ht="21" customHeight="1" thickBot="1">
      <c r="E125" s="92" t="s">
        <v>12</v>
      </c>
      <c r="I125">
        <f>IF($X$2="",0,IF(I112&gt;$S$2,1,0))</f>
        <v>0</v>
      </c>
      <c r="L125">
        <f>IF($X$2="",0,IF(L112&gt;$S$2,1,0))</f>
        <v>0</v>
      </c>
      <c r="O125">
        <f>IF($X$2="",0,IF(O112&gt;$S$2,1,0))</f>
        <v>0</v>
      </c>
      <c r="R125">
        <f>IF($X$2="",0,IF(R112&gt;$S$2,1,0))</f>
        <v>0</v>
      </c>
      <c r="U125">
        <f>IF($X$2="",0,IF(U112&gt;$S$2,1,0))</f>
        <v>0</v>
      </c>
      <c r="X125">
        <f>IF($X$2="",0,IF(X112&gt;$S$2,1,0))</f>
        <v>0</v>
      </c>
      <c r="AA125">
        <f>IF($X$2="",0,IF(AA112&gt;$S$2,1,0))</f>
        <v>0</v>
      </c>
      <c r="AD125">
        <f>IF($X$2="",0,IF(AD112&gt;$S$2,1,0))</f>
        <v>0</v>
      </c>
      <c r="AG125">
        <f>IF($X$2="",0,IF(AG112&gt;$S$2,1,0))</f>
        <v>0</v>
      </c>
      <c r="AJ125">
        <f>IF($X$2="",0,IF(AJ112&gt;$S$2,1,0))</f>
        <v>0</v>
      </c>
      <c r="AM125">
        <f>IF($X$2="",0,IF(AM112&gt;$S$2,1,0))</f>
        <v>0</v>
      </c>
      <c r="AP125">
        <f>IF($X$2="",0,IF(AP112&gt;$S$2,1,0))</f>
        <v>0</v>
      </c>
    </row>
    <row r="126" spans="4:45" ht="40.5" customHeight="1" thickBot="1">
      <c r="D126" s="5">
        <v>9</v>
      </c>
      <c r="E126" s="5"/>
      <c r="F126" s="207" t="s">
        <v>98</v>
      </c>
      <c r="G126" s="207"/>
      <c r="H126" s="88">
        <f>MIN(H129,$E129)</f>
        <v>0</v>
      </c>
      <c r="I126" s="9">
        <f>'３年目'!G31</f>
        <v>0</v>
      </c>
      <c r="J126" s="10">
        <f>COUNTIF(I140,1)</f>
        <v>0</v>
      </c>
      <c r="K126" s="88">
        <f>MIN(K129,$E129)</f>
        <v>0</v>
      </c>
      <c r="L126" s="9">
        <f>'３年目'!J31</f>
        <v>0</v>
      </c>
      <c r="M126" s="10">
        <f>COUNTIF(I140:L140,1)</f>
        <v>0</v>
      </c>
      <c r="N126" s="88">
        <f>MIN(N129,$E129)</f>
        <v>0</v>
      </c>
      <c r="O126" s="9">
        <f>'３年目'!M31</f>
        <v>0</v>
      </c>
      <c r="P126" s="10">
        <f>COUNTIF(I140:O140,1)</f>
        <v>0</v>
      </c>
      <c r="Q126" s="88">
        <f>MIN(Q129,$E129)</f>
        <v>0</v>
      </c>
      <c r="R126" s="9">
        <f>'３年目'!P31</f>
        <v>0</v>
      </c>
      <c r="S126" s="10">
        <f>COUNTIF(I140:R140,1)</f>
        <v>0</v>
      </c>
      <c r="T126" s="88">
        <f>MIN(T129,$E129)</f>
        <v>0</v>
      </c>
      <c r="U126" s="9">
        <f>'３年目'!S31</f>
        <v>0</v>
      </c>
      <c r="V126" s="10">
        <f>COUNTIF(I140:U140,1)</f>
        <v>0</v>
      </c>
      <c r="W126" s="88">
        <f>MIN(W129,$E129)</f>
        <v>0</v>
      </c>
      <c r="X126" s="9">
        <f>'３年目'!V31</f>
        <v>0</v>
      </c>
      <c r="Y126" s="10">
        <f>COUNTIF(I140:X140,1)</f>
        <v>0</v>
      </c>
      <c r="Z126" s="88">
        <f>MIN(Z129,$E129)</f>
        <v>0</v>
      </c>
      <c r="AA126" s="9">
        <f>'３年目'!Y31</f>
        <v>0</v>
      </c>
      <c r="AB126" s="10">
        <f>COUNTIF(I140:AA140,1)</f>
        <v>0</v>
      </c>
      <c r="AC126" s="88">
        <f>MIN(AC129,$E129)</f>
        <v>0</v>
      </c>
      <c r="AD126" s="9">
        <f>'３年目'!AB31</f>
        <v>0</v>
      </c>
      <c r="AE126" s="10">
        <f>COUNTIF(I140:AD140,1)</f>
        <v>0</v>
      </c>
      <c r="AF126" s="88">
        <f>MIN(AF129,$E129)</f>
        <v>0</v>
      </c>
      <c r="AG126" s="9">
        <f>'３年目'!AE31</f>
        <v>0</v>
      </c>
      <c r="AH126" s="10">
        <f>COUNTIF(I140:AG140,1)</f>
        <v>0</v>
      </c>
      <c r="AI126" s="88">
        <f>MIN(AI129,$E129)</f>
        <v>0</v>
      </c>
      <c r="AJ126" s="9">
        <f>'３年目'!AH31</f>
        <v>0</v>
      </c>
      <c r="AK126" s="10">
        <f>COUNTIF(I140:AJ140,1)</f>
        <v>0</v>
      </c>
      <c r="AL126" s="88">
        <f>MIN(AL129,$E129)</f>
        <v>0</v>
      </c>
      <c r="AM126" s="9">
        <f>'３年目'!AK31</f>
        <v>0</v>
      </c>
      <c r="AN126" s="10">
        <f>COUNTIF(I140:AM140,1)</f>
        <v>0</v>
      </c>
      <c r="AO126" s="88">
        <f>MIN(AO129,$E129)</f>
        <v>0</v>
      </c>
      <c r="AP126" s="9">
        <f>'３年目'!AN31</f>
        <v>0</v>
      </c>
      <c r="AQ126" s="10">
        <f>COUNTIF(I140:AP140,1)</f>
        <v>0</v>
      </c>
      <c r="AR126" s="24">
        <f>I126+L126+O126+R126+U126+X126+AA126+AD126+AG126+AJ126+AM126+AP126</f>
        <v>0</v>
      </c>
      <c r="AS126" s="18" t="s">
        <v>24</v>
      </c>
    </row>
    <row r="127" spans="4:45" s="17" customFormat="1" ht="18.75" customHeight="1" thickBot="1">
      <c r="D127" s="30" t="s">
        <v>23</v>
      </c>
      <c r="E127" s="31" t="s">
        <v>19</v>
      </c>
      <c r="F127" s="207"/>
      <c r="G127" s="207"/>
      <c r="H127" s="91">
        <f>MIN(H128,H129,$E129)</f>
        <v>0</v>
      </c>
      <c r="I127" s="22">
        <f>'３年目'!G32</f>
        <v>0</v>
      </c>
      <c r="J127" s="23">
        <f>'３年目'!H32</f>
        <v>0</v>
      </c>
      <c r="K127" s="91">
        <f>MIN(K128,K129,$E129)</f>
        <v>0</v>
      </c>
      <c r="L127" s="22">
        <f>'３年目'!J32</f>
        <v>0</v>
      </c>
      <c r="M127" s="23">
        <f>'３年目'!K32</f>
        <v>0</v>
      </c>
      <c r="N127" s="91">
        <f>IF(M126&gt;=$X$2,MIN($S$2,N128,N129,$AL$2-L129,$E129),MIN(N128,N129,$AL$2-L129,$E129))</f>
        <v>0</v>
      </c>
      <c r="O127" s="22">
        <f>'３年目'!M32</f>
        <v>0</v>
      </c>
      <c r="P127" s="23">
        <f>'３年目'!N32</f>
        <v>0</v>
      </c>
      <c r="Q127" s="91">
        <f>IF(P126&gt;=$X$2,MIN($S$2,Q128,Q129,$AL$2-O129,$E129),MIN(Q128,Q129,$AL$2-O129,$E129))</f>
        <v>0</v>
      </c>
      <c r="R127" s="22">
        <f>'３年目'!P32</f>
        <v>0</v>
      </c>
      <c r="S127" s="23">
        <f>'３年目'!Q32</f>
        <v>0</v>
      </c>
      <c r="T127" s="91">
        <f>IF(S126&gt;=$X$2,MIN($S$2,T128,T129,$AL$2-R129,$E129),MIN(T128,T129,$AL$2-R129,$E129))</f>
        <v>0</v>
      </c>
      <c r="U127" s="22">
        <f>'３年目'!S32</f>
        <v>0</v>
      </c>
      <c r="V127" s="23">
        <f>'３年目'!T32</f>
        <v>0</v>
      </c>
      <c r="W127" s="91">
        <f>IF(V126&gt;=$X$2,MIN($S$2,W128,W129,$AL$2-U129,$E129),MIN(W128,W129,$AL$2-U129,$E129))</f>
        <v>0</v>
      </c>
      <c r="X127" s="22">
        <f>'３年目'!V32</f>
        <v>0</v>
      </c>
      <c r="Y127" s="23">
        <f>'３年目'!W32</f>
        <v>0</v>
      </c>
      <c r="Z127" s="91">
        <f>IF(Y126&gt;=$X$2,MIN($S$2,Z128,Z129,$AL$2-X129,$E129),MIN(Z128,Z129,$AL$2-X129,$E129))</f>
        <v>0</v>
      </c>
      <c r="AA127" s="22">
        <f>'３年目'!Y32</f>
        <v>0</v>
      </c>
      <c r="AB127" s="23">
        <f>'３年目'!Z32</f>
        <v>0</v>
      </c>
      <c r="AC127" s="91">
        <f>IF(AB126&gt;=$X$2,MIN($S$2,AC128,AC129,$AL$2-AA129,$E129),MIN(AC128,AC129,$AL$2-AA129,$E129))</f>
        <v>0</v>
      </c>
      <c r="AD127" s="22">
        <f>'３年目'!AB32</f>
        <v>0</v>
      </c>
      <c r="AE127" s="23">
        <f>'３年目'!AC32</f>
        <v>0</v>
      </c>
      <c r="AF127" s="91">
        <f>IF(AE126&gt;=$X$2,MIN($S$2,AF128,AF129,$AL$2-AD129,$E129),MIN(AF128,AF129,$AL$2-AD129,$E129))</f>
        <v>0</v>
      </c>
      <c r="AG127" s="22">
        <f>'３年目'!AE32</f>
        <v>0</v>
      </c>
      <c r="AH127" s="23">
        <f>'３年目'!AF32</f>
        <v>0</v>
      </c>
      <c r="AI127" s="91">
        <f>IF(AH126&gt;=$X$2,MIN($S$2,AI128,AI129,$AL$2-AG129,$E129),MIN(AI128,AI129,$AL$2-AG129,$E129))</f>
        <v>0</v>
      </c>
      <c r="AJ127" s="22">
        <f>'３年目'!AH32</f>
        <v>0</v>
      </c>
      <c r="AK127" s="23">
        <f>'３年目'!AI32</f>
        <v>0</v>
      </c>
      <c r="AL127" s="91">
        <f>IF(AK126&gt;=$X$2,MIN($S$2,AL128,AL129,$AL$2-AJ129,$E129),MIN(AL128,AL129,$AL$2-AJ129,$E129))</f>
        <v>0</v>
      </c>
      <c r="AM127" s="22">
        <f>'３年目'!AK32</f>
        <v>0</v>
      </c>
      <c r="AN127" s="23">
        <f>'３年目'!AL32</f>
        <v>0</v>
      </c>
      <c r="AO127" s="91">
        <f>IF(AN126&gt;=$X$2,MIN($S$2,AO128,AO129,$AL$2-AM129,$E129),MIN(AO128,AO129,$AL$2-AM129,$E129))</f>
        <v>0</v>
      </c>
      <c r="AP127" s="22">
        <f>'３年目'!AN32</f>
        <v>0</v>
      </c>
      <c r="AQ127" s="23">
        <f>'３年目'!AO32</f>
        <v>0</v>
      </c>
      <c r="AR127" s="12">
        <f>I127+L127+O127+R127+U127+X127+AA127+AD127+AG127+AJ127+AM127+AP127</f>
        <v>0</v>
      </c>
      <c r="AS127" s="18" t="s">
        <v>20</v>
      </c>
    </row>
    <row r="128" spans="4:45">
      <c r="D128" s="5"/>
      <c r="E128" s="5"/>
      <c r="F128" s="59"/>
      <c r="G128" s="60"/>
      <c r="H128" s="13"/>
      <c r="I128" s="59"/>
      <c r="J128" s="60"/>
      <c r="K128" s="13"/>
      <c r="L128" s="204" t="s">
        <v>25</v>
      </c>
      <c r="M128" s="205"/>
      <c r="N128" s="15" t="str">
        <f>IF(M126&gt;=$X$2,$S$2,"")</f>
        <v/>
      </c>
      <c r="O128" s="204" t="s">
        <v>25</v>
      </c>
      <c r="P128" s="205"/>
      <c r="Q128" s="15" t="str">
        <f>IF(P126&gt;=$X$2,$S$2,"")</f>
        <v/>
      </c>
      <c r="R128" s="204" t="s">
        <v>25</v>
      </c>
      <c r="S128" s="205"/>
      <c r="T128" s="15" t="str">
        <f>IF(S126&gt;=$X$2,$S$2,"")</f>
        <v/>
      </c>
      <c r="U128" s="204" t="s">
        <v>25</v>
      </c>
      <c r="V128" s="205"/>
      <c r="W128" s="15" t="str">
        <f>IF(V126&gt;=$X$2,$S$2,"")</f>
        <v/>
      </c>
      <c r="X128" s="204" t="s">
        <v>25</v>
      </c>
      <c r="Y128" s="205"/>
      <c r="Z128" s="15" t="str">
        <f>IF(Y126&gt;=$X$2,$S$2,"")</f>
        <v/>
      </c>
      <c r="AA128" s="204" t="s">
        <v>25</v>
      </c>
      <c r="AB128" s="205"/>
      <c r="AC128" s="15" t="str">
        <f>IF(AB126&gt;=$X$2,$S$2,"")</f>
        <v/>
      </c>
      <c r="AD128" s="204" t="s">
        <v>25</v>
      </c>
      <c r="AE128" s="205"/>
      <c r="AF128" s="15" t="str">
        <f>IF(AE126&gt;=$X$2,$S$2,"")</f>
        <v/>
      </c>
      <c r="AG128" s="204" t="s">
        <v>25</v>
      </c>
      <c r="AH128" s="205"/>
      <c r="AI128" s="15" t="str">
        <f>IF(AH126&gt;=$X$2,$S$2,"")</f>
        <v/>
      </c>
      <c r="AJ128" s="204" t="s">
        <v>25</v>
      </c>
      <c r="AK128" s="205"/>
      <c r="AL128" s="15" t="str">
        <f>IF(AK126&gt;=$X$2,$S$2,"")</f>
        <v/>
      </c>
      <c r="AM128" s="204" t="s">
        <v>25</v>
      </c>
      <c r="AN128" s="205"/>
      <c r="AO128" s="15" t="str">
        <f>IF(AN126&gt;=$X$2,$S$2,"")</f>
        <v/>
      </c>
      <c r="AP128" s="204" t="s">
        <v>25</v>
      </c>
      <c r="AQ128" s="205"/>
    </row>
    <row r="129" spans="4:45">
      <c r="D129" s="5"/>
      <c r="E129" s="89">
        <f>IF($AE$2="",$S$2,$AE$2)</f>
        <v>0</v>
      </c>
      <c r="F129" s="206"/>
      <c r="G129" s="205"/>
      <c r="H129" s="90">
        <f>IF(MIN(H131,H133,H135,H137,H139)&lt;0,0,MIN(H131,H133,H135,H137,H139,$AE$2))</f>
        <v>160</v>
      </c>
      <c r="I129" s="206"/>
      <c r="J129" s="205"/>
      <c r="K129" s="90">
        <f>IF(MIN(K131,K133,K135,K137,K139)&lt;0,0,MIN(K131,K133,K135,K137,K139,$AE$2))</f>
        <v>160</v>
      </c>
      <c r="L129" s="200">
        <f>I127+L127</f>
        <v>0</v>
      </c>
      <c r="M129" s="201"/>
      <c r="N129" s="90">
        <f>IF(MIN(N131,N133,N135,N137,N139)&lt;0,0,MIN(N131,N133,N135,N137,N139,$AE$2))</f>
        <v>160</v>
      </c>
      <c r="O129" s="200">
        <f>L129+O127</f>
        <v>0</v>
      </c>
      <c r="P129" s="201"/>
      <c r="Q129" s="90">
        <f>IF(MIN(Q131,Q133,Q135,Q137,Q139)&lt;0,0,MIN(Q131,Q133,Q135,Q137,Q139,$AE$2))</f>
        <v>160</v>
      </c>
      <c r="R129" s="200">
        <f>O129+R127</f>
        <v>0</v>
      </c>
      <c r="S129" s="201"/>
      <c r="T129" s="90">
        <f>IF(MIN(T131,T133,T135,T137,T139)&lt;0,0,MIN(T131,T133,T135,T137,T139,$AE$2))</f>
        <v>160</v>
      </c>
      <c r="U129" s="200">
        <f>R129+U127</f>
        <v>0</v>
      </c>
      <c r="V129" s="201"/>
      <c r="W129" s="90">
        <f>IF(MIN(W131,W133,W135,W137,W139)&lt;0,0,MIN(W131,W133,W135,W137,W139,$AE$2))</f>
        <v>160</v>
      </c>
      <c r="X129" s="200">
        <f>U129+X127</f>
        <v>0</v>
      </c>
      <c r="Y129" s="201"/>
      <c r="Z129" s="90">
        <f>IF(MIN(Z131,Z133,Z135,Z137,Z139)&lt;0,0,MIN(Z131,Z133,Z135,Z137,Z139,$AE$2))</f>
        <v>160</v>
      </c>
      <c r="AA129" s="200">
        <f>X129+AA127</f>
        <v>0</v>
      </c>
      <c r="AB129" s="201"/>
      <c r="AC129" s="90">
        <f>IF(MIN(AC131,AC133,AC135,AC137,AC139)&lt;0,0,MIN(AC131,AC133,AC135,AC137,AC139,$AE$2))</f>
        <v>160</v>
      </c>
      <c r="AD129" s="200">
        <f>AA129+AD127</f>
        <v>0</v>
      </c>
      <c r="AE129" s="201"/>
      <c r="AF129" s="90">
        <f>IF(MIN(AF131,AF133,AF135,AF137,AF139)&lt;0,0,MIN(AF131,AF133,AF135,AF137,AF139,$AE$2))</f>
        <v>160</v>
      </c>
      <c r="AG129" s="200">
        <f>AD129+AG127</f>
        <v>0</v>
      </c>
      <c r="AH129" s="201"/>
      <c r="AI129" s="90">
        <f>IF(MIN(AI131,AI133,AI135,AI137,AI139)&lt;0,0,MIN(AI131,AI133,AI135,AI137,AI139,$AE$2))</f>
        <v>160</v>
      </c>
      <c r="AJ129" s="200">
        <f>AG129+AJ127</f>
        <v>0</v>
      </c>
      <c r="AK129" s="201"/>
      <c r="AL129" s="90">
        <f>IF(MIN(AL131,AL133,AL135,AL137,AL139)&lt;0,0,MIN(AL131,AL133,AL135,AL137,AL139,$AE$2))</f>
        <v>160</v>
      </c>
      <c r="AM129" s="200">
        <f>AJ129+AM127</f>
        <v>0</v>
      </c>
      <c r="AN129" s="201"/>
      <c r="AO129" s="90">
        <f>IF(MIN(AO131,AO133,AO135,AO137,AO139)&lt;0,0,MIN(AO131,AO133,AO135,AO137,AO139,$AE$2))</f>
        <v>160</v>
      </c>
      <c r="AP129" s="200">
        <f>AM129+AP127</f>
        <v>0</v>
      </c>
      <c r="AQ129" s="201"/>
    </row>
    <row r="130" spans="4:45" ht="13.5" customHeight="1">
      <c r="D130" s="5"/>
      <c r="E130" s="5"/>
      <c r="F130" s="202" t="s">
        <v>125</v>
      </c>
      <c r="G130" s="203"/>
      <c r="H130" s="4">
        <v>480</v>
      </c>
      <c r="I130" s="202" t="s">
        <v>71</v>
      </c>
      <c r="J130" s="203"/>
      <c r="K130" s="4">
        <v>480</v>
      </c>
      <c r="L130" s="202" t="s">
        <v>76</v>
      </c>
      <c r="M130" s="203"/>
      <c r="N130" s="4">
        <v>480</v>
      </c>
      <c r="O130" s="202" t="s">
        <v>76</v>
      </c>
      <c r="P130" s="203"/>
      <c r="Q130" s="4">
        <v>480</v>
      </c>
      <c r="R130" s="202" t="s">
        <v>76</v>
      </c>
      <c r="S130" s="203"/>
      <c r="T130" s="4">
        <v>480</v>
      </c>
      <c r="U130" s="202" t="s">
        <v>76</v>
      </c>
      <c r="V130" s="203"/>
      <c r="W130" s="4">
        <v>480</v>
      </c>
      <c r="X130" s="202" t="s">
        <v>76</v>
      </c>
      <c r="Y130" s="203"/>
      <c r="Z130" s="4">
        <v>480</v>
      </c>
      <c r="AA130" s="202" t="s">
        <v>4</v>
      </c>
      <c r="AB130" s="203"/>
      <c r="AC130" s="4">
        <v>480</v>
      </c>
      <c r="AD130" s="202" t="s">
        <v>5</v>
      </c>
      <c r="AE130" s="203"/>
      <c r="AF130" s="4">
        <v>480</v>
      </c>
      <c r="AG130" s="202" t="s">
        <v>6</v>
      </c>
      <c r="AH130" s="203"/>
      <c r="AI130" s="4">
        <v>480</v>
      </c>
      <c r="AJ130" s="202" t="s">
        <v>7</v>
      </c>
      <c r="AK130" s="203"/>
      <c r="AL130" s="4">
        <v>480</v>
      </c>
      <c r="AM130" s="202" t="s">
        <v>8</v>
      </c>
      <c r="AN130" s="203"/>
      <c r="AO130" s="4">
        <v>480</v>
      </c>
      <c r="AP130" s="2"/>
      <c r="AQ130" s="1"/>
    </row>
    <row r="131" spans="4:45">
      <c r="D131" s="5"/>
      <c r="E131" s="5"/>
      <c r="F131" s="200">
        <f>不要２!AC126+不要２!AG126+不要２!AJ126+不要２!AM126+不要２!AP126</f>
        <v>0</v>
      </c>
      <c r="G131" s="201"/>
      <c r="H131" s="3">
        <f>H130-F131</f>
        <v>480</v>
      </c>
      <c r="I131" s="200">
        <f>'　【補完用】0年目'!$AD$31+'　【補完用】0年目'!$AG$31+'　【補完用】0年目'!$AJ$31+'　【補完用】0年目'!$AM$31+$I$126</f>
        <v>0</v>
      </c>
      <c r="J131" s="201"/>
      <c r="K131" s="3">
        <f>K130-I131</f>
        <v>480</v>
      </c>
      <c r="L131" s="200">
        <f>I133+L126</f>
        <v>0</v>
      </c>
      <c r="M131" s="201"/>
      <c r="N131" s="3">
        <f>N130-L131</f>
        <v>480</v>
      </c>
      <c r="O131" s="200">
        <f>L133+O126</f>
        <v>0</v>
      </c>
      <c r="P131" s="201"/>
      <c r="Q131" s="3">
        <f>Q130-O131</f>
        <v>480</v>
      </c>
      <c r="R131" s="200">
        <f>O133+R126</f>
        <v>0</v>
      </c>
      <c r="S131" s="201"/>
      <c r="T131" s="3">
        <f>T130-R131</f>
        <v>480</v>
      </c>
      <c r="U131" s="200">
        <f>R133+U126</f>
        <v>0</v>
      </c>
      <c r="V131" s="201"/>
      <c r="W131" s="3">
        <f>W130-U131</f>
        <v>480</v>
      </c>
      <c r="X131" s="200">
        <f>U133+X126</f>
        <v>0</v>
      </c>
      <c r="Y131" s="201"/>
      <c r="Z131" s="3">
        <f>Z130-X131</f>
        <v>480</v>
      </c>
      <c r="AA131" s="200">
        <f>X133+AA126</f>
        <v>0</v>
      </c>
      <c r="AB131" s="201"/>
      <c r="AC131" s="3">
        <f>AC130-AA131</f>
        <v>480</v>
      </c>
      <c r="AD131" s="200">
        <f>AA133+AD126</f>
        <v>0</v>
      </c>
      <c r="AE131" s="201"/>
      <c r="AF131" s="3">
        <f>AF130-AD131</f>
        <v>480</v>
      </c>
      <c r="AG131" s="200">
        <f>AD133+AG126</f>
        <v>0</v>
      </c>
      <c r="AH131" s="201"/>
      <c r="AI131" s="3">
        <f>AI130-AG131</f>
        <v>480</v>
      </c>
      <c r="AJ131" s="200">
        <f>AG133+AJ126</f>
        <v>0</v>
      </c>
      <c r="AK131" s="201"/>
      <c r="AL131" s="3">
        <f>AL130-AJ131</f>
        <v>480</v>
      </c>
      <c r="AM131" s="200">
        <f>AJ133+AM126</f>
        <v>0</v>
      </c>
      <c r="AN131" s="201"/>
      <c r="AO131" s="3">
        <f>AO130-AM131</f>
        <v>480</v>
      </c>
      <c r="AP131" s="2"/>
      <c r="AQ131" s="1"/>
    </row>
    <row r="132" spans="4:45" ht="13.5" customHeight="1">
      <c r="D132" s="5"/>
      <c r="E132" s="5"/>
      <c r="F132" s="202" t="s">
        <v>126</v>
      </c>
      <c r="G132" s="203"/>
      <c r="H132" s="4">
        <v>400</v>
      </c>
      <c r="I132" s="202" t="s">
        <v>72</v>
      </c>
      <c r="J132" s="203"/>
      <c r="K132" s="4">
        <v>400</v>
      </c>
      <c r="L132" s="202" t="s">
        <v>77</v>
      </c>
      <c r="M132" s="203"/>
      <c r="N132" s="4">
        <v>400</v>
      </c>
      <c r="O132" s="202" t="s">
        <v>77</v>
      </c>
      <c r="P132" s="203"/>
      <c r="Q132" s="4">
        <v>400</v>
      </c>
      <c r="R132" s="202" t="s">
        <v>77</v>
      </c>
      <c r="S132" s="203"/>
      <c r="T132" s="4">
        <v>400</v>
      </c>
      <c r="U132" s="202" t="s">
        <v>77</v>
      </c>
      <c r="V132" s="203"/>
      <c r="W132" s="4">
        <v>400</v>
      </c>
      <c r="X132" s="202" t="s">
        <v>77</v>
      </c>
      <c r="Y132" s="203"/>
      <c r="Z132" s="4">
        <v>400</v>
      </c>
      <c r="AA132" s="202" t="s">
        <v>2</v>
      </c>
      <c r="AB132" s="203"/>
      <c r="AC132" s="4">
        <v>400</v>
      </c>
      <c r="AD132" s="202" t="s">
        <v>2</v>
      </c>
      <c r="AE132" s="203"/>
      <c r="AF132" s="4">
        <v>400</v>
      </c>
      <c r="AG132" s="202" t="s">
        <v>2</v>
      </c>
      <c r="AH132" s="203"/>
      <c r="AI132" s="4">
        <v>400</v>
      </c>
      <c r="AJ132" s="202" t="s">
        <v>2</v>
      </c>
      <c r="AK132" s="203"/>
      <c r="AL132" s="4">
        <v>400</v>
      </c>
      <c r="AM132" s="202" t="s">
        <v>2</v>
      </c>
      <c r="AN132" s="203"/>
      <c r="AO132" s="4">
        <v>400</v>
      </c>
      <c r="AP132" s="2"/>
      <c r="AQ132" s="1"/>
    </row>
    <row r="133" spans="4:45">
      <c r="D133" s="5"/>
      <c r="E133" s="5"/>
      <c r="F133" s="200">
        <f>不要２!AG126+不要２!AJ126+不要２!AM126+不要２!AP126</f>
        <v>0</v>
      </c>
      <c r="G133" s="201"/>
      <c r="H133" s="3">
        <f>H132-F133</f>
        <v>400</v>
      </c>
      <c r="I133" s="200">
        <f>'　【補完用】0年目'!$AG$31+'　【補完用】0年目'!$AJ$31+'　【補完用】0年目'!$AM$31+$I$126</f>
        <v>0</v>
      </c>
      <c r="J133" s="201"/>
      <c r="K133" s="3">
        <f>K132-I133</f>
        <v>400</v>
      </c>
      <c r="L133" s="200">
        <f>I135+L126</f>
        <v>0</v>
      </c>
      <c r="M133" s="201"/>
      <c r="N133" s="3">
        <f>N132-L133</f>
        <v>400</v>
      </c>
      <c r="O133" s="200">
        <f>L135+O126</f>
        <v>0</v>
      </c>
      <c r="P133" s="201"/>
      <c r="Q133" s="3">
        <f>Q132-O133</f>
        <v>400</v>
      </c>
      <c r="R133" s="200">
        <f>O135+R126</f>
        <v>0</v>
      </c>
      <c r="S133" s="201"/>
      <c r="T133" s="3">
        <f>T132-R133</f>
        <v>400</v>
      </c>
      <c r="U133" s="200">
        <f>R135+U126</f>
        <v>0</v>
      </c>
      <c r="V133" s="201"/>
      <c r="W133" s="3">
        <f>W132-U133</f>
        <v>400</v>
      </c>
      <c r="X133" s="200">
        <f>U135+X126</f>
        <v>0</v>
      </c>
      <c r="Y133" s="201"/>
      <c r="Z133" s="3">
        <f>Z132-X133</f>
        <v>400</v>
      </c>
      <c r="AA133" s="200">
        <f>X135+AA126</f>
        <v>0</v>
      </c>
      <c r="AB133" s="201"/>
      <c r="AC133" s="3">
        <f>AC132-AA133</f>
        <v>400</v>
      </c>
      <c r="AD133" s="200">
        <f>AA135+AD126</f>
        <v>0</v>
      </c>
      <c r="AE133" s="201"/>
      <c r="AF133" s="3">
        <f>AF132-AD133</f>
        <v>400</v>
      </c>
      <c r="AG133" s="200">
        <f>AD135+AG126</f>
        <v>0</v>
      </c>
      <c r="AH133" s="201"/>
      <c r="AI133" s="3">
        <f>AI132-AG133</f>
        <v>400</v>
      </c>
      <c r="AJ133" s="200">
        <f>AG135+AJ126</f>
        <v>0</v>
      </c>
      <c r="AK133" s="201"/>
      <c r="AL133" s="3">
        <f>AL132-AJ133</f>
        <v>400</v>
      </c>
      <c r="AM133" s="200">
        <f>AJ135+AM126</f>
        <v>0</v>
      </c>
      <c r="AN133" s="201"/>
      <c r="AO133" s="3">
        <f>AO132-AM133</f>
        <v>400</v>
      </c>
      <c r="AP133" s="2"/>
      <c r="AQ133" s="1"/>
    </row>
    <row r="134" spans="4:45" ht="13.5" customHeight="1">
      <c r="D134" s="5"/>
      <c r="E134" s="5"/>
      <c r="F134" s="202" t="s">
        <v>127</v>
      </c>
      <c r="G134" s="203"/>
      <c r="H134" s="4">
        <v>320</v>
      </c>
      <c r="I134" s="202" t="s">
        <v>73</v>
      </c>
      <c r="J134" s="203"/>
      <c r="K134" s="4">
        <v>320</v>
      </c>
      <c r="L134" s="202" t="s">
        <v>78</v>
      </c>
      <c r="M134" s="203"/>
      <c r="N134" s="4">
        <v>320</v>
      </c>
      <c r="O134" s="202" t="s">
        <v>78</v>
      </c>
      <c r="P134" s="203"/>
      <c r="Q134" s="4">
        <v>320</v>
      </c>
      <c r="R134" s="202" t="s">
        <v>78</v>
      </c>
      <c r="S134" s="203"/>
      <c r="T134" s="4">
        <v>320</v>
      </c>
      <c r="U134" s="202" t="s">
        <v>78</v>
      </c>
      <c r="V134" s="203"/>
      <c r="W134" s="4">
        <v>320</v>
      </c>
      <c r="X134" s="202" t="s">
        <v>78</v>
      </c>
      <c r="Y134" s="203"/>
      <c r="Z134" s="4">
        <v>320</v>
      </c>
      <c r="AA134" s="202" t="s">
        <v>0</v>
      </c>
      <c r="AB134" s="203"/>
      <c r="AC134" s="4">
        <v>320</v>
      </c>
      <c r="AD134" s="202" t="s">
        <v>0</v>
      </c>
      <c r="AE134" s="203"/>
      <c r="AF134" s="4">
        <v>320</v>
      </c>
      <c r="AG134" s="202" t="s">
        <v>0</v>
      </c>
      <c r="AH134" s="203"/>
      <c r="AI134" s="4">
        <v>320</v>
      </c>
      <c r="AJ134" s="202" t="s">
        <v>0</v>
      </c>
      <c r="AK134" s="203"/>
      <c r="AL134" s="4">
        <v>320</v>
      </c>
      <c r="AM134" s="202" t="s">
        <v>0</v>
      </c>
      <c r="AN134" s="203"/>
      <c r="AO134" s="4">
        <v>320</v>
      </c>
      <c r="AP134" s="2"/>
      <c r="AQ134" s="1"/>
    </row>
    <row r="135" spans="4:45">
      <c r="D135" s="5"/>
      <c r="E135" s="5"/>
      <c r="F135" s="200">
        <f>不要２!AJ126+不要２!AM126+不要２!AP126</f>
        <v>0</v>
      </c>
      <c r="G135" s="201"/>
      <c r="H135" s="3">
        <f>H134-F135</f>
        <v>320</v>
      </c>
      <c r="I135" s="200">
        <f>'　【補完用】0年目'!$AJ$31+'　【補完用】0年目'!$AM$31+$I$126</f>
        <v>0</v>
      </c>
      <c r="J135" s="201"/>
      <c r="K135" s="3">
        <f>K134-I135</f>
        <v>320</v>
      </c>
      <c r="L135" s="200">
        <f>I137+L126</f>
        <v>0</v>
      </c>
      <c r="M135" s="201"/>
      <c r="N135" s="3">
        <f>N134-L135</f>
        <v>320</v>
      </c>
      <c r="O135" s="200">
        <f>L137+O126</f>
        <v>0</v>
      </c>
      <c r="P135" s="201"/>
      <c r="Q135" s="3">
        <f>Q134-O135</f>
        <v>320</v>
      </c>
      <c r="R135" s="200">
        <f>O137+R126</f>
        <v>0</v>
      </c>
      <c r="S135" s="201"/>
      <c r="T135" s="3">
        <f>T134-R135</f>
        <v>320</v>
      </c>
      <c r="U135" s="200">
        <f>R137+U126</f>
        <v>0</v>
      </c>
      <c r="V135" s="201"/>
      <c r="W135" s="3">
        <f>W134-U135</f>
        <v>320</v>
      </c>
      <c r="X135" s="200">
        <f>U137+X126</f>
        <v>0</v>
      </c>
      <c r="Y135" s="201"/>
      <c r="Z135" s="3">
        <f>Z134-X135</f>
        <v>320</v>
      </c>
      <c r="AA135" s="200">
        <f>X137+AA126</f>
        <v>0</v>
      </c>
      <c r="AB135" s="201"/>
      <c r="AC135" s="3">
        <f>AC134-AA135</f>
        <v>320</v>
      </c>
      <c r="AD135" s="200">
        <f>AA137+AD126</f>
        <v>0</v>
      </c>
      <c r="AE135" s="201"/>
      <c r="AF135" s="3">
        <f>AF134-AD135</f>
        <v>320</v>
      </c>
      <c r="AG135" s="200">
        <f>AD137+AG126</f>
        <v>0</v>
      </c>
      <c r="AH135" s="201"/>
      <c r="AI135" s="3">
        <f>AI134-AG135</f>
        <v>320</v>
      </c>
      <c r="AJ135" s="200">
        <f>AG137+AJ126</f>
        <v>0</v>
      </c>
      <c r="AK135" s="201"/>
      <c r="AL135" s="3">
        <f>AL134-AJ135</f>
        <v>320</v>
      </c>
      <c r="AM135" s="200">
        <f>AJ137+AM126</f>
        <v>0</v>
      </c>
      <c r="AN135" s="201"/>
      <c r="AO135" s="3">
        <f>AO134-AM135</f>
        <v>320</v>
      </c>
      <c r="AP135" s="2"/>
      <c r="AQ135" s="1"/>
    </row>
    <row r="136" spans="4:45" ht="13.5" customHeight="1">
      <c r="D136" s="5"/>
      <c r="E136" s="5"/>
      <c r="F136" s="202" t="s">
        <v>128</v>
      </c>
      <c r="G136" s="203"/>
      <c r="H136" s="4">
        <v>240</v>
      </c>
      <c r="I136" s="202" t="s">
        <v>74</v>
      </c>
      <c r="J136" s="203"/>
      <c r="K136" s="4">
        <v>240</v>
      </c>
      <c r="L136" s="202" t="s">
        <v>79</v>
      </c>
      <c r="M136" s="203"/>
      <c r="N136" s="4">
        <v>240</v>
      </c>
      <c r="O136" s="202" t="s">
        <v>79</v>
      </c>
      <c r="P136" s="203"/>
      <c r="Q136" s="4">
        <v>240</v>
      </c>
      <c r="R136" s="202" t="s">
        <v>79</v>
      </c>
      <c r="S136" s="203"/>
      <c r="T136" s="4">
        <v>240</v>
      </c>
      <c r="U136" s="202" t="s">
        <v>79</v>
      </c>
      <c r="V136" s="203"/>
      <c r="W136" s="4">
        <v>240</v>
      </c>
      <c r="X136" s="202" t="s">
        <v>79</v>
      </c>
      <c r="Y136" s="203"/>
      <c r="Z136" s="4">
        <v>240</v>
      </c>
      <c r="AA136" s="202" t="s">
        <v>1</v>
      </c>
      <c r="AB136" s="203"/>
      <c r="AC136" s="4">
        <v>240</v>
      </c>
      <c r="AD136" s="202" t="s">
        <v>1</v>
      </c>
      <c r="AE136" s="203"/>
      <c r="AF136" s="4">
        <v>240</v>
      </c>
      <c r="AG136" s="202" t="s">
        <v>1</v>
      </c>
      <c r="AH136" s="203"/>
      <c r="AI136" s="4">
        <v>240</v>
      </c>
      <c r="AJ136" s="202" t="s">
        <v>1</v>
      </c>
      <c r="AK136" s="203"/>
      <c r="AL136" s="4">
        <v>240</v>
      </c>
      <c r="AM136" s="202" t="s">
        <v>1</v>
      </c>
      <c r="AN136" s="203"/>
      <c r="AO136" s="4">
        <v>240</v>
      </c>
      <c r="AP136" s="2"/>
      <c r="AQ136" s="1"/>
    </row>
    <row r="137" spans="4:45">
      <c r="D137" s="5"/>
      <c r="E137" s="5"/>
      <c r="F137" s="200">
        <f>不要２!AM126+不要２!AP126</f>
        <v>0</v>
      </c>
      <c r="G137" s="201"/>
      <c r="H137" s="3">
        <f>H136-F137</f>
        <v>240</v>
      </c>
      <c r="I137" s="200">
        <f>'　【補完用】0年目'!$AM$31+$I$126</f>
        <v>0</v>
      </c>
      <c r="J137" s="201"/>
      <c r="K137" s="3">
        <f>K136-I137</f>
        <v>240</v>
      </c>
      <c r="L137" s="200">
        <f>I139+L126</f>
        <v>0</v>
      </c>
      <c r="M137" s="201"/>
      <c r="N137" s="3">
        <f>N136-L137</f>
        <v>240</v>
      </c>
      <c r="O137" s="200">
        <f>L139+O126</f>
        <v>0</v>
      </c>
      <c r="P137" s="201"/>
      <c r="Q137" s="3">
        <f>Q136-O137</f>
        <v>240</v>
      </c>
      <c r="R137" s="200">
        <f>O139+R126</f>
        <v>0</v>
      </c>
      <c r="S137" s="201"/>
      <c r="T137" s="3">
        <f>T136-R137</f>
        <v>240</v>
      </c>
      <c r="U137" s="200">
        <f>R139+U126</f>
        <v>0</v>
      </c>
      <c r="V137" s="201"/>
      <c r="W137" s="3">
        <f>W136-U137</f>
        <v>240</v>
      </c>
      <c r="X137" s="200">
        <f>U139+X126</f>
        <v>0</v>
      </c>
      <c r="Y137" s="201"/>
      <c r="Z137" s="3">
        <f>Z136-X137</f>
        <v>240</v>
      </c>
      <c r="AA137" s="200">
        <f>X139+AA126</f>
        <v>0</v>
      </c>
      <c r="AB137" s="201"/>
      <c r="AC137" s="3">
        <f>AC136-AA137</f>
        <v>240</v>
      </c>
      <c r="AD137" s="200">
        <f>AA139+AD126</f>
        <v>0</v>
      </c>
      <c r="AE137" s="201"/>
      <c r="AF137" s="3">
        <f>AF136-AD137</f>
        <v>240</v>
      </c>
      <c r="AG137" s="200">
        <f>AD139+AG126</f>
        <v>0</v>
      </c>
      <c r="AH137" s="201"/>
      <c r="AI137" s="3">
        <f>AI136-AG137</f>
        <v>240</v>
      </c>
      <c r="AJ137" s="200">
        <f>AG139+AJ126</f>
        <v>0</v>
      </c>
      <c r="AK137" s="201"/>
      <c r="AL137" s="3">
        <f>AL136-AJ137</f>
        <v>240</v>
      </c>
      <c r="AM137" s="200">
        <f>AJ139+AM126</f>
        <v>0</v>
      </c>
      <c r="AN137" s="201"/>
      <c r="AO137" s="3">
        <f>AO136-AM137</f>
        <v>240</v>
      </c>
      <c r="AP137" s="2"/>
      <c r="AQ137" s="1"/>
    </row>
    <row r="138" spans="4:45">
      <c r="D138" s="5"/>
      <c r="E138" s="5"/>
      <c r="F138" s="202" t="s">
        <v>129</v>
      </c>
      <c r="G138" s="203"/>
      <c r="H138" s="4">
        <v>160</v>
      </c>
      <c r="I138" s="202" t="s">
        <v>75</v>
      </c>
      <c r="J138" s="203"/>
      <c r="K138" s="4">
        <v>160</v>
      </c>
      <c r="L138" s="202" t="s">
        <v>80</v>
      </c>
      <c r="M138" s="203"/>
      <c r="N138" s="4">
        <v>160</v>
      </c>
      <c r="O138" s="202" t="s">
        <v>80</v>
      </c>
      <c r="P138" s="203"/>
      <c r="Q138" s="4">
        <v>160</v>
      </c>
      <c r="R138" s="202" t="s">
        <v>80</v>
      </c>
      <c r="S138" s="203"/>
      <c r="T138" s="4">
        <v>160</v>
      </c>
      <c r="U138" s="202" t="s">
        <v>80</v>
      </c>
      <c r="V138" s="203"/>
      <c r="W138" s="4">
        <v>160</v>
      </c>
      <c r="X138" s="202" t="s">
        <v>80</v>
      </c>
      <c r="Y138" s="203"/>
      <c r="Z138" s="4">
        <v>160</v>
      </c>
      <c r="AA138" s="202" t="s">
        <v>3</v>
      </c>
      <c r="AB138" s="203"/>
      <c r="AC138" s="4">
        <v>160</v>
      </c>
      <c r="AD138" s="202" t="s">
        <v>3</v>
      </c>
      <c r="AE138" s="203"/>
      <c r="AF138" s="4">
        <v>160</v>
      </c>
      <c r="AG138" s="202" t="s">
        <v>3</v>
      </c>
      <c r="AH138" s="203"/>
      <c r="AI138" s="4">
        <v>160</v>
      </c>
      <c r="AJ138" s="202" t="s">
        <v>3</v>
      </c>
      <c r="AK138" s="203"/>
      <c r="AL138" s="4">
        <v>160</v>
      </c>
      <c r="AM138" s="202" t="s">
        <v>3</v>
      </c>
      <c r="AN138" s="203"/>
      <c r="AO138" s="4">
        <v>160</v>
      </c>
      <c r="AP138" s="2"/>
      <c r="AQ138" s="1"/>
    </row>
    <row r="139" spans="4:45">
      <c r="D139" s="5"/>
      <c r="E139" s="5"/>
      <c r="F139" s="200">
        <f>不要２!AP126</f>
        <v>0</v>
      </c>
      <c r="G139" s="201"/>
      <c r="H139" s="3">
        <f>H138-F139</f>
        <v>160</v>
      </c>
      <c r="I139" s="200">
        <f>I126</f>
        <v>0</v>
      </c>
      <c r="J139" s="201"/>
      <c r="K139" s="3">
        <f>K138-I139</f>
        <v>160</v>
      </c>
      <c r="L139" s="200">
        <f>L126</f>
        <v>0</v>
      </c>
      <c r="M139" s="201"/>
      <c r="N139" s="3">
        <f>N138-L139</f>
        <v>160</v>
      </c>
      <c r="O139" s="200">
        <f>O126</f>
        <v>0</v>
      </c>
      <c r="P139" s="201"/>
      <c r="Q139" s="3">
        <f>Q138-O139</f>
        <v>160</v>
      </c>
      <c r="R139" s="200">
        <f>R126</f>
        <v>0</v>
      </c>
      <c r="S139" s="201"/>
      <c r="T139" s="3">
        <f>T138-R139</f>
        <v>160</v>
      </c>
      <c r="U139" s="200">
        <f>U126</f>
        <v>0</v>
      </c>
      <c r="V139" s="201"/>
      <c r="W139" s="3">
        <f>W138-U139</f>
        <v>160</v>
      </c>
      <c r="X139" s="200">
        <f>X126</f>
        <v>0</v>
      </c>
      <c r="Y139" s="201"/>
      <c r="Z139" s="3">
        <f>Z138-X139</f>
        <v>160</v>
      </c>
      <c r="AA139" s="200">
        <f>AA126</f>
        <v>0</v>
      </c>
      <c r="AB139" s="201"/>
      <c r="AC139" s="3">
        <f>AC138-AA139</f>
        <v>160</v>
      </c>
      <c r="AD139" s="200">
        <f>AD126</f>
        <v>0</v>
      </c>
      <c r="AE139" s="201"/>
      <c r="AF139" s="3">
        <f>AF138-AD139</f>
        <v>160</v>
      </c>
      <c r="AG139" s="200">
        <f>AG126</f>
        <v>0</v>
      </c>
      <c r="AH139" s="201"/>
      <c r="AI139" s="3">
        <f>AI138-AG139</f>
        <v>160</v>
      </c>
      <c r="AJ139" s="200">
        <f>AJ126</f>
        <v>0</v>
      </c>
      <c r="AK139" s="201"/>
      <c r="AL139" s="3">
        <f>AL138-AJ139</f>
        <v>160</v>
      </c>
      <c r="AM139" s="200">
        <f>AM126</f>
        <v>0</v>
      </c>
      <c r="AN139" s="201"/>
      <c r="AO139" s="3">
        <f>AO138-AM139</f>
        <v>160</v>
      </c>
      <c r="AP139" s="2"/>
      <c r="AQ139" s="1"/>
    </row>
    <row r="140" spans="4:45" ht="21" customHeight="1" thickBot="1">
      <c r="E140" s="92" t="s">
        <v>12</v>
      </c>
      <c r="I140">
        <f>IF($X$2="",0,IF(I127&gt;$S$2,1,0))</f>
        <v>0</v>
      </c>
      <c r="L140">
        <f>IF($X$2="",0,IF(L127&gt;$S$2,1,0))</f>
        <v>0</v>
      </c>
      <c r="O140">
        <f>IF($X$2="",0,IF(O127&gt;$S$2,1,0))</f>
        <v>0</v>
      </c>
      <c r="R140">
        <f>IF($X$2="",0,IF(R127&gt;$S$2,1,0))</f>
        <v>0</v>
      </c>
      <c r="U140">
        <f>IF($X$2="",0,IF(U127&gt;$S$2,1,0))</f>
        <v>0</v>
      </c>
      <c r="X140">
        <f>IF($X$2="",0,IF(X127&gt;$S$2,1,0))</f>
        <v>0</v>
      </c>
      <c r="AA140">
        <f>IF($X$2="",0,IF(AA127&gt;$S$2,1,0))</f>
        <v>0</v>
      </c>
      <c r="AD140">
        <f>IF($X$2="",0,IF(AD127&gt;$S$2,1,0))</f>
        <v>0</v>
      </c>
      <c r="AG140">
        <f>IF($X$2="",0,IF(AG127&gt;$S$2,1,0))</f>
        <v>0</v>
      </c>
      <c r="AJ140">
        <f>IF($X$2="",0,IF(AJ127&gt;$S$2,1,0))</f>
        <v>0</v>
      </c>
      <c r="AM140">
        <f>IF($X$2="",0,IF(AM127&gt;$S$2,1,0))</f>
        <v>0</v>
      </c>
      <c r="AP140">
        <f>IF($X$2="",0,IF(AP127&gt;$S$2,1,0))</f>
        <v>0</v>
      </c>
    </row>
    <row r="141" spans="4:45" ht="40.5" customHeight="1" thickBot="1">
      <c r="D141" s="5">
        <v>10</v>
      </c>
      <c r="E141" s="5"/>
      <c r="F141" s="207" t="s">
        <v>98</v>
      </c>
      <c r="G141" s="207"/>
      <c r="H141" s="88">
        <f>MIN(H144,$E144)</f>
        <v>0</v>
      </c>
      <c r="I141" s="9">
        <f>'３年目'!G34</f>
        <v>0</v>
      </c>
      <c r="J141" s="10">
        <f>COUNTIF(I155,1)</f>
        <v>0</v>
      </c>
      <c r="K141" s="88">
        <f>MIN(K144,$E144)</f>
        <v>0</v>
      </c>
      <c r="L141" s="9">
        <f>'３年目'!J34</f>
        <v>0</v>
      </c>
      <c r="M141" s="10">
        <f>COUNTIF(I155:L155,1)</f>
        <v>0</v>
      </c>
      <c r="N141" s="88">
        <f>MIN(N144,$E144)</f>
        <v>0</v>
      </c>
      <c r="O141" s="9">
        <f>'３年目'!M34</f>
        <v>0</v>
      </c>
      <c r="P141" s="10">
        <f>COUNTIF(I155:O155,1)</f>
        <v>0</v>
      </c>
      <c r="Q141" s="88">
        <f>MIN(Q144,$E144)</f>
        <v>0</v>
      </c>
      <c r="R141" s="9">
        <f>'３年目'!P34</f>
        <v>0</v>
      </c>
      <c r="S141" s="10">
        <f>COUNTIF(I155:R155,1)</f>
        <v>0</v>
      </c>
      <c r="T141" s="88">
        <f>MIN(T144,$E144)</f>
        <v>0</v>
      </c>
      <c r="U141" s="9">
        <f>'３年目'!S34</f>
        <v>0</v>
      </c>
      <c r="V141" s="10">
        <f>COUNTIF(I155:U155,1)</f>
        <v>0</v>
      </c>
      <c r="W141" s="88">
        <f>MIN(W144,$E144)</f>
        <v>0</v>
      </c>
      <c r="X141" s="9">
        <f>'３年目'!V34</f>
        <v>0</v>
      </c>
      <c r="Y141" s="10">
        <f>COUNTIF(I155:X155,1)</f>
        <v>0</v>
      </c>
      <c r="Z141" s="88">
        <f>MIN(Z144,$E144)</f>
        <v>0</v>
      </c>
      <c r="AA141" s="9">
        <f>'３年目'!Y34</f>
        <v>0</v>
      </c>
      <c r="AB141" s="10">
        <f>COUNTIF(I155:AA155,1)</f>
        <v>0</v>
      </c>
      <c r="AC141" s="88">
        <f>MIN(AC144,$E144)</f>
        <v>0</v>
      </c>
      <c r="AD141" s="9">
        <f>'３年目'!AB34</f>
        <v>0</v>
      </c>
      <c r="AE141" s="10">
        <f>COUNTIF(I155:AD155,1)</f>
        <v>0</v>
      </c>
      <c r="AF141" s="88">
        <f>MIN(AF144,$E144)</f>
        <v>0</v>
      </c>
      <c r="AG141" s="9">
        <f>'３年目'!AE34</f>
        <v>0</v>
      </c>
      <c r="AH141" s="10">
        <f>COUNTIF(I155:AG155,1)</f>
        <v>0</v>
      </c>
      <c r="AI141" s="88">
        <f>MIN(AI144,$E144)</f>
        <v>0</v>
      </c>
      <c r="AJ141" s="9">
        <f>'３年目'!AH34</f>
        <v>0</v>
      </c>
      <c r="AK141" s="10">
        <f>COUNTIF(I155:AJ155,1)</f>
        <v>0</v>
      </c>
      <c r="AL141" s="88">
        <f>MIN(AL144,$E144)</f>
        <v>0</v>
      </c>
      <c r="AM141" s="9">
        <f>'３年目'!AK34</f>
        <v>0</v>
      </c>
      <c r="AN141" s="10">
        <f>COUNTIF(I155:AM155,1)</f>
        <v>0</v>
      </c>
      <c r="AO141" s="88">
        <f>MIN(AO144,$E144)</f>
        <v>0</v>
      </c>
      <c r="AP141" s="9">
        <f>'３年目'!AN34</f>
        <v>0</v>
      </c>
      <c r="AQ141" s="10">
        <f>COUNTIF(I155:AP155,1)</f>
        <v>0</v>
      </c>
      <c r="AR141" s="24">
        <f>I141+L141+O141+R141+U141+X141+AA141+AD141+AG141+AJ141+AM141+AP141</f>
        <v>0</v>
      </c>
      <c r="AS141" s="18" t="s">
        <v>24</v>
      </c>
    </row>
    <row r="142" spans="4:45" s="17" customFormat="1" ht="18.75" customHeight="1" thickBot="1">
      <c r="D142" s="30" t="s">
        <v>23</v>
      </c>
      <c r="E142" s="31" t="s">
        <v>19</v>
      </c>
      <c r="F142" s="207"/>
      <c r="G142" s="207"/>
      <c r="H142" s="91">
        <f>MIN(H143,H144,$E144)</f>
        <v>0</v>
      </c>
      <c r="I142" s="22">
        <f>'３年目'!G35</f>
        <v>0</v>
      </c>
      <c r="J142" s="23">
        <f>'３年目'!H35</f>
        <v>0</v>
      </c>
      <c r="K142" s="91">
        <f>MIN(K143,K144,$E144)</f>
        <v>0</v>
      </c>
      <c r="L142" s="22">
        <f>'３年目'!J35</f>
        <v>0</v>
      </c>
      <c r="M142" s="23">
        <f>'３年目'!K35</f>
        <v>0</v>
      </c>
      <c r="N142" s="91">
        <f>IF(M141&gt;=$X$2,MIN($S$2,N143,N144,$AL$2-L144,$E144),MIN(N143,N144,$AL$2-L144,$E144))</f>
        <v>0</v>
      </c>
      <c r="O142" s="22">
        <f>'３年目'!M35</f>
        <v>0</v>
      </c>
      <c r="P142" s="23">
        <f>'３年目'!N35</f>
        <v>0</v>
      </c>
      <c r="Q142" s="91">
        <f>IF(P141&gt;=$X$2,MIN($S$2,Q143,Q144,$AL$2-O144,$E144),MIN(Q143,Q144,$AL$2-O144,$E144))</f>
        <v>0</v>
      </c>
      <c r="R142" s="22">
        <f>'３年目'!P35</f>
        <v>0</v>
      </c>
      <c r="S142" s="23">
        <f>'３年目'!Q35</f>
        <v>0</v>
      </c>
      <c r="T142" s="91">
        <f>IF(S141&gt;=$X$2,MIN($S$2,T143,T144,$AL$2-R144,$E144),MIN(T143,T144,$AL$2-R144,$E144))</f>
        <v>0</v>
      </c>
      <c r="U142" s="22">
        <f>'３年目'!S35</f>
        <v>0</v>
      </c>
      <c r="V142" s="23">
        <f>'３年目'!T35</f>
        <v>0</v>
      </c>
      <c r="W142" s="91">
        <f>IF(V141&gt;=$X$2,MIN($S$2,W143,W144,$AL$2-U144,$E144),MIN(W143,W144,$AL$2-U144,$E144))</f>
        <v>0</v>
      </c>
      <c r="X142" s="22">
        <f>'３年目'!V35</f>
        <v>0</v>
      </c>
      <c r="Y142" s="23">
        <f>'３年目'!W35</f>
        <v>0</v>
      </c>
      <c r="Z142" s="91">
        <f>IF(Y141&gt;=$X$2,MIN($S$2,Z143,Z144,$AL$2-X144,$E144),MIN(Z143,Z144,$AL$2-X144,$E144))</f>
        <v>0</v>
      </c>
      <c r="AA142" s="22">
        <f>'３年目'!Y35</f>
        <v>0</v>
      </c>
      <c r="AB142" s="23">
        <f>'３年目'!Z35</f>
        <v>0</v>
      </c>
      <c r="AC142" s="91">
        <f>IF(AB141&gt;=$X$2,MIN($S$2,AC143,AC144,$AL$2-AA144,$E144),MIN(AC143,AC144,$AL$2-AA144,$E144))</f>
        <v>0</v>
      </c>
      <c r="AD142" s="22">
        <f>'３年目'!AB35</f>
        <v>0</v>
      </c>
      <c r="AE142" s="23">
        <f>'３年目'!AC35</f>
        <v>0</v>
      </c>
      <c r="AF142" s="91">
        <f>IF(AE141&gt;=$X$2,MIN($S$2,AF143,AF144,$AL$2-AD144,$E144),MIN(AF143,AF144,$AL$2-AD144,$E144))</f>
        <v>0</v>
      </c>
      <c r="AG142" s="22">
        <f>'３年目'!AE35</f>
        <v>0</v>
      </c>
      <c r="AH142" s="23">
        <f>'３年目'!AF35</f>
        <v>0</v>
      </c>
      <c r="AI142" s="91">
        <f>IF(AH141&gt;=$X$2,MIN($S$2,AI143,AI144,$AL$2-AG144,$E144),MIN(AI143,AI144,$AL$2-AG144,$E144))</f>
        <v>0</v>
      </c>
      <c r="AJ142" s="22">
        <f>'３年目'!AH35</f>
        <v>0</v>
      </c>
      <c r="AK142" s="23">
        <f>'３年目'!AI35</f>
        <v>0</v>
      </c>
      <c r="AL142" s="91">
        <f>IF(AK141&gt;=$X$2,MIN($S$2,AL143,AL144,$AL$2-AJ144,$E144),MIN(AL143,AL144,$AL$2-AJ144,$E144))</f>
        <v>0</v>
      </c>
      <c r="AM142" s="22">
        <f>'３年目'!AK35</f>
        <v>0</v>
      </c>
      <c r="AN142" s="23">
        <f>'３年目'!AL35</f>
        <v>0</v>
      </c>
      <c r="AO142" s="91">
        <f>IF(AN141&gt;=$X$2,MIN($S$2,AO143,AO144,$AL$2-AM144,$E144),MIN(AO143,AO144,$AL$2-AM144,$E144))</f>
        <v>0</v>
      </c>
      <c r="AP142" s="22">
        <f>'３年目'!AN35</f>
        <v>0</v>
      </c>
      <c r="AQ142" s="23">
        <f>'３年目'!AO35</f>
        <v>0</v>
      </c>
      <c r="AR142" s="12">
        <f>I142+L142+O142+R142+U142+X142+AA142+AD142+AG142+AJ142+AM142+AP142</f>
        <v>0</v>
      </c>
      <c r="AS142" s="18" t="s">
        <v>20</v>
      </c>
    </row>
    <row r="143" spans="4:45">
      <c r="D143" s="5"/>
      <c r="E143" s="5"/>
      <c r="F143" s="59"/>
      <c r="G143" s="60"/>
      <c r="H143" s="13"/>
      <c r="I143" s="59"/>
      <c r="J143" s="60"/>
      <c r="K143" s="13"/>
      <c r="L143" s="204" t="s">
        <v>25</v>
      </c>
      <c r="M143" s="205"/>
      <c r="N143" s="15" t="str">
        <f>IF(M141&gt;=$X$2,$S$2,"")</f>
        <v/>
      </c>
      <c r="O143" s="204" t="s">
        <v>25</v>
      </c>
      <c r="P143" s="205"/>
      <c r="Q143" s="15" t="str">
        <f>IF(P141&gt;=$X$2,$S$2,"")</f>
        <v/>
      </c>
      <c r="R143" s="204" t="s">
        <v>25</v>
      </c>
      <c r="S143" s="205"/>
      <c r="T143" s="15" t="str">
        <f>IF(S141&gt;=$X$2,$S$2,"")</f>
        <v/>
      </c>
      <c r="U143" s="204" t="s">
        <v>25</v>
      </c>
      <c r="V143" s="205"/>
      <c r="W143" s="15" t="str">
        <f>IF(V141&gt;=$X$2,$S$2,"")</f>
        <v/>
      </c>
      <c r="X143" s="204" t="s">
        <v>25</v>
      </c>
      <c r="Y143" s="205"/>
      <c r="Z143" s="15" t="str">
        <f>IF(Y141&gt;=$X$2,$S$2,"")</f>
        <v/>
      </c>
      <c r="AA143" s="204" t="s">
        <v>25</v>
      </c>
      <c r="AB143" s="205"/>
      <c r="AC143" s="15" t="str">
        <f>IF(AB141&gt;=$X$2,$S$2,"")</f>
        <v/>
      </c>
      <c r="AD143" s="204" t="s">
        <v>25</v>
      </c>
      <c r="AE143" s="205"/>
      <c r="AF143" s="15" t="str">
        <f>IF(AE141&gt;=$X$2,$S$2,"")</f>
        <v/>
      </c>
      <c r="AG143" s="204" t="s">
        <v>25</v>
      </c>
      <c r="AH143" s="205"/>
      <c r="AI143" s="15" t="str">
        <f>IF(AH141&gt;=$X$2,$S$2,"")</f>
        <v/>
      </c>
      <c r="AJ143" s="204" t="s">
        <v>25</v>
      </c>
      <c r="AK143" s="205"/>
      <c r="AL143" s="15" t="str">
        <f>IF(AK141&gt;=$X$2,$S$2,"")</f>
        <v/>
      </c>
      <c r="AM143" s="204" t="s">
        <v>25</v>
      </c>
      <c r="AN143" s="205"/>
      <c r="AO143" s="15" t="str">
        <f>IF(AN141&gt;=$X$2,$S$2,"")</f>
        <v/>
      </c>
      <c r="AP143" s="204" t="s">
        <v>25</v>
      </c>
      <c r="AQ143" s="205"/>
    </row>
    <row r="144" spans="4:45">
      <c r="D144" s="5"/>
      <c r="E144" s="89">
        <f>IF($AE$2="",$S$2,$AE$2)</f>
        <v>0</v>
      </c>
      <c r="F144" s="206"/>
      <c r="G144" s="205"/>
      <c r="H144" s="90">
        <f>IF(MIN(H146,H148,H150,H152,H154)&lt;0,0,MIN(H146,H148,H150,H152,H154,$AE$2))</f>
        <v>160</v>
      </c>
      <c r="I144" s="206"/>
      <c r="J144" s="205"/>
      <c r="K144" s="90">
        <f>IF(MIN(K146,K148,K150,K152,K154)&lt;0,0,MIN(K146,K148,K150,K152,K154,$AE$2))</f>
        <v>160</v>
      </c>
      <c r="L144" s="200">
        <f>I142+L142</f>
        <v>0</v>
      </c>
      <c r="M144" s="201"/>
      <c r="N144" s="90">
        <f>IF(MIN(N146,N148,N150,N152,N154)&lt;0,0,MIN(N146,N148,N150,N152,N154,$AE$2))</f>
        <v>160</v>
      </c>
      <c r="O144" s="200">
        <f>L144+O142</f>
        <v>0</v>
      </c>
      <c r="P144" s="201"/>
      <c r="Q144" s="90">
        <f>IF(MIN(Q146,Q148,Q150,Q152,Q154)&lt;0,0,MIN(Q146,Q148,Q150,Q152,Q154,$AE$2))</f>
        <v>160</v>
      </c>
      <c r="R144" s="200">
        <f>O144+R142</f>
        <v>0</v>
      </c>
      <c r="S144" s="201"/>
      <c r="T144" s="90">
        <f>IF(MIN(T146,T148,T150,T152,T154)&lt;0,0,MIN(T146,T148,T150,T152,T154,$AE$2))</f>
        <v>160</v>
      </c>
      <c r="U144" s="200">
        <f>R144+U142</f>
        <v>0</v>
      </c>
      <c r="V144" s="201"/>
      <c r="W144" s="90">
        <f>IF(MIN(W146,W148,W150,W152,W154)&lt;0,0,MIN(W146,W148,W150,W152,W154,$AE$2))</f>
        <v>160</v>
      </c>
      <c r="X144" s="200">
        <f>U144+X142</f>
        <v>0</v>
      </c>
      <c r="Y144" s="201"/>
      <c r="Z144" s="90">
        <f>IF(MIN(Z146,Z148,Z150,Z152,Z154)&lt;0,0,MIN(Z146,Z148,Z150,Z152,Z154,$AE$2))</f>
        <v>160</v>
      </c>
      <c r="AA144" s="200">
        <f>X144+AA142</f>
        <v>0</v>
      </c>
      <c r="AB144" s="201"/>
      <c r="AC144" s="90">
        <f>IF(MIN(AC146,AC148,AC150,AC152,AC154)&lt;0,0,MIN(AC146,AC148,AC150,AC152,AC154,$AE$2))</f>
        <v>160</v>
      </c>
      <c r="AD144" s="200">
        <f>AA144+AD142</f>
        <v>0</v>
      </c>
      <c r="AE144" s="201"/>
      <c r="AF144" s="90">
        <f>IF(MIN(AF146,AF148,AF150,AF152,AF154)&lt;0,0,MIN(AF146,AF148,AF150,AF152,AF154,$AE$2))</f>
        <v>160</v>
      </c>
      <c r="AG144" s="200">
        <f>AD144+AG142</f>
        <v>0</v>
      </c>
      <c r="AH144" s="201"/>
      <c r="AI144" s="90">
        <f>IF(MIN(AI146,AI148,AI150,AI152,AI154)&lt;0,0,MIN(AI146,AI148,AI150,AI152,AI154,$AE$2))</f>
        <v>160</v>
      </c>
      <c r="AJ144" s="200">
        <f>AG144+AJ142</f>
        <v>0</v>
      </c>
      <c r="AK144" s="201"/>
      <c r="AL144" s="90">
        <f>IF(MIN(AL146,AL148,AL150,AL152,AL154)&lt;0,0,MIN(AL146,AL148,AL150,AL152,AL154,$AE$2))</f>
        <v>160</v>
      </c>
      <c r="AM144" s="200">
        <f>AJ144+AM142</f>
        <v>0</v>
      </c>
      <c r="AN144" s="201"/>
      <c r="AO144" s="90">
        <f>IF(MIN(AO146,AO148,AO150,AO152,AO154)&lt;0,0,MIN(AO146,AO148,AO150,AO152,AO154,$AE$2))</f>
        <v>160</v>
      </c>
      <c r="AP144" s="200">
        <f>AM144+AP142</f>
        <v>0</v>
      </c>
      <c r="AQ144" s="201"/>
    </row>
    <row r="145" spans="4:45" ht="13.5" customHeight="1">
      <c r="D145" s="5"/>
      <c r="E145" s="5"/>
      <c r="F145" s="202" t="s">
        <v>125</v>
      </c>
      <c r="G145" s="203"/>
      <c r="H145" s="4">
        <v>480</v>
      </c>
      <c r="I145" s="202" t="s">
        <v>71</v>
      </c>
      <c r="J145" s="203"/>
      <c r="K145" s="4">
        <v>480</v>
      </c>
      <c r="L145" s="202" t="s">
        <v>76</v>
      </c>
      <c r="M145" s="203"/>
      <c r="N145" s="4">
        <v>480</v>
      </c>
      <c r="O145" s="202" t="s">
        <v>76</v>
      </c>
      <c r="P145" s="203"/>
      <c r="Q145" s="4">
        <v>480</v>
      </c>
      <c r="R145" s="202" t="s">
        <v>76</v>
      </c>
      <c r="S145" s="203"/>
      <c r="T145" s="4">
        <v>480</v>
      </c>
      <c r="U145" s="202" t="s">
        <v>76</v>
      </c>
      <c r="V145" s="203"/>
      <c r="W145" s="4">
        <v>480</v>
      </c>
      <c r="X145" s="202" t="s">
        <v>76</v>
      </c>
      <c r="Y145" s="203"/>
      <c r="Z145" s="4">
        <v>480</v>
      </c>
      <c r="AA145" s="202" t="s">
        <v>4</v>
      </c>
      <c r="AB145" s="203"/>
      <c r="AC145" s="4">
        <v>480</v>
      </c>
      <c r="AD145" s="202" t="s">
        <v>5</v>
      </c>
      <c r="AE145" s="203"/>
      <c r="AF145" s="4">
        <v>480</v>
      </c>
      <c r="AG145" s="202" t="s">
        <v>6</v>
      </c>
      <c r="AH145" s="203"/>
      <c r="AI145" s="4">
        <v>480</v>
      </c>
      <c r="AJ145" s="202" t="s">
        <v>7</v>
      </c>
      <c r="AK145" s="203"/>
      <c r="AL145" s="4">
        <v>480</v>
      </c>
      <c r="AM145" s="202" t="s">
        <v>8</v>
      </c>
      <c r="AN145" s="203"/>
      <c r="AO145" s="4">
        <v>480</v>
      </c>
      <c r="AP145" s="2"/>
      <c r="AQ145" s="1"/>
    </row>
    <row r="146" spans="4:45">
      <c r="D146" s="5"/>
      <c r="E146" s="5"/>
      <c r="F146" s="200">
        <f>不要２!AC141+不要２!AG141+不要２!AJ141+不要２!AM141+不要２!AP141</f>
        <v>0</v>
      </c>
      <c r="G146" s="201"/>
      <c r="H146" s="3">
        <f>H145-F146</f>
        <v>480</v>
      </c>
      <c r="I146" s="200">
        <f>'　【補完用】0年目'!$AD$34+'　【補完用】0年目'!$AG$34+'　【補完用】0年目'!$AJ$34+'　【補完用】0年目'!$AM$34+$I$141</f>
        <v>0</v>
      </c>
      <c r="J146" s="201"/>
      <c r="K146" s="3">
        <f>K145-I146</f>
        <v>480</v>
      </c>
      <c r="L146" s="200">
        <f>I148+L141</f>
        <v>0</v>
      </c>
      <c r="M146" s="201"/>
      <c r="N146" s="3">
        <f>N145-L146</f>
        <v>480</v>
      </c>
      <c r="O146" s="200">
        <f>L148+O141</f>
        <v>0</v>
      </c>
      <c r="P146" s="201"/>
      <c r="Q146" s="3">
        <f>Q145-O146</f>
        <v>480</v>
      </c>
      <c r="R146" s="200">
        <f>O148+R141</f>
        <v>0</v>
      </c>
      <c r="S146" s="201"/>
      <c r="T146" s="3">
        <f>T145-R146</f>
        <v>480</v>
      </c>
      <c r="U146" s="200">
        <f>R148+U141</f>
        <v>0</v>
      </c>
      <c r="V146" s="201"/>
      <c r="W146" s="3">
        <f>W145-U146</f>
        <v>480</v>
      </c>
      <c r="X146" s="200">
        <f>U148+X141</f>
        <v>0</v>
      </c>
      <c r="Y146" s="201"/>
      <c r="Z146" s="3">
        <f>Z145-X146</f>
        <v>480</v>
      </c>
      <c r="AA146" s="200">
        <f>X148+AA141</f>
        <v>0</v>
      </c>
      <c r="AB146" s="201"/>
      <c r="AC146" s="3">
        <f>AC145-AA146</f>
        <v>480</v>
      </c>
      <c r="AD146" s="200">
        <f>AA148+AD141</f>
        <v>0</v>
      </c>
      <c r="AE146" s="201"/>
      <c r="AF146" s="3">
        <f>AF145-AD146</f>
        <v>480</v>
      </c>
      <c r="AG146" s="200">
        <f>AD148+AG141</f>
        <v>0</v>
      </c>
      <c r="AH146" s="201"/>
      <c r="AI146" s="3">
        <f>AI145-AG146</f>
        <v>480</v>
      </c>
      <c r="AJ146" s="200">
        <f>AG148+AJ141</f>
        <v>0</v>
      </c>
      <c r="AK146" s="201"/>
      <c r="AL146" s="3">
        <f>AL145-AJ146</f>
        <v>480</v>
      </c>
      <c r="AM146" s="200">
        <f>AJ148+AM141</f>
        <v>0</v>
      </c>
      <c r="AN146" s="201"/>
      <c r="AO146" s="3">
        <f>AO145-AM146</f>
        <v>480</v>
      </c>
      <c r="AP146" s="2"/>
      <c r="AQ146" s="1"/>
    </row>
    <row r="147" spans="4:45" ht="13.5" customHeight="1">
      <c r="D147" s="5"/>
      <c r="E147" s="5"/>
      <c r="F147" s="202" t="s">
        <v>126</v>
      </c>
      <c r="G147" s="203"/>
      <c r="H147" s="4">
        <v>400</v>
      </c>
      <c r="I147" s="202" t="s">
        <v>72</v>
      </c>
      <c r="J147" s="203"/>
      <c r="K147" s="4">
        <v>400</v>
      </c>
      <c r="L147" s="202" t="s">
        <v>77</v>
      </c>
      <c r="M147" s="203"/>
      <c r="N147" s="4">
        <v>400</v>
      </c>
      <c r="O147" s="202" t="s">
        <v>77</v>
      </c>
      <c r="P147" s="203"/>
      <c r="Q147" s="4">
        <v>400</v>
      </c>
      <c r="R147" s="202" t="s">
        <v>77</v>
      </c>
      <c r="S147" s="203"/>
      <c r="T147" s="4">
        <v>400</v>
      </c>
      <c r="U147" s="202" t="s">
        <v>77</v>
      </c>
      <c r="V147" s="203"/>
      <c r="W147" s="4">
        <v>400</v>
      </c>
      <c r="X147" s="202" t="s">
        <v>77</v>
      </c>
      <c r="Y147" s="203"/>
      <c r="Z147" s="4">
        <v>400</v>
      </c>
      <c r="AA147" s="202" t="s">
        <v>2</v>
      </c>
      <c r="AB147" s="203"/>
      <c r="AC147" s="4">
        <v>400</v>
      </c>
      <c r="AD147" s="202" t="s">
        <v>2</v>
      </c>
      <c r="AE147" s="203"/>
      <c r="AF147" s="4">
        <v>400</v>
      </c>
      <c r="AG147" s="202" t="s">
        <v>2</v>
      </c>
      <c r="AH147" s="203"/>
      <c r="AI147" s="4">
        <v>400</v>
      </c>
      <c r="AJ147" s="202" t="s">
        <v>2</v>
      </c>
      <c r="AK147" s="203"/>
      <c r="AL147" s="4">
        <v>400</v>
      </c>
      <c r="AM147" s="202" t="s">
        <v>2</v>
      </c>
      <c r="AN147" s="203"/>
      <c r="AO147" s="4">
        <v>400</v>
      </c>
      <c r="AP147" s="2"/>
      <c r="AQ147" s="1"/>
    </row>
    <row r="148" spans="4:45">
      <c r="D148" s="5"/>
      <c r="E148" s="5"/>
      <c r="F148" s="200">
        <f>不要２!AG141+不要２!AJ141+不要２!AM141+不要２!AP141</f>
        <v>0</v>
      </c>
      <c r="G148" s="201"/>
      <c r="H148" s="3">
        <f>H147-F148</f>
        <v>400</v>
      </c>
      <c r="I148" s="200">
        <f>'　【補完用】0年目'!$AG$34+'　【補完用】0年目'!$AJ$34+'　【補完用】0年目'!$AM$34+$I$141</f>
        <v>0</v>
      </c>
      <c r="J148" s="201"/>
      <c r="K148" s="3">
        <f>K147-I148</f>
        <v>400</v>
      </c>
      <c r="L148" s="200">
        <f>I150+L141</f>
        <v>0</v>
      </c>
      <c r="M148" s="201"/>
      <c r="N148" s="3">
        <f>N147-L148</f>
        <v>400</v>
      </c>
      <c r="O148" s="200">
        <f>L150+O141</f>
        <v>0</v>
      </c>
      <c r="P148" s="201"/>
      <c r="Q148" s="3">
        <f>Q147-O148</f>
        <v>400</v>
      </c>
      <c r="R148" s="200">
        <f>O150+R141</f>
        <v>0</v>
      </c>
      <c r="S148" s="201"/>
      <c r="T148" s="3">
        <f>T147-R148</f>
        <v>400</v>
      </c>
      <c r="U148" s="200">
        <f>R150+U141</f>
        <v>0</v>
      </c>
      <c r="V148" s="201"/>
      <c r="W148" s="3">
        <f>W147-U148</f>
        <v>400</v>
      </c>
      <c r="X148" s="200">
        <f>U150+X141</f>
        <v>0</v>
      </c>
      <c r="Y148" s="201"/>
      <c r="Z148" s="3">
        <f>Z147-X148</f>
        <v>400</v>
      </c>
      <c r="AA148" s="200">
        <f>X150+AA141</f>
        <v>0</v>
      </c>
      <c r="AB148" s="201"/>
      <c r="AC148" s="3">
        <f>AC147-AA148</f>
        <v>400</v>
      </c>
      <c r="AD148" s="200">
        <f>AA150+AD141</f>
        <v>0</v>
      </c>
      <c r="AE148" s="201"/>
      <c r="AF148" s="3">
        <f>AF147-AD148</f>
        <v>400</v>
      </c>
      <c r="AG148" s="200">
        <f>AD150+AG141</f>
        <v>0</v>
      </c>
      <c r="AH148" s="201"/>
      <c r="AI148" s="3">
        <f>AI147-AG148</f>
        <v>400</v>
      </c>
      <c r="AJ148" s="200">
        <f>AG150+AJ141</f>
        <v>0</v>
      </c>
      <c r="AK148" s="201"/>
      <c r="AL148" s="3">
        <f>AL147-AJ148</f>
        <v>400</v>
      </c>
      <c r="AM148" s="200">
        <f>AJ150+AM141</f>
        <v>0</v>
      </c>
      <c r="AN148" s="201"/>
      <c r="AO148" s="3">
        <f>AO147-AM148</f>
        <v>400</v>
      </c>
      <c r="AP148" s="2"/>
      <c r="AQ148" s="1"/>
    </row>
    <row r="149" spans="4:45" ht="13.5" customHeight="1">
      <c r="D149" s="5"/>
      <c r="E149" s="5"/>
      <c r="F149" s="202" t="s">
        <v>127</v>
      </c>
      <c r="G149" s="203"/>
      <c r="H149" s="4">
        <v>320</v>
      </c>
      <c r="I149" s="202" t="s">
        <v>73</v>
      </c>
      <c r="J149" s="203"/>
      <c r="K149" s="4">
        <v>320</v>
      </c>
      <c r="L149" s="202" t="s">
        <v>78</v>
      </c>
      <c r="M149" s="203"/>
      <c r="N149" s="4">
        <v>320</v>
      </c>
      <c r="O149" s="202" t="s">
        <v>78</v>
      </c>
      <c r="P149" s="203"/>
      <c r="Q149" s="4">
        <v>320</v>
      </c>
      <c r="R149" s="202" t="s">
        <v>78</v>
      </c>
      <c r="S149" s="203"/>
      <c r="T149" s="4">
        <v>320</v>
      </c>
      <c r="U149" s="202" t="s">
        <v>78</v>
      </c>
      <c r="V149" s="203"/>
      <c r="W149" s="4">
        <v>320</v>
      </c>
      <c r="X149" s="202" t="s">
        <v>78</v>
      </c>
      <c r="Y149" s="203"/>
      <c r="Z149" s="4">
        <v>320</v>
      </c>
      <c r="AA149" s="202" t="s">
        <v>0</v>
      </c>
      <c r="AB149" s="203"/>
      <c r="AC149" s="4">
        <v>320</v>
      </c>
      <c r="AD149" s="202" t="s">
        <v>0</v>
      </c>
      <c r="AE149" s="203"/>
      <c r="AF149" s="4">
        <v>320</v>
      </c>
      <c r="AG149" s="202" t="s">
        <v>0</v>
      </c>
      <c r="AH149" s="203"/>
      <c r="AI149" s="4">
        <v>320</v>
      </c>
      <c r="AJ149" s="202" t="s">
        <v>0</v>
      </c>
      <c r="AK149" s="203"/>
      <c r="AL149" s="4">
        <v>320</v>
      </c>
      <c r="AM149" s="202" t="s">
        <v>0</v>
      </c>
      <c r="AN149" s="203"/>
      <c r="AO149" s="4">
        <v>320</v>
      </c>
      <c r="AP149" s="2"/>
      <c r="AQ149" s="1"/>
    </row>
    <row r="150" spans="4:45">
      <c r="D150" s="5"/>
      <c r="E150" s="5"/>
      <c r="F150" s="200">
        <f>不要２!AJ141+不要２!AM141+不要２!AP141</f>
        <v>0</v>
      </c>
      <c r="G150" s="201"/>
      <c r="H150" s="3">
        <f>H149-F150</f>
        <v>320</v>
      </c>
      <c r="I150" s="200">
        <f>'　【補完用】0年目'!$AJ$34+'　【補完用】0年目'!$AM$34+$I$141</f>
        <v>0</v>
      </c>
      <c r="J150" s="201"/>
      <c r="K150" s="3">
        <f>K149-I150</f>
        <v>320</v>
      </c>
      <c r="L150" s="200">
        <f>I152+L141</f>
        <v>0</v>
      </c>
      <c r="M150" s="201"/>
      <c r="N150" s="3">
        <f>N149-L150</f>
        <v>320</v>
      </c>
      <c r="O150" s="200">
        <f>L152+O141</f>
        <v>0</v>
      </c>
      <c r="P150" s="201"/>
      <c r="Q150" s="3">
        <f>Q149-O150</f>
        <v>320</v>
      </c>
      <c r="R150" s="200">
        <f>O152+R141</f>
        <v>0</v>
      </c>
      <c r="S150" s="201"/>
      <c r="T150" s="3">
        <f>T149-R150</f>
        <v>320</v>
      </c>
      <c r="U150" s="200">
        <f>R152+U141</f>
        <v>0</v>
      </c>
      <c r="V150" s="201"/>
      <c r="W150" s="3">
        <f>W149-U150</f>
        <v>320</v>
      </c>
      <c r="X150" s="200">
        <f>U152+X141</f>
        <v>0</v>
      </c>
      <c r="Y150" s="201"/>
      <c r="Z150" s="3">
        <f>Z149-X150</f>
        <v>320</v>
      </c>
      <c r="AA150" s="200">
        <f>X152+AA141</f>
        <v>0</v>
      </c>
      <c r="AB150" s="201"/>
      <c r="AC150" s="3">
        <f>AC149-AA150</f>
        <v>320</v>
      </c>
      <c r="AD150" s="200">
        <f>AA152+AD141</f>
        <v>0</v>
      </c>
      <c r="AE150" s="201"/>
      <c r="AF150" s="3">
        <f>AF149-AD150</f>
        <v>320</v>
      </c>
      <c r="AG150" s="200">
        <f>AD152+AG141</f>
        <v>0</v>
      </c>
      <c r="AH150" s="201"/>
      <c r="AI150" s="3">
        <f>AI149-AG150</f>
        <v>320</v>
      </c>
      <c r="AJ150" s="200">
        <f>AG152+AJ141</f>
        <v>0</v>
      </c>
      <c r="AK150" s="201"/>
      <c r="AL150" s="3">
        <f>AL149-AJ150</f>
        <v>320</v>
      </c>
      <c r="AM150" s="200">
        <f>AJ152+AM141</f>
        <v>0</v>
      </c>
      <c r="AN150" s="201"/>
      <c r="AO150" s="3">
        <f>AO149-AM150</f>
        <v>320</v>
      </c>
      <c r="AP150" s="2"/>
      <c r="AQ150" s="1"/>
    </row>
    <row r="151" spans="4:45" ht="13.5" customHeight="1">
      <c r="D151" s="5"/>
      <c r="E151" s="5"/>
      <c r="F151" s="202" t="s">
        <v>128</v>
      </c>
      <c r="G151" s="203"/>
      <c r="H151" s="4">
        <v>240</v>
      </c>
      <c r="I151" s="202" t="s">
        <v>74</v>
      </c>
      <c r="J151" s="203"/>
      <c r="K151" s="4">
        <v>240</v>
      </c>
      <c r="L151" s="202" t="s">
        <v>79</v>
      </c>
      <c r="M151" s="203"/>
      <c r="N151" s="4">
        <v>240</v>
      </c>
      <c r="O151" s="202" t="s">
        <v>79</v>
      </c>
      <c r="P151" s="203"/>
      <c r="Q151" s="4">
        <v>240</v>
      </c>
      <c r="R151" s="202" t="s">
        <v>79</v>
      </c>
      <c r="S151" s="203"/>
      <c r="T151" s="4">
        <v>240</v>
      </c>
      <c r="U151" s="202" t="s">
        <v>79</v>
      </c>
      <c r="V151" s="203"/>
      <c r="W151" s="4">
        <v>240</v>
      </c>
      <c r="X151" s="202" t="s">
        <v>79</v>
      </c>
      <c r="Y151" s="203"/>
      <c r="Z151" s="4">
        <v>240</v>
      </c>
      <c r="AA151" s="202" t="s">
        <v>1</v>
      </c>
      <c r="AB151" s="203"/>
      <c r="AC151" s="4">
        <v>240</v>
      </c>
      <c r="AD151" s="202" t="s">
        <v>1</v>
      </c>
      <c r="AE151" s="203"/>
      <c r="AF151" s="4">
        <v>240</v>
      </c>
      <c r="AG151" s="202" t="s">
        <v>1</v>
      </c>
      <c r="AH151" s="203"/>
      <c r="AI151" s="4">
        <v>240</v>
      </c>
      <c r="AJ151" s="202" t="s">
        <v>1</v>
      </c>
      <c r="AK151" s="203"/>
      <c r="AL151" s="4">
        <v>240</v>
      </c>
      <c r="AM151" s="202" t="s">
        <v>1</v>
      </c>
      <c r="AN151" s="203"/>
      <c r="AO151" s="4">
        <v>240</v>
      </c>
      <c r="AP151" s="2"/>
      <c r="AQ151" s="1"/>
    </row>
    <row r="152" spans="4:45">
      <c r="D152" s="5"/>
      <c r="E152" s="5"/>
      <c r="F152" s="200">
        <f>不要２!AM141+不要２!AP141</f>
        <v>0</v>
      </c>
      <c r="G152" s="201"/>
      <c r="H152" s="3">
        <f>H151-F152</f>
        <v>240</v>
      </c>
      <c r="I152" s="200">
        <f>'　【補完用】0年目'!$AM$34+$I$141</f>
        <v>0</v>
      </c>
      <c r="J152" s="201"/>
      <c r="K152" s="3">
        <f>K151-I152</f>
        <v>240</v>
      </c>
      <c r="L152" s="200">
        <f>I154+L141</f>
        <v>0</v>
      </c>
      <c r="M152" s="201"/>
      <c r="N152" s="3">
        <f>N151-L152</f>
        <v>240</v>
      </c>
      <c r="O152" s="200">
        <f>L154+O141</f>
        <v>0</v>
      </c>
      <c r="P152" s="201"/>
      <c r="Q152" s="3">
        <f>Q151-O152</f>
        <v>240</v>
      </c>
      <c r="R152" s="200">
        <f>O154+R141</f>
        <v>0</v>
      </c>
      <c r="S152" s="201"/>
      <c r="T152" s="3">
        <f>T151-R152</f>
        <v>240</v>
      </c>
      <c r="U152" s="200">
        <f>R154+U141</f>
        <v>0</v>
      </c>
      <c r="V152" s="201"/>
      <c r="W152" s="3">
        <f>W151-U152</f>
        <v>240</v>
      </c>
      <c r="X152" s="200">
        <f>U154+X141</f>
        <v>0</v>
      </c>
      <c r="Y152" s="201"/>
      <c r="Z152" s="3">
        <f>Z151-X152</f>
        <v>240</v>
      </c>
      <c r="AA152" s="200">
        <f>X154+AA141</f>
        <v>0</v>
      </c>
      <c r="AB152" s="201"/>
      <c r="AC152" s="3">
        <f>AC151-AA152</f>
        <v>240</v>
      </c>
      <c r="AD152" s="200">
        <f>AA154+AD141</f>
        <v>0</v>
      </c>
      <c r="AE152" s="201"/>
      <c r="AF152" s="3">
        <f>AF151-AD152</f>
        <v>240</v>
      </c>
      <c r="AG152" s="200">
        <f>AD154+AG141</f>
        <v>0</v>
      </c>
      <c r="AH152" s="201"/>
      <c r="AI152" s="3">
        <f>AI151-AG152</f>
        <v>240</v>
      </c>
      <c r="AJ152" s="200">
        <f>AG154+AJ141</f>
        <v>0</v>
      </c>
      <c r="AK152" s="201"/>
      <c r="AL152" s="3">
        <f>AL151-AJ152</f>
        <v>240</v>
      </c>
      <c r="AM152" s="200">
        <f>AJ154+AM141</f>
        <v>0</v>
      </c>
      <c r="AN152" s="201"/>
      <c r="AO152" s="3">
        <f>AO151-AM152</f>
        <v>240</v>
      </c>
      <c r="AP152" s="2"/>
      <c r="AQ152" s="1"/>
    </row>
    <row r="153" spans="4:45">
      <c r="D153" s="5"/>
      <c r="E153" s="5"/>
      <c r="F153" s="202" t="s">
        <v>129</v>
      </c>
      <c r="G153" s="203"/>
      <c r="H153" s="4">
        <v>160</v>
      </c>
      <c r="I153" s="202" t="s">
        <v>75</v>
      </c>
      <c r="J153" s="203"/>
      <c r="K153" s="4">
        <v>160</v>
      </c>
      <c r="L153" s="202" t="s">
        <v>80</v>
      </c>
      <c r="M153" s="203"/>
      <c r="N153" s="4">
        <v>160</v>
      </c>
      <c r="O153" s="202" t="s">
        <v>80</v>
      </c>
      <c r="P153" s="203"/>
      <c r="Q153" s="4">
        <v>160</v>
      </c>
      <c r="R153" s="202" t="s">
        <v>80</v>
      </c>
      <c r="S153" s="203"/>
      <c r="T153" s="4">
        <v>160</v>
      </c>
      <c r="U153" s="202" t="s">
        <v>80</v>
      </c>
      <c r="V153" s="203"/>
      <c r="W153" s="4">
        <v>160</v>
      </c>
      <c r="X153" s="202" t="s">
        <v>80</v>
      </c>
      <c r="Y153" s="203"/>
      <c r="Z153" s="4">
        <v>160</v>
      </c>
      <c r="AA153" s="202" t="s">
        <v>3</v>
      </c>
      <c r="AB153" s="203"/>
      <c r="AC153" s="4">
        <v>160</v>
      </c>
      <c r="AD153" s="202" t="s">
        <v>3</v>
      </c>
      <c r="AE153" s="203"/>
      <c r="AF153" s="4">
        <v>160</v>
      </c>
      <c r="AG153" s="202" t="s">
        <v>3</v>
      </c>
      <c r="AH153" s="203"/>
      <c r="AI153" s="4">
        <v>160</v>
      </c>
      <c r="AJ153" s="202" t="s">
        <v>3</v>
      </c>
      <c r="AK153" s="203"/>
      <c r="AL153" s="4">
        <v>160</v>
      </c>
      <c r="AM153" s="202" t="s">
        <v>3</v>
      </c>
      <c r="AN153" s="203"/>
      <c r="AO153" s="4">
        <v>160</v>
      </c>
      <c r="AP153" s="2"/>
      <c r="AQ153" s="1"/>
    </row>
    <row r="154" spans="4:45">
      <c r="D154" s="5"/>
      <c r="E154" s="5"/>
      <c r="F154" s="200">
        <f>不要２!AP141</f>
        <v>0</v>
      </c>
      <c r="G154" s="201"/>
      <c r="H154" s="3">
        <f>H153-F154</f>
        <v>160</v>
      </c>
      <c r="I154" s="200">
        <f>I141</f>
        <v>0</v>
      </c>
      <c r="J154" s="201"/>
      <c r="K154" s="3">
        <f>K153-I154</f>
        <v>160</v>
      </c>
      <c r="L154" s="200">
        <f>L141</f>
        <v>0</v>
      </c>
      <c r="M154" s="201"/>
      <c r="N154" s="3">
        <f>N153-L154</f>
        <v>160</v>
      </c>
      <c r="O154" s="200">
        <f>O141</f>
        <v>0</v>
      </c>
      <c r="P154" s="201"/>
      <c r="Q154" s="3">
        <f>Q153-O154</f>
        <v>160</v>
      </c>
      <c r="R154" s="200">
        <f>R141</f>
        <v>0</v>
      </c>
      <c r="S154" s="201"/>
      <c r="T154" s="3">
        <f>T153-R154</f>
        <v>160</v>
      </c>
      <c r="U154" s="200">
        <f>U141</f>
        <v>0</v>
      </c>
      <c r="V154" s="201"/>
      <c r="W154" s="3">
        <f>W153-U154</f>
        <v>160</v>
      </c>
      <c r="X154" s="200">
        <f>X141</f>
        <v>0</v>
      </c>
      <c r="Y154" s="201"/>
      <c r="Z154" s="3">
        <f>Z153-X154</f>
        <v>160</v>
      </c>
      <c r="AA154" s="200">
        <f>AA141</f>
        <v>0</v>
      </c>
      <c r="AB154" s="201"/>
      <c r="AC154" s="3">
        <f>AC153-AA154</f>
        <v>160</v>
      </c>
      <c r="AD154" s="200">
        <f>AD141</f>
        <v>0</v>
      </c>
      <c r="AE154" s="201"/>
      <c r="AF154" s="3">
        <f>AF153-AD154</f>
        <v>160</v>
      </c>
      <c r="AG154" s="200">
        <f>AG141</f>
        <v>0</v>
      </c>
      <c r="AH154" s="201"/>
      <c r="AI154" s="3">
        <f>AI153-AG154</f>
        <v>160</v>
      </c>
      <c r="AJ154" s="200">
        <f>AJ141</f>
        <v>0</v>
      </c>
      <c r="AK154" s="201"/>
      <c r="AL154" s="3">
        <f>AL153-AJ154</f>
        <v>160</v>
      </c>
      <c r="AM154" s="200">
        <f>AM141</f>
        <v>0</v>
      </c>
      <c r="AN154" s="201"/>
      <c r="AO154" s="3">
        <f>AO153-AM154</f>
        <v>160</v>
      </c>
      <c r="AP154" s="2"/>
      <c r="AQ154" s="1"/>
    </row>
    <row r="155" spans="4:45" ht="21" customHeight="1" thickBot="1">
      <c r="E155" s="92" t="s">
        <v>12</v>
      </c>
      <c r="I155">
        <f>IF($X$2="",0,IF(I142&gt;$S$2,1,0))</f>
        <v>0</v>
      </c>
      <c r="L155">
        <f>IF($X$2="",0,IF(L142&gt;$S$2,1,0))</f>
        <v>0</v>
      </c>
      <c r="O155">
        <f>IF($X$2="",0,IF(O142&gt;$S$2,1,0))</f>
        <v>0</v>
      </c>
      <c r="R155">
        <f>IF($X$2="",0,IF(R142&gt;$S$2,1,0))</f>
        <v>0</v>
      </c>
      <c r="U155">
        <f>IF($X$2="",0,IF(U142&gt;$S$2,1,0))</f>
        <v>0</v>
      </c>
      <c r="X155">
        <f>IF($X$2="",0,IF(X142&gt;$S$2,1,0))</f>
        <v>0</v>
      </c>
      <c r="AA155">
        <f>IF($X$2="",0,IF(AA142&gt;$S$2,1,0))</f>
        <v>0</v>
      </c>
      <c r="AD155">
        <f>IF($X$2="",0,IF(AD142&gt;$S$2,1,0))</f>
        <v>0</v>
      </c>
      <c r="AG155">
        <f>IF($X$2="",0,IF(AG142&gt;$S$2,1,0))</f>
        <v>0</v>
      </c>
      <c r="AJ155">
        <f>IF($X$2="",0,IF(AJ142&gt;$S$2,1,0))</f>
        <v>0</v>
      </c>
      <c r="AM155">
        <f>IF($X$2="",0,IF(AM142&gt;$S$2,1,0))</f>
        <v>0</v>
      </c>
      <c r="AP155">
        <f>IF($X$2="",0,IF(AP142&gt;$S$2,1,0))</f>
        <v>0</v>
      </c>
    </row>
    <row r="156" spans="4:45" ht="40.5" customHeight="1" thickBot="1">
      <c r="D156" s="5">
        <v>11</v>
      </c>
      <c r="E156" s="5"/>
      <c r="F156" s="207" t="s">
        <v>98</v>
      </c>
      <c r="G156" s="207"/>
      <c r="H156" s="88">
        <f>MIN(H159,$E159)</f>
        <v>0</v>
      </c>
      <c r="I156" s="9">
        <f>'３年目'!G37</f>
        <v>0</v>
      </c>
      <c r="J156" s="10">
        <f>COUNTIF(I170,1)</f>
        <v>0</v>
      </c>
      <c r="K156" s="88">
        <f>MIN(K159,$E159)</f>
        <v>0</v>
      </c>
      <c r="L156" s="9">
        <f>'３年目'!J37</f>
        <v>0</v>
      </c>
      <c r="M156" s="10">
        <f>COUNTIF(I170:L170,1)</f>
        <v>0</v>
      </c>
      <c r="N156" s="88">
        <f>MIN(N159,$E159)</f>
        <v>0</v>
      </c>
      <c r="O156" s="9">
        <f>'３年目'!M37</f>
        <v>0</v>
      </c>
      <c r="P156" s="10">
        <f>COUNTIF(I170:O170,1)</f>
        <v>0</v>
      </c>
      <c r="Q156" s="88">
        <f>MIN(Q159,$E159)</f>
        <v>0</v>
      </c>
      <c r="R156" s="9">
        <f>'３年目'!P37</f>
        <v>0</v>
      </c>
      <c r="S156" s="10">
        <f>COUNTIF(I170:R170,1)</f>
        <v>0</v>
      </c>
      <c r="T156" s="88">
        <f>MIN(T159,$E159)</f>
        <v>0</v>
      </c>
      <c r="U156" s="9">
        <f>'３年目'!S37</f>
        <v>0</v>
      </c>
      <c r="V156" s="10">
        <f>COUNTIF(I170:U170,1)</f>
        <v>0</v>
      </c>
      <c r="W156" s="88">
        <f>MIN(W159,$E159)</f>
        <v>0</v>
      </c>
      <c r="X156" s="9">
        <f>'３年目'!V37</f>
        <v>0</v>
      </c>
      <c r="Y156" s="10">
        <f>COUNTIF(I170:X170,1)</f>
        <v>0</v>
      </c>
      <c r="Z156" s="88">
        <f>MIN(Z159,$E159)</f>
        <v>0</v>
      </c>
      <c r="AA156" s="9">
        <f>'３年目'!Y37</f>
        <v>0</v>
      </c>
      <c r="AB156" s="10">
        <f>COUNTIF(I170:AA170,1)</f>
        <v>0</v>
      </c>
      <c r="AC156" s="88">
        <f>MIN(AC159,$E159)</f>
        <v>0</v>
      </c>
      <c r="AD156" s="9">
        <f>'３年目'!AB37</f>
        <v>0</v>
      </c>
      <c r="AE156" s="10">
        <f>COUNTIF(I170:AD170,1)</f>
        <v>0</v>
      </c>
      <c r="AF156" s="88">
        <f>MIN(AF159,$E159)</f>
        <v>0</v>
      </c>
      <c r="AG156" s="9">
        <f>'３年目'!AE37</f>
        <v>0</v>
      </c>
      <c r="AH156" s="10">
        <f>COUNTIF(I170:AG170,1)</f>
        <v>0</v>
      </c>
      <c r="AI156" s="88">
        <f>MIN(AI159,$E159)</f>
        <v>0</v>
      </c>
      <c r="AJ156" s="9">
        <f>'３年目'!AH37</f>
        <v>0</v>
      </c>
      <c r="AK156" s="10">
        <f>COUNTIF(I170:AJ170,1)</f>
        <v>0</v>
      </c>
      <c r="AL156" s="88">
        <f>MIN(AL159,$E159)</f>
        <v>0</v>
      </c>
      <c r="AM156" s="9">
        <f>'３年目'!AK37</f>
        <v>0</v>
      </c>
      <c r="AN156" s="10">
        <f>COUNTIF(I170:AM170,1)</f>
        <v>0</v>
      </c>
      <c r="AO156" s="88">
        <f>MIN(AO159,$E159)</f>
        <v>0</v>
      </c>
      <c r="AP156" s="9">
        <f>'３年目'!AN37</f>
        <v>0</v>
      </c>
      <c r="AQ156" s="10">
        <f>COUNTIF(I170:AP170,1)</f>
        <v>0</v>
      </c>
      <c r="AR156" s="24">
        <f>I156+L156+O156+R156+U156+X156+AA156+AD156+AG156+AJ156+AM156+AP156</f>
        <v>0</v>
      </c>
      <c r="AS156" s="18" t="s">
        <v>24</v>
      </c>
    </row>
    <row r="157" spans="4:45" s="17" customFormat="1" ht="18.75" customHeight="1" thickBot="1">
      <c r="D157" s="30" t="s">
        <v>23</v>
      </c>
      <c r="E157" s="31" t="s">
        <v>19</v>
      </c>
      <c r="F157" s="207"/>
      <c r="G157" s="207"/>
      <c r="H157" s="91">
        <f>MIN(H158,H159,$E159)</f>
        <v>0</v>
      </c>
      <c r="I157" s="22">
        <f>'３年目'!G38</f>
        <v>0</v>
      </c>
      <c r="J157" s="23">
        <f>'３年目'!H38</f>
        <v>0</v>
      </c>
      <c r="K157" s="91">
        <f>MIN(K158,K159,$E159)</f>
        <v>0</v>
      </c>
      <c r="L157" s="22">
        <f>'３年目'!J38</f>
        <v>0</v>
      </c>
      <c r="M157" s="23">
        <f>'３年目'!K38</f>
        <v>0</v>
      </c>
      <c r="N157" s="91">
        <f>IF(M156&gt;=$X$2,MIN($S$2,N158,N159,$AL$2-L159,$E159),MIN(N158,N159,$AL$2-L159,$E159))</f>
        <v>0</v>
      </c>
      <c r="O157" s="22">
        <f>'３年目'!M38</f>
        <v>0</v>
      </c>
      <c r="P157" s="23">
        <f>'３年目'!N38</f>
        <v>0</v>
      </c>
      <c r="Q157" s="91">
        <f>IF(P156&gt;=$X$2,MIN($S$2,Q158,Q159,$AL$2-O159,$E159),MIN(Q158,Q159,$AL$2-O159,$E159))</f>
        <v>0</v>
      </c>
      <c r="R157" s="22">
        <f>'３年目'!P38</f>
        <v>0</v>
      </c>
      <c r="S157" s="23">
        <f>'３年目'!Q38</f>
        <v>0</v>
      </c>
      <c r="T157" s="91">
        <f>IF(S156&gt;=$X$2,MIN($S$2,T158,T159,$AL$2-R159,$E159),MIN(T158,T159,$AL$2-R159,$E159))</f>
        <v>0</v>
      </c>
      <c r="U157" s="22">
        <f>'３年目'!S38</f>
        <v>0</v>
      </c>
      <c r="V157" s="23">
        <f>'３年目'!T38</f>
        <v>0</v>
      </c>
      <c r="W157" s="91">
        <f>IF(V156&gt;=$X$2,MIN($S$2,W158,W159,$AL$2-U159,$E159),MIN(W158,W159,$AL$2-U159,$E159))</f>
        <v>0</v>
      </c>
      <c r="X157" s="22">
        <f>'３年目'!V38</f>
        <v>0</v>
      </c>
      <c r="Y157" s="23">
        <f>'３年目'!W38</f>
        <v>0</v>
      </c>
      <c r="Z157" s="91">
        <f>IF(Y156&gt;=$X$2,MIN($S$2,Z158,Z159,$AL$2-X159,$E159),MIN(Z158,Z159,$AL$2-X159,$E159))</f>
        <v>0</v>
      </c>
      <c r="AA157" s="22">
        <f>'３年目'!Y38</f>
        <v>0</v>
      </c>
      <c r="AB157" s="23">
        <f>'３年目'!Z38</f>
        <v>0</v>
      </c>
      <c r="AC157" s="91">
        <f>IF(AB156&gt;=$X$2,MIN($S$2,AC158,AC159,$AL$2-AA159,$E159),MIN(AC158,AC159,$AL$2-AA159,$E159))</f>
        <v>0</v>
      </c>
      <c r="AD157" s="22">
        <f>'３年目'!AB38</f>
        <v>0</v>
      </c>
      <c r="AE157" s="23">
        <f>'３年目'!AC38</f>
        <v>0</v>
      </c>
      <c r="AF157" s="91">
        <f>IF(AE156&gt;=$X$2,MIN($S$2,AF158,AF159,$AL$2-AD159,$E159),MIN(AF158,AF159,$AL$2-AD159,$E159))</f>
        <v>0</v>
      </c>
      <c r="AG157" s="22">
        <f>'３年目'!AE38</f>
        <v>0</v>
      </c>
      <c r="AH157" s="23">
        <f>'３年目'!AF38</f>
        <v>0</v>
      </c>
      <c r="AI157" s="91">
        <f>IF(AH156&gt;=$X$2,MIN($S$2,AI158,AI159,$AL$2-AG159,$E159),MIN(AI158,AI159,$AL$2-AG159,$E159))</f>
        <v>0</v>
      </c>
      <c r="AJ157" s="22">
        <f>'３年目'!AH38</f>
        <v>0</v>
      </c>
      <c r="AK157" s="23">
        <f>'３年目'!AI38</f>
        <v>0</v>
      </c>
      <c r="AL157" s="91">
        <f>IF(AK156&gt;=$X$2,MIN($S$2,AL158,AL159,$AL$2-AJ159,$E159),MIN(AL158,AL159,$AL$2-AJ159,$E159))</f>
        <v>0</v>
      </c>
      <c r="AM157" s="22">
        <f>'３年目'!AK38</f>
        <v>0</v>
      </c>
      <c r="AN157" s="23">
        <f>'３年目'!AL38</f>
        <v>0</v>
      </c>
      <c r="AO157" s="91">
        <f>IF(AN156&gt;=$X$2,MIN($S$2,AO158,AO159,$AL$2-AM159,$E159),MIN(AO158,AO159,$AL$2-AM159,$E159))</f>
        <v>0</v>
      </c>
      <c r="AP157" s="22">
        <f>'３年目'!AN38</f>
        <v>0</v>
      </c>
      <c r="AQ157" s="23">
        <f>'３年目'!AO38</f>
        <v>0</v>
      </c>
      <c r="AR157" s="12">
        <f>I157+L157+O157+R157+U157+X157+AA157+AD157+AG157+AJ157+AM157+AP157</f>
        <v>0</v>
      </c>
      <c r="AS157" s="18" t="s">
        <v>20</v>
      </c>
    </row>
    <row r="158" spans="4:45">
      <c r="D158" s="5"/>
      <c r="E158" s="5"/>
      <c r="F158" s="59"/>
      <c r="G158" s="60"/>
      <c r="H158" s="13"/>
      <c r="I158" s="59"/>
      <c r="J158" s="60"/>
      <c r="K158" s="13"/>
      <c r="L158" s="204" t="s">
        <v>25</v>
      </c>
      <c r="M158" s="205"/>
      <c r="N158" s="15" t="str">
        <f>IF(M156&gt;=$X$2,$S$2,"")</f>
        <v/>
      </c>
      <c r="O158" s="204" t="s">
        <v>25</v>
      </c>
      <c r="P158" s="205"/>
      <c r="Q158" s="15" t="str">
        <f>IF(P156&gt;=$X$2,$S$2,"")</f>
        <v/>
      </c>
      <c r="R158" s="204" t="s">
        <v>25</v>
      </c>
      <c r="S158" s="205"/>
      <c r="T158" s="15" t="str">
        <f>IF(S156&gt;=$X$2,$S$2,"")</f>
        <v/>
      </c>
      <c r="U158" s="204" t="s">
        <v>25</v>
      </c>
      <c r="V158" s="205"/>
      <c r="W158" s="15" t="str">
        <f>IF(V156&gt;=$X$2,$S$2,"")</f>
        <v/>
      </c>
      <c r="X158" s="204" t="s">
        <v>25</v>
      </c>
      <c r="Y158" s="205"/>
      <c r="Z158" s="15" t="str">
        <f>IF(Y156&gt;=$X$2,$S$2,"")</f>
        <v/>
      </c>
      <c r="AA158" s="204" t="s">
        <v>25</v>
      </c>
      <c r="AB158" s="205"/>
      <c r="AC158" s="15" t="str">
        <f>IF(AB156&gt;=$X$2,$S$2,"")</f>
        <v/>
      </c>
      <c r="AD158" s="204" t="s">
        <v>25</v>
      </c>
      <c r="AE158" s="205"/>
      <c r="AF158" s="15" t="str">
        <f>IF(AE156&gt;=$X$2,$S$2,"")</f>
        <v/>
      </c>
      <c r="AG158" s="204" t="s">
        <v>25</v>
      </c>
      <c r="AH158" s="205"/>
      <c r="AI158" s="15" t="str">
        <f>IF(AH156&gt;=$X$2,$S$2,"")</f>
        <v/>
      </c>
      <c r="AJ158" s="204" t="s">
        <v>25</v>
      </c>
      <c r="AK158" s="205"/>
      <c r="AL158" s="15" t="str">
        <f>IF(AK156&gt;=$X$2,$S$2,"")</f>
        <v/>
      </c>
      <c r="AM158" s="204" t="s">
        <v>25</v>
      </c>
      <c r="AN158" s="205"/>
      <c r="AO158" s="15" t="str">
        <f>IF(AN156&gt;=$X$2,$S$2,"")</f>
        <v/>
      </c>
      <c r="AP158" s="204" t="s">
        <v>25</v>
      </c>
      <c r="AQ158" s="205"/>
    </row>
    <row r="159" spans="4:45">
      <c r="D159" s="5"/>
      <c r="E159" s="89">
        <f>IF($AE$2="",$S$2,$AE$2)</f>
        <v>0</v>
      </c>
      <c r="F159" s="206"/>
      <c r="G159" s="205"/>
      <c r="H159" s="90">
        <f>IF(MIN(H161,H163,H165,H167,H169)&lt;0,0,MIN(H161,H163,H165,H167,H169,$AE$2))</f>
        <v>160</v>
      </c>
      <c r="I159" s="206"/>
      <c r="J159" s="205"/>
      <c r="K159" s="90">
        <f>IF(MIN(K161,K163,K165,K167,K169)&lt;0,0,MIN(K161,K163,K165,K167,K169,$AE$2))</f>
        <v>160</v>
      </c>
      <c r="L159" s="200">
        <f>I157+L157</f>
        <v>0</v>
      </c>
      <c r="M159" s="201"/>
      <c r="N159" s="90">
        <f>IF(MIN(N161,N163,N165,N167,N169)&lt;0,0,MIN(N161,N163,N165,N167,N169,$AE$2))</f>
        <v>160</v>
      </c>
      <c r="O159" s="200">
        <f>L159+O157</f>
        <v>0</v>
      </c>
      <c r="P159" s="201"/>
      <c r="Q159" s="90">
        <f>IF(MIN(Q161,Q163,Q165,Q167,Q169)&lt;0,0,MIN(Q161,Q163,Q165,Q167,Q169,$AE$2))</f>
        <v>160</v>
      </c>
      <c r="R159" s="200">
        <f>O159+R157</f>
        <v>0</v>
      </c>
      <c r="S159" s="201"/>
      <c r="T159" s="90">
        <f>IF(MIN(T161,T163,T165,T167,T169)&lt;0,0,MIN(T161,T163,T165,T167,T169,$AE$2))</f>
        <v>160</v>
      </c>
      <c r="U159" s="200">
        <f>R159+U157</f>
        <v>0</v>
      </c>
      <c r="V159" s="201"/>
      <c r="W159" s="90">
        <f>IF(MIN(W161,W163,W165,W167,W169)&lt;0,0,MIN(W161,W163,W165,W167,W169,$AE$2))</f>
        <v>160</v>
      </c>
      <c r="X159" s="200">
        <f>U159+X157</f>
        <v>0</v>
      </c>
      <c r="Y159" s="201"/>
      <c r="Z159" s="90">
        <f>IF(MIN(Z161,Z163,Z165,Z167,Z169)&lt;0,0,MIN(Z161,Z163,Z165,Z167,Z169,$AE$2))</f>
        <v>160</v>
      </c>
      <c r="AA159" s="200">
        <f>X159+AA157</f>
        <v>0</v>
      </c>
      <c r="AB159" s="201"/>
      <c r="AC159" s="90">
        <f>IF(MIN(AC161,AC163,AC165,AC167,AC169)&lt;0,0,MIN(AC161,AC163,AC165,AC167,AC169,$AE$2))</f>
        <v>160</v>
      </c>
      <c r="AD159" s="200">
        <f>AA159+AD157</f>
        <v>0</v>
      </c>
      <c r="AE159" s="201"/>
      <c r="AF159" s="90">
        <f>IF(MIN(AF161,AF163,AF165,AF167,AF169)&lt;0,0,MIN(AF161,AF163,AF165,AF167,AF169,$AE$2))</f>
        <v>160</v>
      </c>
      <c r="AG159" s="200">
        <f>AD159+AG157</f>
        <v>0</v>
      </c>
      <c r="AH159" s="201"/>
      <c r="AI159" s="90">
        <f>IF(MIN(AI161,AI163,AI165,AI167,AI169)&lt;0,0,MIN(AI161,AI163,AI165,AI167,AI169,$AE$2))</f>
        <v>160</v>
      </c>
      <c r="AJ159" s="200">
        <f>AG159+AJ157</f>
        <v>0</v>
      </c>
      <c r="AK159" s="201"/>
      <c r="AL159" s="90">
        <f>IF(MIN(AL161,AL163,AL165,AL167,AL169)&lt;0,0,MIN(AL161,AL163,AL165,AL167,AL169,$AE$2))</f>
        <v>160</v>
      </c>
      <c r="AM159" s="200">
        <f>AJ159+AM157</f>
        <v>0</v>
      </c>
      <c r="AN159" s="201"/>
      <c r="AO159" s="90">
        <f>IF(MIN(AO161,AO163,AO165,AO167,AO169)&lt;0,0,MIN(AO161,AO163,AO165,AO167,AO169,$AE$2))</f>
        <v>160</v>
      </c>
      <c r="AP159" s="200">
        <f>AM159+AP157</f>
        <v>0</v>
      </c>
      <c r="AQ159" s="201"/>
    </row>
    <row r="160" spans="4:45" ht="13.5" customHeight="1">
      <c r="D160" s="5"/>
      <c r="E160" s="5"/>
      <c r="F160" s="202" t="s">
        <v>125</v>
      </c>
      <c r="G160" s="203"/>
      <c r="H160" s="4">
        <v>480</v>
      </c>
      <c r="I160" s="202" t="s">
        <v>71</v>
      </c>
      <c r="J160" s="203"/>
      <c r="K160" s="4">
        <v>480</v>
      </c>
      <c r="L160" s="202" t="s">
        <v>76</v>
      </c>
      <c r="M160" s="203"/>
      <c r="N160" s="4">
        <v>480</v>
      </c>
      <c r="O160" s="202" t="s">
        <v>76</v>
      </c>
      <c r="P160" s="203"/>
      <c r="Q160" s="4">
        <v>480</v>
      </c>
      <c r="R160" s="202" t="s">
        <v>76</v>
      </c>
      <c r="S160" s="203"/>
      <c r="T160" s="4">
        <v>480</v>
      </c>
      <c r="U160" s="202" t="s">
        <v>76</v>
      </c>
      <c r="V160" s="203"/>
      <c r="W160" s="4">
        <v>480</v>
      </c>
      <c r="X160" s="202" t="s">
        <v>76</v>
      </c>
      <c r="Y160" s="203"/>
      <c r="Z160" s="4">
        <v>480</v>
      </c>
      <c r="AA160" s="202" t="s">
        <v>4</v>
      </c>
      <c r="AB160" s="203"/>
      <c r="AC160" s="4">
        <v>480</v>
      </c>
      <c r="AD160" s="202" t="s">
        <v>5</v>
      </c>
      <c r="AE160" s="203"/>
      <c r="AF160" s="4">
        <v>480</v>
      </c>
      <c r="AG160" s="202" t="s">
        <v>6</v>
      </c>
      <c r="AH160" s="203"/>
      <c r="AI160" s="4">
        <v>480</v>
      </c>
      <c r="AJ160" s="202" t="s">
        <v>7</v>
      </c>
      <c r="AK160" s="203"/>
      <c r="AL160" s="4">
        <v>480</v>
      </c>
      <c r="AM160" s="202" t="s">
        <v>8</v>
      </c>
      <c r="AN160" s="203"/>
      <c r="AO160" s="4">
        <v>480</v>
      </c>
      <c r="AP160" s="2"/>
      <c r="AQ160" s="1"/>
    </row>
    <row r="161" spans="4:45">
      <c r="D161" s="5"/>
      <c r="E161" s="5"/>
      <c r="F161" s="200">
        <f>不要２!AC156+不要２!AG156+不要２!AJ156+不要２!AM156+不要２!AP156</f>
        <v>0</v>
      </c>
      <c r="G161" s="201"/>
      <c r="H161" s="3">
        <f>H160-F161</f>
        <v>480</v>
      </c>
      <c r="I161" s="200">
        <f>'　【補完用】0年目'!$AD$37+'　【補完用】0年目'!$AG$37+'　【補完用】0年目'!$AJ$37+'　【補完用】0年目'!$AM$37+$I$156</f>
        <v>0</v>
      </c>
      <c r="J161" s="201"/>
      <c r="K161" s="3">
        <f>K160-I161</f>
        <v>480</v>
      </c>
      <c r="L161" s="200">
        <f>I163+L156</f>
        <v>0</v>
      </c>
      <c r="M161" s="201"/>
      <c r="N161" s="3">
        <f>N160-L161</f>
        <v>480</v>
      </c>
      <c r="O161" s="200">
        <f>L163+O156</f>
        <v>0</v>
      </c>
      <c r="P161" s="201"/>
      <c r="Q161" s="3">
        <f>Q160-O161</f>
        <v>480</v>
      </c>
      <c r="R161" s="200">
        <f>O163+R156</f>
        <v>0</v>
      </c>
      <c r="S161" s="201"/>
      <c r="T161" s="3">
        <f>T160-R161</f>
        <v>480</v>
      </c>
      <c r="U161" s="200">
        <f>R163+U156</f>
        <v>0</v>
      </c>
      <c r="V161" s="201"/>
      <c r="W161" s="3">
        <f>W160-U161</f>
        <v>480</v>
      </c>
      <c r="X161" s="200">
        <f>U163+X156</f>
        <v>0</v>
      </c>
      <c r="Y161" s="201"/>
      <c r="Z161" s="3">
        <f>Z160-X161</f>
        <v>480</v>
      </c>
      <c r="AA161" s="200">
        <f>X163+AA156</f>
        <v>0</v>
      </c>
      <c r="AB161" s="201"/>
      <c r="AC161" s="3">
        <f>AC160-AA161</f>
        <v>480</v>
      </c>
      <c r="AD161" s="200">
        <f>AA163+AD156</f>
        <v>0</v>
      </c>
      <c r="AE161" s="201"/>
      <c r="AF161" s="3">
        <f>AF160-AD161</f>
        <v>480</v>
      </c>
      <c r="AG161" s="200">
        <f>AD163+AG156</f>
        <v>0</v>
      </c>
      <c r="AH161" s="201"/>
      <c r="AI161" s="3">
        <f>AI160-AG161</f>
        <v>480</v>
      </c>
      <c r="AJ161" s="200">
        <f>AG163+AJ156</f>
        <v>0</v>
      </c>
      <c r="AK161" s="201"/>
      <c r="AL161" s="3">
        <f>AL160-AJ161</f>
        <v>480</v>
      </c>
      <c r="AM161" s="200">
        <f>AJ163+AM156</f>
        <v>0</v>
      </c>
      <c r="AN161" s="201"/>
      <c r="AO161" s="3">
        <f>AO160-AM161</f>
        <v>480</v>
      </c>
      <c r="AP161" s="2"/>
      <c r="AQ161" s="1"/>
    </row>
    <row r="162" spans="4:45" ht="13.5" customHeight="1">
      <c r="D162" s="5"/>
      <c r="E162" s="5"/>
      <c r="F162" s="202" t="s">
        <v>126</v>
      </c>
      <c r="G162" s="203"/>
      <c r="H162" s="4">
        <v>400</v>
      </c>
      <c r="I162" s="202" t="s">
        <v>72</v>
      </c>
      <c r="J162" s="203"/>
      <c r="K162" s="4">
        <v>400</v>
      </c>
      <c r="L162" s="202" t="s">
        <v>77</v>
      </c>
      <c r="M162" s="203"/>
      <c r="N162" s="4">
        <v>400</v>
      </c>
      <c r="O162" s="202" t="s">
        <v>77</v>
      </c>
      <c r="P162" s="203"/>
      <c r="Q162" s="4">
        <v>400</v>
      </c>
      <c r="R162" s="202" t="s">
        <v>77</v>
      </c>
      <c r="S162" s="203"/>
      <c r="T162" s="4">
        <v>400</v>
      </c>
      <c r="U162" s="202" t="s">
        <v>77</v>
      </c>
      <c r="V162" s="203"/>
      <c r="W162" s="4">
        <v>400</v>
      </c>
      <c r="X162" s="202" t="s">
        <v>77</v>
      </c>
      <c r="Y162" s="203"/>
      <c r="Z162" s="4">
        <v>400</v>
      </c>
      <c r="AA162" s="202" t="s">
        <v>2</v>
      </c>
      <c r="AB162" s="203"/>
      <c r="AC162" s="4">
        <v>400</v>
      </c>
      <c r="AD162" s="202" t="s">
        <v>2</v>
      </c>
      <c r="AE162" s="203"/>
      <c r="AF162" s="4">
        <v>400</v>
      </c>
      <c r="AG162" s="202" t="s">
        <v>2</v>
      </c>
      <c r="AH162" s="203"/>
      <c r="AI162" s="4">
        <v>400</v>
      </c>
      <c r="AJ162" s="202" t="s">
        <v>2</v>
      </c>
      <c r="AK162" s="203"/>
      <c r="AL162" s="4">
        <v>400</v>
      </c>
      <c r="AM162" s="202" t="s">
        <v>2</v>
      </c>
      <c r="AN162" s="203"/>
      <c r="AO162" s="4">
        <v>400</v>
      </c>
      <c r="AP162" s="2"/>
      <c r="AQ162" s="1"/>
    </row>
    <row r="163" spans="4:45">
      <c r="D163" s="5"/>
      <c r="E163" s="5"/>
      <c r="F163" s="200">
        <f>不要２!AG156+不要２!AJ156+不要２!AM156+不要２!AP156</f>
        <v>0</v>
      </c>
      <c r="G163" s="201"/>
      <c r="H163" s="3">
        <f>H162-F163</f>
        <v>400</v>
      </c>
      <c r="I163" s="200">
        <f>'　【補完用】0年目'!$AG$37+'　【補完用】0年目'!$AJ$37+'　【補完用】0年目'!$AM$37+$I$156</f>
        <v>0</v>
      </c>
      <c r="J163" s="201"/>
      <c r="K163" s="3">
        <f>K162-I163</f>
        <v>400</v>
      </c>
      <c r="L163" s="200">
        <f>I165+L156</f>
        <v>0</v>
      </c>
      <c r="M163" s="201"/>
      <c r="N163" s="3">
        <f>N162-L163</f>
        <v>400</v>
      </c>
      <c r="O163" s="200">
        <f>L165+O156</f>
        <v>0</v>
      </c>
      <c r="P163" s="201"/>
      <c r="Q163" s="3">
        <f>Q162-O163</f>
        <v>400</v>
      </c>
      <c r="R163" s="200">
        <f>O165+R156</f>
        <v>0</v>
      </c>
      <c r="S163" s="201"/>
      <c r="T163" s="3">
        <f>T162-R163</f>
        <v>400</v>
      </c>
      <c r="U163" s="200">
        <f>R165+U156</f>
        <v>0</v>
      </c>
      <c r="V163" s="201"/>
      <c r="W163" s="3">
        <f>W162-U163</f>
        <v>400</v>
      </c>
      <c r="X163" s="200">
        <f>U165+X156</f>
        <v>0</v>
      </c>
      <c r="Y163" s="201"/>
      <c r="Z163" s="3">
        <f>Z162-X163</f>
        <v>400</v>
      </c>
      <c r="AA163" s="200">
        <f>X165+AA156</f>
        <v>0</v>
      </c>
      <c r="AB163" s="201"/>
      <c r="AC163" s="3">
        <f>AC162-AA163</f>
        <v>400</v>
      </c>
      <c r="AD163" s="200">
        <f>AA165+AD156</f>
        <v>0</v>
      </c>
      <c r="AE163" s="201"/>
      <c r="AF163" s="3">
        <f>AF162-AD163</f>
        <v>400</v>
      </c>
      <c r="AG163" s="200">
        <f>AD165+AG156</f>
        <v>0</v>
      </c>
      <c r="AH163" s="201"/>
      <c r="AI163" s="3">
        <f>AI162-AG163</f>
        <v>400</v>
      </c>
      <c r="AJ163" s="200">
        <f>AG165+AJ156</f>
        <v>0</v>
      </c>
      <c r="AK163" s="201"/>
      <c r="AL163" s="3">
        <f>AL162-AJ163</f>
        <v>400</v>
      </c>
      <c r="AM163" s="200">
        <f>AJ165+AM156</f>
        <v>0</v>
      </c>
      <c r="AN163" s="201"/>
      <c r="AO163" s="3">
        <f>AO162-AM163</f>
        <v>400</v>
      </c>
      <c r="AP163" s="2"/>
      <c r="AQ163" s="1"/>
    </row>
    <row r="164" spans="4:45" ht="13.5" customHeight="1">
      <c r="D164" s="5"/>
      <c r="E164" s="5"/>
      <c r="F164" s="202" t="s">
        <v>127</v>
      </c>
      <c r="G164" s="203"/>
      <c r="H164" s="4">
        <v>320</v>
      </c>
      <c r="I164" s="202" t="s">
        <v>73</v>
      </c>
      <c r="J164" s="203"/>
      <c r="K164" s="4">
        <v>320</v>
      </c>
      <c r="L164" s="202" t="s">
        <v>78</v>
      </c>
      <c r="M164" s="203"/>
      <c r="N164" s="4">
        <v>320</v>
      </c>
      <c r="O164" s="202" t="s">
        <v>78</v>
      </c>
      <c r="P164" s="203"/>
      <c r="Q164" s="4">
        <v>320</v>
      </c>
      <c r="R164" s="202" t="s">
        <v>78</v>
      </c>
      <c r="S164" s="203"/>
      <c r="T164" s="4">
        <v>320</v>
      </c>
      <c r="U164" s="202" t="s">
        <v>78</v>
      </c>
      <c r="V164" s="203"/>
      <c r="W164" s="4">
        <v>320</v>
      </c>
      <c r="X164" s="202" t="s">
        <v>78</v>
      </c>
      <c r="Y164" s="203"/>
      <c r="Z164" s="4">
        <v>320</v>
      </c>
      <c r="AA164" s="202" t="s">
        <v>0</v>
      </c>
      <c r="AB164" s="203"/>
      <c r="AC164" s="4">
        <v>320</v>
      </c>
      <c r="AD164" s="202" t="s">
        <v>0</v>
      </c>
      <c r="AE164" s="203"/>
      <c r="AF164" s="4">
        <v>320</v>
      </c>
      <c r="AG164" s="202" t="s">
        <v>0</v>
      </c>
      <c r="AH164" s="203"/>
      <c r="AI164" s="4">
        <v>320</v>
      </c>
      <c r="AJ164" s="202" t="s">
        <v>0</v>
      </c>
      <c r="AK164" s="203"/>
      <c r="AL164" s="4">
        <v>320</v>
      </c>
      <c r="AM164" s="202" t="s">
        <v>0</v>
      </c>
      <c r="AN164" s="203"/>
      <c r="AO164" s="4">
        <v>320</v>
      </c>
      <c r="AP164" s="2"/>
      <c r="AQ164" s="1"/>
    </row>
    <row r="165" spans="4:45">
      <c r="D165" s="5"/>
      <c r="E165" s="5"/>
      <c r="F165" s="200">
        <f>不要２!AJ156+不要２!AM156+不要２!AP156</f>
        <v>0</v>
      </c>
      <c r="G165" s="201"/>
      <c r="H165" s="3">
        <f>H164-F165</f>
        <v>320</v>
      </c>
      <c r="I165" s="200">
        <f>'　【補完用】0年目'!$AJ$37+'　【補完用】0年目'!$AM$37+$I$156</f>
        <v>0</v>
      </c>
      <c r="J165" s="201"/>
      <c r="K165" s="3">
        <f>K164-I165</f>
        <v>320</v>
      </c>
      <c r="L165" s="200">
        <f>I167+L156</f>
        <v>0</v>
      </c>
      <c r="M165" s="201"/>
      <c r="N165" s="3">
        <f>N164-L165</f>
        <v>320</v>
      </c>
      <c r="O165" s="200">
        <f>L167+O156</f>
        <v>0</v>
      </c>
      <c r="P165" s="201"/>
      <c r="Q165" s="3">
        <f>Q164-O165</f>
        <v>320</v>
      </c>
      <c r="R165" s="200">
        <f>O167+R156</f>
        <v>0</v>
      </c>
      <c r="S165" s="201"/>
      <c r="T165" s="3">
        <f>T164-R165</f>
        <v>320</v>
      </c>
      <c r="U165" s="200">
        <f>R167+U156</f>
        <v>0</v>
      </c>
      <c r="V165" s="201"/>
      <c r="W165" s="3">
        <f>W164-U165</f>
        <v>320</v>
      </c>
      <c r="X165" s="200">
        <f>U167+X156</f>
        <v>0</v>
      </c>
      <c r="Y165" s="201"/>
      <c r="Z165" s="3">
        <f>Z164-X165</f>
        <v>320</v>
      </c>
      <c r="AA165" s="200">
        <f>X167+AA156</f>
        <v>0</v>
      </c>
      <c r="AB165" s="201"/>
      <c r="AC165" s="3">
        <f>AC164-AA165</f>
        <v>320</v>
      </c>
      <c r="AD165" s="200">
        <f>AA167+AD156</f>
        <v>0</v>
      </c>
      <c r="AE165" s="201"/>
      <c r="AF165" s="3">
        <f>AF164-AD165</f>
        <v>320</v>
      </c>
      <c r="AG165" s="200">
        <f>AD167+AG156</f>
        <v>0</v>
      </c>
      <c r="AH165" s="201"/>
      <c r="AI165" s="3">
        <f>AI164-AG165</f>
        <v>320</v>
      </c>
      <c r="AJ165" s="200">
        <f>AG167+AJ156</f>
        <v>0</v>
      </c>
      <c r="AK165" s="201"/>
      <c r="AL165" s="3">
        <f>AL164-AJ165</f>
        <v>320</v>
      </c>
      <c r="AM165" s="200">
        <f>AJ167+AM156</f>
        <v>0</v>
      </c>
      <c r="AN165" s="201"/>
      <c r="AO165" s="3">
        <f>AO164-AM165</f>
        <v>320</v>
      </c>
      <c r="AP165" s="2"/>
      <c r="AQ165" s="1"/>
    </row>
    <row r="166" spans="4:45" ht="13.5" customHeight="1">
      <c r="D166" s="5"/>
      <c r="E166" s="5"/>
      <c r="F166" s="202" t="s">
        <v>128</v>
      </c>
      <c r="G166" s="203"/>
      <c r="H166" s="4">
        <v>240</v>
      </c>
      <c r="I166" s="202" t="s">
        <v>74</v>
      </c>
      <c r="J166" s="203"/>
      <c r="K166" s="4">
        <v>240</v>
      </c>
      <c r="L166" s="202" t="s">
        <v>79</v>
      </c>
      <c r="M166" s="203"/>
      <c r="N166" s="4">
        <v>240</v>
      </c>
      <c r="O166" s="202" t="s">
        <v>79</v>
      </c>
      <c r="P166" s="203"/>
      <c r="Q166" s="4">
        <v>240</v>
      </c>
      <c r="R166" s="202" t="s">
        <v>79</v>
      </c>
      <c r="S166" s="203"/>
      <c r="T166" s="4">
        <v>240</v>
      </c>
      <c r="U166" s="202" t="s">
        <v>79</v>
      </c>
      <c r="V166" s="203"/>
      <c r="W166" s="4">
        <v>240</v>
      </c>
      <c r="X166" s="202" t="s">
        <v>79</v>
      </c>
      <c r="Y166" s="203"/>
      <c r="Z166" s="4">
        <v>240</v>
      </c>
      <c r="AA166" s="202" t="s">
        <v>1</v>
      </c>
      <c r="AB166" s="203"/>
      <c r="AC166" s="4">
        <v>240</v>
      </c>
      <c r="AD166" s="202" t="s">
        <v>1</v>
      </c>
      <c r="AE166" s="203"/>
      <c r="AF166" s="4">
        <v>240</v>
      </c>
      <c r="AG166" s="202" t="s">
        <v>1</v>
      </c>
      <c r="AH166" s="203"/>
      <c r="AI166" s="4">
        <v>240</v>
      </c>
      <c r="AJ166" s="202" t="s">
        <v>1</v>
      </c>
      <c r="AK166" s="203"/>
      <c r="AL166" s="4">
        <v>240</v>
      </c>
      <c r="AM166" s="202" t="s">
        <v>1</v>
      </c>
      <c r="AN166" s="203"/>
      <c r="AO166" s="4">
        <v>240</v>
      </c>
      <c r="AP166" s="2"/>
      <c r="AQ166" s="1"/>
    </row>
    <row r="167" spans="4:45">
      <c r="D167" s="5"/>
      <c r="E167" s="5"/>
      <c r="F167" s="200">
        <f>不要２!AM156+不要２!AP156</f>
        <v>0</v>
      </c>
      <c r="G167" s="201"/>
      <c r="H167" s="3">
        <f>H166-F167</f>
        <v>240</v>
      </c>
      <c r="I167" s="200">
        <f>'　【補完用】0年目'!$AM$37+$I$156</f>
        <v>0</v>
      </c>
      <c r="J167" s="201"/>
      <c r="K167" s="3">
        <f>K166-I167</f>
        <v>240</v>
      </c>
      <c r="L167" s="200">
        <f>I169+L156</f>
        <v>0</v>
      </c>
      <c r="M167" s="201"/>
      <c r="N167" s="3">
        <f>N166-L167</f>
        <v>240</v>
      </c>
      <c r="O167" s="200">
        <f>L169+O156</f>
        <v>0</v>
      </c>
      <c r="P167" s="201"/>
      <c r="Q167" s="3">
        <f>Q166-O167</f>
        <v>240</v>
      </c>
      <c r="R167" s="200">
        <f>O169+R156</f>
        <v>0</v>
      </c>
      <c r="S167" s="201"/>
      <c r="T167" s="3">
        <f>T166-R167</f>
        <v>240</v>
      </c>
      <c r="U167" s="200">
        <f>R169+U156</f>
        <v>0</v>
      </c>
      <c r="V167" s="201"/>
      <c r="W167" s="3">
        <f>W166-U167</f>
        <v>240</v>
      </c>
      <c r="X167" s="200">
        <f>U169+X156</f>
        <v>0</v>
      </c>
      <c r="Y167" s="201"/>
      <c r="Z167" s="3">
        <f>Z166-X167</f>
        <v>240</v>
      </c>
      <c r="AA167" s="200">
        <f>X169+AA156</f>
        <v>0</v>
      </c>
      <c r="AB167" s="201"/>
      <c r="AC167" s="3">
        <f>AC166-AA167</f>
        <v>240</v>
      </c>
      <c r="AD167" s="200">
        <f>AA169+AD156</f>
        <v>0</v>
      </c>
      <c r="AE167" s="201"/>
      <c r="AF167" s="3">
        <f>AF166-AD167</f>
        <v>240</v>
      </c>
      <c r="AG167" s="200">
        <f>AD169+AG156</f>
        <v>0</v>
      </c>
      <c r="AH167" s="201"/>
      <c r="AI167" s="3">
        <f>AI166-AG167</f>
        <v>240</v>
      </c>
      <c r="AJ167" s="200">
        <f>AG169+AJ156</f>
        <v>0</v>
      </c>
      <c r="AK167" s="201"/>
      <c r="AL167" s="3">
        <f>AL166-AJ167</f>
        <v>240</v>
      </c>
      <c r="AM167" s="200">
        <f>AJ169+AM156</f>
        <v>0</v>
      </c>
      <c r="AN167" s="201"/>
      <c r="AO167" s="3">
        <f>AO166-AM167</f>
        <v>240</v>
      </c>
      <c r="AP167" s="2"/>
      <c r="AQ167" s="1"/>
    </row>
    <row r="168" spans="4:45">
      <c r="D168" s="5"/>
      <c r="E168" s="5"/>
      <c r="F168" s="202" t="s">
        <v>129</v>
      </c>
      <c r="G168" s="203"/>
      <c r="H168" s="4">
        <v>160</v>
      </c>
      <c r="I168" s="202" t="s">
        <v>75</v>
      </c>
      <c r="J168" s="203"/>
      <c r="K168" s="4">
        <v>160</v>
      </c>
      <c r="L168" s="202" t="s">
        <v>80</v>
      </c>
      <c r="M168" s="203"/>
      <c r="N168" s="4">
        <v>160</v>
      </c>
      <c r="O168" s="202" t="s">
        <v>80</v>
      </c>
      <c r="P168" s="203"/>
      <c r="Q168" s="4">
        <v>160</v>
      </c>
      <c r="R168" s="202" t="s">
        <v>80</v>
      </c>
      <c r="S168" s="203"/>
      <c r="T168" s="4">
        <v>160</v>
      </c>
      <c r="U168" s="202" t="s">
        <v>80</v>
      </c>
      <c r="V168" s="203"/>
      <c r="W168" s="4">
        <v>160</v>
      </c>
      <c r="X168" s="202" t="s">
        <v>80</v>
      </c>
      <c r="Y168" s="203"/>
      <c r="Z168" s="4">
        <v>160</v>
      </c>
      <c r="AA168" s="202" t="s">
        <v>3</v>
      </c>
      <c r="AB168" s="203"/>
      <c r="AC168" s="4">
        <v>160</v>
      </c>
      <c r="AD168" s="202" t="s">
        <v>3</v>
      </c>
      <c r="AE168" s="203"/>
      <c r="AF168" s="4">
        <v>160</v>
      </c>
      <c r="AG168" s="202" t="s">
        <v>3</v>
      </c>
      <c r="AH168" s="203"/>
      <c r="AI168" s="4">
        <v>160</v>
      </c>
      <c r="AJ168" s="202" t="s">
        <v>3</v>
      </c>
      <c r="AK168" s="203"/>
      <c r="AL168" s="4">
        <v>160</v>
      </c>
      <c r="AM168" s="202" t="s">
        <v>3</v>
      </c>
      <c r="AN168" s="203"/>
      <c r="AO168" s="4">
        <v>160</v>
      </c>
      <c r="AP168" s="2"/>
      <c r="AQ168" s="1"/>
    </row>
    <row r="169" spans="4:45">
      <c r="D169" s="5"/>
      <c r="E169" s="5"/>
      <c r="F169" s="200">
        <f>不要２!AP156</f>
        <v>0</v>
      </c>
      <c r="G169" s="201"/>
      <c r="H169" s="3">
        <f>H168-F169</f>
        <v>160</v>
      </c>
      <c r="I169" s="200">
        <f>I156</f>
        <v>0</v>
      </c>
      <c r="J169" s="201"/>
      <c r="K169" s="3">
        <f>K168-I169</f>
        <v>160</v>
      </c>
      <c r="L169" s="200">
        <f>L156</f>
        <v>0</v>
      </c>
      <c r="M169" s="201"/>
      <c r="N169" s="3">
        <f>N168-L169</f>
        <v>160</v>
      </c>
      <c r="O169" s="200">
        <f>O156</f>
        <v>0</v>
      </c>
      <c r="P169" s="201"/>
      <c r="Q169" s="3">
        <f>Q168-O169</f>
        <v>160</v>
      </c>
      <c r="R169" s="200">
        <f>R156</f>
        <v>0</v>
      </c>
      <c r="S169" s="201"/>
      <c r="T169" s="3">
        <f>T168-R169</f>
        <v>160</v>
      </c>
      <c r="U169" s="200">
        <f>U156</f>
        <v>0</v>
      </c>
      <c r="V169" s="201"/>
      <c r="W169" s="3">
        <f>W168-U169</f>
        <v>160</v>
      </c>
      <c r="X169" s="200">
        <f>X156</f>
        <v>0</v>
      </c>
      <c r="Y169" s="201"/>
      <c r="Z169" s="3">
        <f>Z168-X169</f>
        <v>160</v>
      </c>
      <c r="AA169" s="200">
        <f>AA156</f>
        <v>0</v>
      </c>
      <c r="AB169" s="201"/>
      <c r="AC169" s="3">
        <f>AC168-AA169</f>
        <v>160</v>
      </c>
      <c r="AD169" s="200">
        <f>AD156</f>
        <v>0</v>
      </c>
      <c r="AE169" s="201"/>
      <c r="AF169" s="3">
        <f>AF168-AD169</f>
        <v>160</v>
      </c>
      <c r="AG169" s="200">
        <f>AG156</f>
        <v>0</v>
      </c>
      <c r="AH169" s="201"/>
      <c r="AI169" s="3">
        <f>AI168-AG169</f>
        <v>160</v>
      </c>
      <c r="AJ169" s="200">
        <f>AJ156</f>
        <v>0</v>
      </c>
      <c r="AK169" s="201"/>
      <c r="AL169" s="3">
        <f>AL168-AJ169</f>
        <v>160</v>
      </c>
      <c r="AM169" s="200">
        <f>AM156</f>
        <v>0</v>
      </c>
      <c r="AN169" s="201"/>
      <c r="AO169" s="3">
        <f>AO168-AM169</f>
        <v>160</v>
      </c>
      <c r="AP169" s="2"/>
      <c r="AQ169" s="1"/>
    </row>
    <row r="170" spans="4:45" ht="21" customHeight="1" thickBot="1">
      <c r="E170" s="92" t="s">
        <v>12</v>
      </c>
      <c r="I170">
        <f>IF($X$2="",0,IF(I157&gt;$S$2,1,0))</f>
        <v>0</v>
      </c>
      <c r="L170">
        <f>IF($X$2="",0,IF(L157&gt;$S$2,1,0))</f>
        <v>0</v>
      </c>
      <c r="O170">
        <f>IF($X$2="",0,IF(O157&gt;$S$2,1,0))</f>
        <v>0</v>
      </c>
      <c r="R170">
        <f>IF($X$2="",0,IF(R157&gt;$S$2,1,0))</f>
        <v>0</v>
      </c>
      <c r="U170">
        <f>IF($X$2="",0,IF(U157&gt;$S$2,1,0))</f>
        <v>0</v>
      </c>
      <c r="X170">
        <f>IF($X$2="",0,IF(X157&gt;$S$2,1,0))</f>
        <v>0</v>
      </c>
      <c r="AA170">
        <f>IF($X$2="",0,IF(AA157&gt;$S$2,1,0))</f>
        <v>0</v>
      </c>
      <c r="AD170">
        <f>IF($X$2="",0,IF(AD157&gt;$S$2,1,0))</f>
        <v>0</v>
      </c>
      <c r="AG170">
        <f>IF($X$2="",0,IF(AG157&gt;$S$2,1,0))</f>
        <v>0</v>
      </c>
      <c r="AJ170">
        <f>IF($X$2="",0,IF(AJ157&gt;$S$2,1,0))</f>
        <v>0</v>
      </c>
      <c r="AM170">
        <f>IF($X$2="",0,IF(AM157&gt;$S$2,1,0))</f>
        <v>0</v>
      </c>
      <c r="AP170">
        <f>IF($X$2="",0,IF(AP157&gt;$S$2,1,0))</f>
        <v>0</v>
      </c>
    </row>
    <row r="171" spans="4:45" ht="40.5" customHeight="1" thickBot="1">
      <c r="D171" s="5">
        <v>12</v>
      </c>
      <c r="E171" s="5"/>
      <c r="F171" s="207" t="s">
        <v>98</v>
      </c>
      <c r="G171" s="207"/>
      <c r="H171" s="88">
        <f>MIN(H174,$E174)</f>
        <v>0</v>
      </c>
      <c r="I171" s="9">
        <f>'３年目'!G40</f>
        <v>0</v>
      </c>
      <c r="J171" s="10">
        <f>COUNTIF(I185,1)</f>
        <v>0</v>
      </c>
      <c r="K171" s="88">
        <f>MIN(K174,$E174)</f>
        <v>0</v>
      </c>
      <c r="L171" s="9">
        <f>'３年目'!J40</f>
        <v>0</v>
      </c>
      <c r="M171" s="10">
        <f>COUNTIF(I185:L185,1)</f>
        <v>0</v>
      </c>
      <c r="N171" s="88">
        <f>MIN(N174,$E174)</f>
        <v>0</v>
      </c>
      <c r="O171" s="9">
        <f>'３年目'!M40</f>
        <v>0</v>
      </c>
      <c r="P171" s="10">
        <f>COUNTIF(I185:O185,1)</f>
        <v>0</v>
      </c>
      <c r="Q171" s="88">
        <f>MIN(Q174,$E174)</f>
        <v>0</v>
      </c>
      <c r="R171" s="9">
        <f>'３年目'!P40</f>
        <v>0</v>
      </c>
      <c r="S171" s="10">
        <f>COUNTIF(I185:R185,1)</f>
        <v>0</v>
      </c>
      <c r="T171" s="88">
        <f>MIN(T174,$E174)</f>
        <v>0</v>
      </c>
      <c r="U171" s="9">
        <f>'３年目'!S40</f>
        <v>0</v>
      </c>
      <c r="V171" s="10">
        <f>COUNTIF(I185:U185,1)</f>
        <v>0</v>
      </c>
      <c r="W171" s="88">
        <f>MIN(W174,$E174)</f>
        <v>0</v>
      </c>
      <c r="X171" s="9">
        <f>'３年目'!V40</f>
        <v>0</v>
      </c>
      <c r="Y171" s="10">
        <f>COUNTIF(I185:X185,1)</f>
        <v>0</v>
      </c>
      <c r="Z171" s="88">
        <f>MIN(Z174,$E174)</f>
        <v>0</v>
      </c>
      <c r="AA171" s="9">
        <f>'３年目'!Y40</f>
        <v>0</v>
      </c>
      <c r="AB171" s="10">
        <f>COUNTIF(I185:AA185,1)</f>
        <v>0</v>
      </c>
      <c r="AC171" s="88">
        <f>MIN(AC174,$E174)</f>
        <v>0</v>
      </c>
      <c r="AD171" s="9">
        <f>'３年目'!AB40</f>
        <v>0</v>
      </c>
      <c r="AE171" s="10">
        <f>COUNTIF(I185:AD185,1)</f>
        <v>0</v>
      </c>
      <c r="AF171" s="88">
        <f>MIN(AF174,$E174)</f>
        <v>0</v>
      </c>
      <c r="AG171" s="9">
        <f>'３年目'!AE40</f>
        <v>0</v>
      </c>
      <c r="AH171" s="10">
        <f>COUNTIF(I185:AG185,1)</f>
        <v>0</v>
      </c>
      <c r="AI171" s="88">
        <f>MIN(AI174,$E174)</f>
        <v>0</v>
      </c>
      <c r="AJ171" s="9">
        <f>'３年目'!AH40</f>
        <v>0</v>
      </c>
      <c r="AK171" s="10">
        <f>COUNTIF(I185:AJ185,1)</f>
        <v>0</v>
      </c>
      <c r="AL171" s="88">
        <f>MIN(AL174,$E174)</f>
        <v>0</v>
      </c>
      <c r="AM171" s="9">
        <f>'３年目'!AK40</f>
        <v>0</v>
      </c>
      <c r="AN171" s="10">
        <f>COUNTIF(I185:AM185,1)</f>
        <v>0</v>
      </c>
      <c r="AO171" s="88">
        <f>MIN(AO174,$E174)</f>
        <v>0</v>
      </c>
      <c r="AP171" s="9">
        <f>'３年目'!AN40</f>
        <v>0</v>
      </c>
      <c r="AQ171" s="10">
        <f>COUNTIF(I185:AP185,1)</f>
        <v>0</v>
      </c>
      <c r="AR171" s="24">
        <f>I171+L171+O171+R171+U171+X171+AA171+AD171+AG171+AJ171+AM171+AP171</f>
        <v>0</v>
      </c>
      <c r="AS171" s="18" t="s">
        <v>24</v>
      </c>
    </row>
    <row r="172" spans="4:45" s="17" customFormat="1" ht="18.75" customHeight="1" thickBot="1">
      <c r="D172" s="30" t="s">
        <v>23</v>
      </c>
      <c r="E172" s="31" t="s">
        <v>19</v>
      </c>
      <c r="F172" s="207"/>
      <c r="G172" s="207"/>
      <c r="H172" s="91">
        <f>MIN(H173,H174,$E174)</f>
        <v>0</v>
      </c>
      <c r="I172" s="22">
        <f>'３年目'!G41</f>
        <v>0</v>
      </c>
      <c r="J172" s="23">
        <f>'３年目'!H41</f>
        <v>0</v>
      </c>
      <c r="K172" s="91">
        <f>MIN(K173,K174,$E174)</f>
        <v>0</v>
      </c>
      <c r="L172" s="22">
        <f>'３年目'!J41</f>
        <v>0</v>
      </c>
      <c r="M172" s="23">
        <f>'３年目'!K41</f>
        <v>0</v>
      </c>
      <c r="N172" s="91">
        <f>IF(M171&gt;=$X$2,MIN($S$2,N173,N174,$AL$2-L174,$E174),MIN(N173,N174,$AL$2-L174,$E174))</f>
        <v>0</v>
      </c>
      <c r="O172" s="22">
        <f>'３年目'!M41</f>
        <v>0</v>
      </c>
      <c r="P172" s="23">
        <f>'３年目'!N41</f>
        <v>0</v>
      </c>
      <c r="Q172" s="91">
        <f>IF(P171&gt;=$X$2,MIN($S$2,Q173,Q174,$AL$2-O174,$E174),MIN(Q173,Q174,$AL$2-O174,$E174))</f>
        <v>0</v>
      </c>
      <c r="R172" s="22">
        <f>'３年目'!P41</f>
        <v>0</v>
      </c>
      <c r="S172" s="23">
        <f>'３年目'!Q41</f>
        <v>0</v>
      </c>
      <c r="T172" s="91">
        <f>IF(S171&gt;=$X$2,MIN($S$2,T173,T174,$AL$2-R174,$E174),MIN(T173,T174,$AL$2-R174,$E174))</f>
        <v>0</v>
      </c>
      <c r="U172" s="22">
        <f>'３年目'!S41</f>
        <v>0</v>
      </c>
      <c r="V172" s="23">
        <f>'３年目'!T41</f>
        <v>0</v>
      </c>
      <c r="W172" s="91">
        <f>IF(V171&gt;=$X$2,MIN($S$2,W173,W174,$AL$2-U174,$E174),MIN(W173,W174,$AL$2-U174,$E174))</f>
        <v>0</v>
      </c>
      <c r="X172" s="22">
        <f>'３年目'!V41</f>
        <v>0</v>
      </c>
      <c r="Y172" s="23">
        <f>'３年目'!W41</f>
        <v>0</v>
      </c>
      <c r="Z172" s="91">
        <f>IF(Y171&gt;=$X$2,MIN($S$2,Z173,Z174,$AL$2-X174,$E174),MIN(Z173,Z174,$AL$2-X174,$E174))</f>
        <v>0</v>
      </c>
      <c r="AA172" s="22">
        <f>'３年目'!Y41</f>
        <v>0</v>
      </c>
      <c r="AB172" s="23">
        <f>'３年目'!Z41</f>
        <v>0</v>
      </c>
      <c r="AC172" s="91">
        <f>IF(AB171&gt;=$X$2,MIN($S$2,AC173,AC174,$AL$2-AA174,$E174),MIN(AC173,AC174,$AL$2-AA174,$E174))</f>
        <v>0</v>
      </c>
      <c r="AD172" s="22">
        <f>'３年目'!AB41</f>
        <v>0</v>
      </c>
      <c r="AE172" s="23">
        <f>'３年目'!AC41</f>
        <v>0</v>
      </c>
      <c r="AF172" s="91">
        <f>IF(AE171&gt;=$X$2,MIN($S$2,AF173,AF174,$AL$2-AD174,$E174),MIN(AF173,AF174,$AL$2-AD174,$E174))</f>
        <v>0</v>
      </c>
      <c r="AG172" s="22">
        <f>'３年目'!AE41</f>
        <v>0</v>
      </c>
      <c r="AH172" s="23">
        <f>'３年目'!AF41</f>
        <v>0</v>
      </c>
      <c r="AI172" s="91">
        <f>IF(AH171&gt;=$X$2,MIN($S$2,AI173,AI174,$AL$2-AG174,$E174),MIN(AI173,AI174,$AL$2-AG174,$E174))</f>
        <v>0</v>
      </c>
      <c r="AJ172" s="22">
        <f>'３年目'!AH41</f>
        <v>0</v>
      </c>
      <c r="AK172" s="23">
        <f>'３年目'!AI41</f>
        <v>0</v>
      </c>
      <c r="AL172" s="91">
        <f>IF(AK171&gt;=$X$2,MIN($S$2,AL173,AL174,$AL$2-AJ174,$E174),MIN(AL173,AL174,$AL$2-AJ174,$E174))</f>
        <v>0</v>
      </c>
      <c r="AM172" s="22">
        <f>'３年目'!AK41</f>
        <v>0</v>
      </c>
      <c r="AN172" s="23">
        <f>'３年目'!AL41</f>
        <v>0</v>
      </c>
      <c r="AO172" s="91">
        <f>IF(AN171&gt;=$X$2,MIN($S$2,AO173,AO174,$AL$2-AM174,$E174),MIN(AO173,AO174,$AL$2-AM174,$E174))</f>
        <v>0</v>
      </c>
      <c r="AP172" s="22">
        <f>'３年目'!AN41</f>
        <v>0</v>
      </c>
      <c r="AQ172" s="23">
        <f>'３年目'!AO41</f>
        <v>0</v>
      </c>
      <c r="AR172" s="12">
        <f>I172+L172+O172+R172+U172+X172+AA172+AD172+AG172+AJ172+AM172+AP172</f>
        <v>0</v>
      </c>
      <c r="AS172" s="18" t="s">
        <v>20</v>
      </c>
    </row>
    <row r="173" spans="4:45">
      <c r="D173" s="5"/>
      <c r="E173" s="5"/>
      <c r="F173" s="59"/>
      <c r="G173" s="60"/>
      <c r="H173" s="13"/>
      <c r="I173" s="59"/>
      <c r="J173" s="60"/>
      <c r="K173" s="13"/>
      <c r="L173" s="204" t="s">
        <v>25</v>
      </c>
      <c r="M173" s="205"/>
      <c r="N173" s="15" t="str">
        <f>IF(M171&gt;=$X$2,$S$2,"")</f>
        <v/>
      </c>
      <c r="O173" s="204" t="s">
        <v>25</v>
      </c>
      <c r="P173" s="205"/>
      <c r="Q173" s="15" t="str">
        <f>IF(P171&gt;=$X$2,$S$2,"")</f>
        <v/>
      </c>
      <c r="R173" s="204" t="s">
        <v>25</v>
      </c>
      <c r="S173" s="205"/>
      <c r="T173" s="15" t="str">
        <f>IF(S171&gt;=$X$2,$S$2,"")</f>
        <v/>
      </c>
      <c r="U173" s="204" t="s">
        <v>25</v>
      </c>
      <c r="V173" s="205"/>
      <c r="W173" s="15" t="str">
        <f>IF(V171&gt;=$X$2,$S$2,"")</f>
        <v/>
      </c>
      <c r="X173" s="204" t="s">
        <v>25</v>
      </c>
      <c r="Y173" s="205"/>
      <c r="Z173" s="15" t="str">
        <f>IF(Y171&gt;=$X$2,$S$2,"")</f>
        <v/>
      </c>
      <c r="AA173" s="204" t="s">
        <v>25</v>
      </c>
      <c r="AB173" s="205"/>
      <c r="AC173" s="15" t="str">
        <f>IF(AB171&gt;=$X$2,$S$2,"")</f>
        <v/>
      </c>
      <c r="AD173" s="204" t="s">
        <v>25</v>
      </c>
      <c r="AE173" s="205"/>
      <c r="AF173" s="15" t="str">
        <f>IF(AE171&gt;=$X$2,$S$2,"")</f>
        <v/>
      </c>
      <c r="AG173" s="204" t="s">
        <v>25</v>
      </c>
      <c r="AH173" s="205"/>
      <c r="AI173" s="15" t="str">
        <f>IF(AH171&gt;=$X$2,$S$2,"")</f>
        <v/>
      </c>
      <c r="AJ173" s="204" t="s">
        <v>25</v>
      </c>
      <c r="AK173" s="205"/>
      <c r="AL173" s="15" t="str">
        <f>IF(AK171&gt;=$X$2,$S$2,"")</f>
        <v/>
      </c>
      <c r="AM173" s="204" t="s">
        <v>25</v>
      </c>
      <c r="AN173" s="205"/>
      <c r="AO173" s="15" t="str">
        <f>IF(AN171&gt;=$X$2,$S$2,"")</f>
        <v/>
      </c>
      <c r="AP173" s="204" t="s">
        <v>25</v>
      </c>
      <c r="AQ173" s="205"/>
    </row>
    <row r="174" spans="4:45">
      <c r="D174" s="5"/>
      <c r="E174" s="89">
        <f>IF($AE$2="",$S$2,$AE$2)</f>
        <v>0</v>
      </c>
      <c r="F174" s="206"/>
      <c r="G174" s="205"/>
      <c r="H174" s="90">
        <f>IF(MIN(H176,H178,H180,H182,H184)&lt;0,0,MIN(H176,H178,H180,H182,H184,$AE$2))</f>
        <v>160</v>
      </c>
      <c r="I174" s="206"/>
      <c r="J174" s="205"/>
      <c r="K174" s="90">
        <f>IF(MIN(K176,K178,K180,K182,K184)&lt;0,0,MIN(K176,K178,K180,K182,K184,$AE$2))</f>
        <v>160</v>
      </c>
      <c r="L174" s="200">
        <f>I172+L172</f>
        <v>0</v>
      </c>
      <c r="M174" s="201"/>
      <c r="N174" s="90">
        <f>IF(MIN(N176,N178,N180,N182,N184)&lt;0,0,MIN(N176,N178,N180,N182,N184,$AE$2))</f>
        <v>160</v>
      </c>
      <c r="O174" s="200">
        <f>L174+O172</f>
        <v>0</v>
      </c>
      <c r="P174" s="201"/>
      <c r="Q174" s="90">
        <f>IF(MIN(Q176,Q178,Q180,Q182,Q184)&lt;0,0,MIN(Q176,Q178,Q180,Q182,Q184,$AE$2))</f>
        <v>160</v>
      </c>
      <c r="R174" s="200">
        <f>O174+R172</f>
        <v>0</v>
      </c>
      <c r="S174" s="201"/>
      <c r="T174" s="90">
        <f>IF(MIN(T176,T178,T180,T182,T184)&lt;0,0,MIN(T176,T178,T180,T182,T184,$AE$2))</f>
        <v>160</v>
      </c>
      <c r="U174" s="200">
        <f>R174+U172</f>
        <v>0</v>
      </c>
      <c r="V174" s="201"/>
      <c r="W174" s="90">
        <f>IF(MIN(W176,W178,W180,W182,W184)&lt;0,0,MIN(W176,W178,W180,W182,W184,$AE$2))</f>
        <v>160</v>
      </c>
      <c r="X174" s="200">
        <f>U174+X172</f>
        <v>0</v>
      </c>
      <c r="Y174" s="201"/>
      <c r="Z174" s="90">
        <f>IF(MIN(Z176,Z178,Z180,Z182,Z184)&lt;0,0,MIN(Z176,Z178,Z180,Z182,Z184,$AE$2))</f>
        <v>160</v>
      </c>
      <c r="AA174" s="200">
        <f>X174+AA172</f>
        <v>0</v>
      </c>
      <c r="AB174" s="201"/>
      <c r="AC174" s="90">
        <f>IF(MIN(AC176,AC178,AC180,AC182,AC184)&lt;0,0,MIN(AC176,AC178,AC180,AC182,AC184,$AE$2))</f>
        <v>160</v>
      </c>
      <c r="AD174" s="200">
        <f>AA174+AD172</f>
        <v>0</v>
      </c>
      <c r="AE174" s="201"/>
      <c r="AF174" s="90">
        <f>IF(MIN(AF176,AF178,AF180,AF182,AF184)&lt;0,0,MIN(AF176,AF178,AF180,AF182,AF184,$AE$2))</f>
        <v>160</v>
      </c>
      <c r="AG174" s="200">
        <f>AD174+AG172</f>
        <v>0</v>
      </c>
      <c r="AH174" s="201"/>
      <c r="AI174" s="90">
        <f>IF(MIN(AI176,AI178,AI180,AI182,AI184)&lt;0,0,MIN(AI176,AI178,AI180,AI182,AI184,$AE$2))</f>
        <v>160</v>
      </c>
      <c r="AJ174" s="200">
        <f>AG174+AJ172</f>
        <v>0</v>
      </c>
      <c r="AK174" s="201"/>
      <c r="AL174" s="90">
        <f>IF(MIN(AL176,AL178,AL180,AL182,AL184)&lt;0,0,MIN(AL176,AL178,AL180,AL182,AL184,$AE$2))</f>
        <v>160</v>
      </c>
      <c r="AM174" s="200">
        <f>AJ174+AM172</f>
        <v>0</v>
      </c>
      <c r="AN174" s="201"/>
      <c r="AO174" s="90">
        <f>IF(MIN(AO176,AO178,AO180,AO182,AO184)&lt;0,0,MIN(AO176,AO178,AO180,AO182,AO184,$AE$2))</f>
        <v>160</v>
      </c>
      <c r="AP174" s="200">
        <f>AM174+AP172</f>
        <v>0</v>
      </c>
      <c r="AQ174" s="201"/>
    </row>
    <row r="175" spans="4:45" ht="13.5" customHeight="1">
      <c r="D175" s="5"/>
      <c r="E175" s="5"/>
      <c r="F175" s="202" t="s">
        <v>125</v>
      </c>
      <c r="G175" s="203"/>
      <c r="H175" s="4">
        <v>480</v>
      </c>
      <c r="I175" s="202" t="s">
        <v>71</v>
      </c>
      <c r="J175" s="203"/>
      <c r="K175" s="4">
        <v>480</v>
      </c>
      <c r="L175" s="202" t="s">
        <v>76</v>
      </c>
      <c r="M175" s="203"/>
      <c r="N175" s="4">
        <v>480</v>
      </c>
      <c r="O175" s="202" t="s">
        <v>76</v>
      </c>
      <c r="P175" s="203"/>
      <c r="Q175" s="4">
        <v>480</v>
      </c>
      <c r="R175" s="202" t="s">
        <v>76</v>
      </c>
      <c r="S175" s="203"/>
      <c r="T175" s="4">
        <v>480</v>
      </c>
      <c r="U175" s="202" t="s">
        <v>76</v>
      </c>
      <c r="V175" s="203"/>
      <c r="W175" s="4">
        <v>480</v>
      </c>
      <c r="X175" s="202" t="s">
        <v>76</v>
      </c>
      <c r="Y175" s="203"/>
      <c r="Z175" s="4">
        <v>480</v>
      </c>
      <c r="AA175" s="202" t="s">
        <v>4</v>
      </c>
      <c r="AB175" s="203"/>
      <c r="AC175" s="4">
        <v>480</v>
      </c>
      <c r="AD175" s="202" t="s">
        <v>5</v>
      </c>
      <c r="AE175" s="203"/>
      <c r="AF175" s="4">
        <v>480</v>
      </c>
      <c r="AG175" s="202" t="s">
        <v>6</v>
      </c>
      <c r="AH175" s="203"/>
      <c r="AI175" s="4">
        <v>480</v>
      </c>
      <c r="AJ175" s="202" t="s">
        <v>7</v>
      </c>
      <c r="AK175" s="203"/>
      <c r="AL175" s="4">
        <v>480</v>
      </c>
      <c r="AM175" s="202" t="s">
        <v>8</v>
      </c>
      <c r="AN175" s="203"/>
      <c r="AO175" s="4">
        <v>480</v>
      </c>
      <c r="AP175" s="2"/>
      <c r="AQ175" s="1"/>
    </row>
    <row r="176" spans="4:45">
      <c r="D176" s="5"/>
      <c r="E176" s="5"/>
      <c r="F176" s="200">
        <f>不要２!AC171+不要２!AG171+不要２!AJ171+不要２!AM171+不要２!AP171</f>
        <v>0</v>
      </c>
      <c r="G176" s="201"/>
      <c r="H176" s="3">
        <f>H175-F176</f>
        <v>480</v>
      </c>
      <c r="I176" s="200">
        <f>'　【補完用】0年目'!$AD$40+'　【補完用】0年目'!$AG$40+'　【補完用】0年目'!$AJ$40+'　【補完用】0年目'!$AM$40+$I$171</f>
        <v>0</v>
      </c>
      <c r="J176" s="201"/>
      <c r="K176" s="3">
        <f>K175-I176</f>
        <v>480</v>
      </c>
      <c r="L176" s="200">
        <f>I178+L171</f>
        <v>0</v>
      </c>
      <c r="M176" s="201"/>
      <c r="N176" s="3">
        <f>N175-L176</f>
        <v>480</v>
      </c>
      <c r="O176" s="200">
        <f>L178+O171</f>
        <v>0</v>
      </c>
      <c r="P176" s="201"/>
      <c r="Q176" s="3">
        <f>Q175-O176</f>
        <v>480</v>
      </c>
      <c r="R176" s="200">
        <f>O178+R171</f>
        <v>0</v>
      </c>
      <c r="S176" s="201"/>
      <c r="T176" s="3">
        <f>T175-R176</f>
        <v>480</v>
      </c>
      <c r="U176" s="200">
        <f>R178+U171</f>
        <v>0</v>
      </c>
      <c r="V176" s="201"/>
      <c r="W176" s="3">
        <f>W175-U176</f>
        <v>480</v>
      </c>
      <c r="X176" s="200">
        <f>U178+X171</f>
        <v>0</v>
      </c>
      <c r="Y176" s="201"/>
      <c r="Z176" s="3">
        <f>Z175-X176</f>
        <v>480</v>
      </c>
      <c r="AA176" s="200">
        <f>X178+AA171</f>
        <v>0</v>
      </c>
      <c r="AB176" s="201"/>
      <c r="AC176" s="3">
        <f>AC175-AA176</f>
        <v>480</v>
      </c>
      <c r="AD176" s="200">
        <f>AA178+AD171</f>
        <v>0</v>
      </c>
      <c r="AE176" s="201"/>
      <c r="AF176" s="3">
        <f>AF175-AD176</f>
        <v>480</v>
      </c>
      <c r="AG176" s="200">
        <f>AD178+AG171</f>
        <v>0</v>
      </c>
      <c r="AH176" s="201"/>
      <c r="AI176" s="3">
        <f>AI175-AG176</f>
        <v>480</v>
      </c>
      <c r="AJ176" s="200">
        <f>AG178+AJ171</f>
        <v>0</v>
      </c>
      <c r="AK176" s="201"/>
      <c r="AL176" s="3">
        <f>AL175-AJ176</f>
        <v>480</v>
      </c>
      <c r="AM176" s="200">
        <f>AJ178+AM171</f>
        <v>0</v>
      </c>
      <c r="AN176" s="201"/>
      <c r="AO176" s="3">
        <f>AO175-AM176</f>
        <v>480</v>
      </c>
      <c r="AP176" s="2"/>
      <c r="AQ176" s="1"/>
    </row>
    <row r="177" spans="4:45" ht="13.5" customHeight="1">
      <c r="D177" s="5"/>
      <c r="E177" s="5"/>
      <c r="F177" s="202" t="s">
        <v>126</v>
      </c>
      <c r="G177" s="203"/>
      <c r="H177" s="4">
        <v>400</v>
      </c>
      <c r="I177" s="202" t="s">
        <v>72</v>
      </c>
      <c r="J177" s="203"/>
      <c r="K177" s="4">
        <v>400</v>
      </c>
      <c r="L177" s="202" t="s">
        <v>77</v>
      </c>
      <c r="M177" s="203"/>
      <c r="N177" s="4">
        <v>400</v>
      </c>
      <c r="O177" s="202" t="s">
        <v>77</v>
      </c>
      <c r="P177" s="203"/>
      <c r="Q177" s="4">
        <v>400</v>
      </c>
      <c r="R177" s="202" t="s">
        <v>77</v>
      </c>
      <c r="S177" s="203"/>
      <c r="T177" s="4">
        <v>400</v>
      </c>
      <c r="U177" s="202" t="s">
        <v>77</v>
      </c>
      <c r="V177" s="203"/>
      <c r="W177" s="4">
        <v>400</v>
      </c>
      <c r="X177" s="202" t="s">
        <v>77</v>
      </c>
      <c r="Y177" s="203"/>
      <c r="Z177" s="4">
        <v>400</v>
      </c>
      <c r="AA177" s="202" t="s">
        <v>2</v>
      </c>
      <c r="AB177" s="203"/>
      <c r="AC177" s="4">
        <v>400</v>
      </c>
      <c r="AD177" s="202" t="s">
        <v>2</v>
      </c>
      <c r="AE177" s="203"/>
      <c r="AF177" s="4">
        <v>400</v>
      </c>
      <c r="AG177" s="202" t="s">
        <v>2</v>
      </c>
      <c r="AH177" s="203"/>
      <c r="AI177" s="4">
        <v>400</v>
      </c>
      <c r="AJ177" s="202" t="s">
        <v>2</v>
      </c>
      <c r="AK177" s="203"/>
      <c r="AL177" s="4">
        <v>400</v>
      </c>
      <c r="AM177" s="202" t="s">
        <v>2</v>
      </c>
      <c r="AN177" s="203"/>
      <c r="AO177" s="4">
        <v>400</v>
      </c>
      <c r="AP177" s="2"/>
      <c r="AQ177" s="1"/>
    </row>
    <row r="178" spans="4:45">
      <c r="D178" s="5"/>
      <c r="E178" s="5"/>
      <c r="F178" s="200">
        <f>不要２!AG171+不要２!AJ171+不要２!AM171+不要２!AP171</f>
        <v>0</v>
      </c>
      <c r="G178" s="201"/>
      <c r="H178" s="3">
        <f>H177-F178</f>
        <v>400</v>
      </c>
      <c r="I178" s="200">
        <f>'　【補完用】0年目'!$AG$40+'　【補完用】0年目'!$AJ$40+'　【補完用】0年目'!$AM$40+$I$171</f>
        <v>0</v>
      </c>
      <c r="J178" s="201"/>
      <c r="K178" s="3">
        <f>K177-I178</f>
        <v>400</v>
      </c>
      <c r="L178" s="200">
        <f>I180+L171</f>
        <v>0</v>
      </c>
      <c r="M178" s="201"/>
      <c r="N178" s="3">
        <f>N177-L178</f>
        <v>400</v>
      </c>
      <c r="O178" s="200">
        <f>L180+O171</f>
        <v>0</v>
      </c>
      <c r="P178" s="201"/>
      <c r="Q178" s="3">
        <f>Q177-O178</f>
        <v>400</v>
      </c>
      <c r="R178" s="200">
        <f>O180+R171</f>
        <v>0</v>
      </c>
      <c r="S178" s="201"/>
      <c r="T178" s="3">
        <f>T177-R178</f>
        <v>400</v>
      </c>
      <c r="U178" s="200">
        <f>R180+U171</f>
        <v>0</v>
      </c>
      <c r="V178" s="201"/>
      <c r="W178" s="3">
        <f>W177-U178</f>
        <v>400</v>
      </c>
      <c r="X178" s="200">
        <f>U180+X171</f>
        <v>0</v>
      </c>
      <c r="Y178" s="201"/>
      <c r="Z178" s="3">
        <f>Z177-X178</f>
        <v>400</v>
      </c>
      <c r="AA178" s="200">
        <f>X180+AA171</f>
        <v>0</v>
      </c>
      <c r="AB178" s="201"/>
      <c r="AC178" s="3">
        <f>AC177-AA178</f>
        <v>400</v>
      </c>
      <c r="AD178" s="200">
        <f>AA180+AD171</f>
        <v>0</v>
      </c>
      <c r="AE178" s="201"/>
      <c r="AF178" s="3">
        <f>AF177-AD178</f>
        <v>400</v>
      </c>
      <c r="AG178" s="200">
        <f>AD180+AG171</f>
        <v>0</v>
      </c>
      <c r="AH178" s="201"/>
      <c r="AI178" s="3">
        <f>AI177-AG178</f>
        <v>400</v>
      </c>
      <c r="AJ178" s="200">
        <f>AG180+AJ171</f>
        <v>0</v>
      </c>
      <c r="AK178" s="201"/>
      <c r="AL178" s="3">
        <f>AL177-AJ178</f>
        <v>400</v>
      </c>
      <c r="AM178" s="200">
        <f>AJ180+AM171</f>
        <v>0</v>
      </c>
      <c r="AN178" s="201"/>
      <c r="AO178" s="3">
        <f>AO177-AM178</f>
        <v>400</v>
      </c>
      <c r="AP178" s="2"/>
      <c r="AQ178" s="1"/>
    </row>
    <row r="179" spans="4:45" ht="13.5" customHeight="1">
      <c r="D179" s="5"/>
      <c r="E179" s="5"/>
      <c r="F179" s="202" t="s">
        <v>127</v>
      </c>
      <c r="G179" s="203"/>
      <c r="H179" s="4">
        <v>320</v>
      </c>
      <c r="I179" s="202" t="s">
        <v>73</v>
      </c>
      <c r="J179" s="203"/>
      <c r="K179" s="4">
        <v>320</v>
      </c>
      <c r="L179" s="202" t="s">
        <v>78</v>
      </c>
      <c r="M179" s="203"/>
      <c r="N179" s="4">
        <v>320</v>
      </c>
      <c r="O179" s="202" t="s">
        <v>78</v>
      </c>
      <c r="P179" s="203"/>
      <c r="Q179" s="4">
        <v>320</v>
      </c>
      <c r="R179" s="202" t="s">
        <v>78</v>
      </c>
      <c r="S179" s="203"/>
      <c r="T179" s="4">
        <v>320</v>
      </c>
      <c r="U179" s="202" t="s">
        <v>78</v>
      </c>
      <c r="V179" s="203"/>
      <c r="W179" s="4">
        <v>320</v>
      </c>
      <c r="X179" s="202" t="s">
        <v>78</v>
      </c>
      <c r="Y179" s="203"/>
      <c r="Z179" s="4">
        <v>320</v>
      </c>
      <c r="AA179" s="202" t="s">
        <v>0</v>
      </c>
      <c r="AB179" s="203"/>
      <c r="AC179" s="4">
        <v>320</v>
      </c>
      <c r="AD179" s="202" t="s">
        <v>0</v>
      </c>
      <c r="AE179" s="203"/>
      <c r="AF179" s="4">
        <v>320</v>
      </c>
      <c r="AG179" s="202" t="s">
        <v>0</v>
      </c>
      <c r="AH179" s="203"/>
      <c r="AI179" s="4">
        <v>320</v>
      </c>
      <c r="AJ179" s="202" t="s">
        <v>0</v>
      </c>
      <c r="AK179" s="203"/>
      <c r="AL179" s="4">
        <v>320</v>
      </c>
      <c r="AM179" s="202" t="s">
        <v>0</v>
      </c>
      <c r="AN179" s="203"/>
      <c r="AO179" s="4">
        <v>320</v>
      </c>
      <c r="AP179" s="2"/>
      <c r="AQ179" s="1"/>
    </row>
    <row r="180" spans="4:45">
      <c r="D180" s="5"/>
      <c r="E180" s="5"/>
      <c r="F180" s="200">
        <f>不要２!AJ171+不要２!AM171+不要２!AP171</f>
        <v>0</v>
      </c>
      <c r="G180" s="201"/>
      <c r="H180" s="3">
        <f>H179-F180</f>
        <v>320</v>
      </c>
      <c r="I180" s="200">
        <f>'　【補完用】0年目'!$AJ$40+'　【補完用】0年目'!$AM$40+$I$171</f>
        <v>0</v>
      </c>
      <c r="J180" s="201"/>
      <c r="K180" s="3">
        <f>K179-I180</f>
        <v>320</v>
      </c>
      <c r="L180" s="200">
        <f>I182+L171</f>
        <v>0</v>
      </c>
      <c r="M180" s="201"/>
      <c r="N180" s="3">
        <f>N179-L180</f>
        <v>320</v>
      </c>
      <c r="O180" s="200">
        <f>L182+O171</f>
        <v>0</v>
      </c>
      <c r="P180" s="201"/>
      <c r="Q180" s="3">
        <f>Q179-O180</f>
        <v>320</v>
      </c>
      <c r="R180" s="200">
        <f>O182+R171</f>
        <v>0</v>
      </c>
      <c r="S180" s="201"/>
      <c r="T180" s="3">
        <f>T179-R180</f>
        <v>320</v>
      </c>
      <c r="U180" s="200">
        <f>R182+U171</f>
        <v>0</v>
      </c>
      <c r="V180" s="201"/>
      <c r="W180" s="3">
        <f>W179-U180</f>
        <v>320</v>
      </c>
      <c r="X180" s="200">
        <f>U182+X171</f>
        <v>0</v>
      </c>
      <c r="Y180" s="201"/>
      <c r="Z180" s="3">
        <f>Z179-X180</f>
        <v>320</v>
      </c>
      <c r="AA180" s="200">
        <f>X182+AA171</f>
        <v>0</v>
      </c>
      <c r="AB180" s="201"/>
      <c r="AC180" s="3">
        <f>AC179-AA180</f>
        <v>320</v>
      </c>
      <c r="AD180" s="200">
        <f>AA182+AD171</f>
        <v>0</v>
      </c>
      <c r="AE180" s="201"/>
      <c r="AF180" s="3">
        <f>AF179-AD180</f>
        <v>320</v>
      </c>
      <c r="AG180" s="200">
        <f>AD182+AG171</f>
        <v>0</v>
      </c>
      <c r="AH180" s="201"/>
      <c r="AI180" s="3">
        <f>AI179-AG180</f>
        <v>320</v>
      </c>
      <c r="AJ180" s="200">
        <f>AG182+AJ171</f>
        <v>0</v>
      </c>
      <c r="AK180" s="201"/>
      <c r="AL180" s="3">
        <f>AL179-AJ180</f>
        <v>320</v>
      </c>
      <c r="AM180" s="200">
        <f>AJ182+AM171</f>
        <v>0</v>
      </c>
      <c r="AN180" s="201"/>
      <c r="AO180" s="3">
        <f>AO179-AM180</f>
        <v>320</v>
      </c>
      <c r="AP180" s="2"/>
      <c r="AQ180" s="1"/>
    </row>
    <row r="181" spans="4:45" ht="13.5" customHeight="1">
      <c r="D181" s="5"/>
      <c r="E181" s="5"/>
      <c r="F181" s="202" t="s">
        <v>128</v>
      </c>
      <c r="G181" s="203"/>
      <c r="H181" s="4">
        <v>240</v>
      </c>
      <c r="I181" s="202" t="s">
        <v>74</v>
      </c>
      <c r="J181" s="203"/>
      <c r="K181" s="4">
        <v>240</v>
      </c>
      <c r="L181" s="202" t="s">
        <v>79</v>
      </c>
      <c r="M181" s="203"/>
      <c r="N181" s="4">
        <v>240</v>
      </c>
      <c r="O181" s="202" t="s">
        <v>79</v>
      </c>
      <c r="P181" s="203"/>
      <c r="Q181" s="4">
        <v>240</v>
      </c>
      <c r="R181" s="202" t="s">
        <v>79</v>
      </c>
      <c r="S181" s="203"/>
      <c r="T181" s="4">
        <v>240</v>
      </c>
      <c r="U181" s="202" t="s">
        <v>79</v>
      </c>
      <c r="V181" s="203"/>
      <c r="W181" s="4">
        <v>240</v>
      </c>
      <c r="X181" s="202" t="s">
        <v>79</v>
      </c>
      <c r="Y181" s="203"/>
      <c r="Z181" s="4">
        <v>240</v>
      </c>
      <c r="AA181" s="202" t="s">
        <v>1</v>
      </c>
      <c r="AB181" s="203"/>
      <c r="AC181" s="4">
        <v>240</v>
      </c>
      <c r="AD181" s="202" t="s">
        <v>1</v>
      </c>
      <c r="AE181" s="203"/>
      <c r="AF181" s="4">
        <v>240</v>
      </c>
      <c r="AG181" s="202" t="s">
        <v>1</v>
      </c>
      <c r="AH181" s="203"/>
      <c r="AI181" s="4">
        <v>240</v>
      </c>
      <c r="AJ181" s="202" t="s">
        <v>1</v>
      </c>
      <c r="AK181" s="203"/>
      <c r="AL181" s="4">
        <v>240</v>
      </c>
      <c r="AM181" s="202" t="s">
        <v>1</v>
      </c>
      <c r="AN181" s="203"/>
      <c r="AO181" s="4">
        <v>240</v>
      </c>
      <c r="AP181" s="2"/>
      <c r="AQ181" s="1"/>
    </row>
    <row r="182" spans="4:45">
      <c r="D182" s="5"/>
      <c r="E182" s="5"/>
      <c r="F182" s="200">
        <f>不要２!AM171+不要２!AP171</f>
        <v>0</v>
      </c>
      <c r="G182" s="201"/>
      <c r="H182" s="3">
        <f>H181-F182</f>
        <v>240</v>
      </c>
      <c r="I182" s="200">
        <f>'　【補完用】0年目'!$AM$40+$I$171</f>
        <v>0</v>
      </c>
      <c r="J182" s="201"/>
      <c r="K182" s="3">
        <f>K181-I182</f>
        <v>240</v>
      </c>
      <c r="L182" s="200">
        <f>I184+L171</f>
        <v>0</v>
      </c>
      <c r="M182" s="201"/>
      <c r="N182" s="3">
        <f>N181-L182</f>
        <v>240</v>
      </c>
      <c r="O182" s="200">
        <f>L184+O171</f>
        <v>0</v>
      </c>
      <c r="P182" s="201"/>
      <c r="Q182" s="3">
        <f>Q181-O182</f>
        <v>240</v>
      </c>
      <c r="R182" s="200">
        <f>O184+R171</f>
        <v>0</v>
      </c>
      <c r="S182" s="201"/>
      <c r="T182" s="3">
        <f>T181-R182</f>
        <v>240</v>
      </c>
      <c r="U182" s="200">
        <f>R184+U171</f>
        <v>0</v>
      </c>
      <c r="V182" s="201"/>
      <c r="W182" s="3">
        <f>W181-U182</f>
        <v>240</v>
      </c>
      <c r="X182" s="200">
        <f>U184+X171</f>
        <v>0</v>
      </c>
      <c r="Y182" s="201"/>
      <c r="Z182" s="3">
        <f>Z181-X182</f>
        <v>240</v>
      </c>
      <c r="AA182" s="200">
        <f>X184+AA171</f>
        <v>0</v>
      </c>
      <c r="AB182" s="201"/>
      <c r="AC182" s="3">
        <f>AC181-AA182</f>
        <v>240</v>
      </c>
      <c r="AD182" s="200">
        <f>AA184+AD171</f>
        <v>0</v>
      </c>
      <c r="AE182" s="201"/>
      <c r="AF182" s="3">
        <f>AF181-AD182</f>
        <v>240</v>
      </c>
      <c r="AG182" s="200">
        <f>AD184+AG171</f>
        <v>0</v>
      </c>
      <c r="AH182" s="201"/>
      <c r="AI182" s="3">
        <f>AI181-AG182</f>
        <v>240</v>
      </c>
      <c r="AJ182" s="200">
        <f>AG184+AJ171</f>
        <v>0</v>
      </c>
      <c r="AK182" s="201"/>
      <c r="AL182" s="3">
        <f>AL181-AJ182</f>
        <v>240</v>
      </c>
      <c r="AM182" s="200">
        <f>AJ184+AM171</f>
        <v>0</v>
      </c>
      <c r="AN182" s="201"/>
      <c r="AO182" s="3">
        <f>AO181-AM182</f>
        <v>240</v>
      </c>
      <c r="AP182" s="2"/>
      <c r="AQ182" s="1"/>
    </row>
    <row r="183" spans="4:45">
      <c r="D183" s="5"/>
      <c r="E183" s="5"/>
      <c r="F183" s="202" t="s">
        <v>129</v>
      </c>
      <c r="G183" s="203"/>
      <c r="H183" s="4">
        <v>160</v>
      </c>
      <c r="I183" s="202" t="s">
        <v>75</v>
      </c>
      <c r="J183" s="203"/>
      <c r="K183" s="4">
        <v>160</v>
      </c>
      <c r="L183" s="202" t="s">
        <v>80</v>
      </c>
      <c r="M183" s="203"/>
      <c r="N183" s="4">
        <v>160</v>
      </c>
      <c r="O183" s="202" t="s">
        <v>80</v>
      </c>
      <c r="P183" s="203"/>
      <c r="Q183" s="4">
        <v>160</v>
      </c>
      <c r="R183" s="202" t="s">
        <v>80</v>
      </c>
      <c r="S183" s="203"/>
      <c r="T183" s="4">
        <v>160</v>
      </c>
      <c r="U183" s="202" t="s">
        <v>80</v>
      </c>
      <c r="V183" s="203"/>
      <c r="W183" s="4">
        <v>160</v>
      </c>
      <c r="X183" s="202" t="s">
        <v>80</v>
      </c>
      <c r="Y183" s="203"/>
      <c r="Z183" s="4">
        <v>160</v>
      </c>
      <c r="AA183" s="202" t="s">
        <v>3</v>
      </c>
      <c r="AB183" s="203"/>
      <c r="AC183" s="4">
        <v>160</v>
      </c>
      <c r="AD183" s="202" t="s">
        <v>3</v>
      </c>
      <c r="AE183" s="203"/>
      <c r="AF183" s="4">
        <v>160</v>
      </c>
      <c r="AG183" s="202" t="s">
        <v>3</v>
      </c>
      <c r="AH183" s="203"/>
      <c r="AI183" s="4">
        <v>160</v>
      </c>
      <c r="AJ183" s="202" t="s">
        <v>3</v>
      </c>
      <c r="AK183" s="203"/>
      <c r="AL183" s="4">
        <v>160</v>
      </c>
      <c r="AM183" s="202" t="s">
        <v>3</v>
      </c>
      <c r="AN183" s="203"/>
      <c r="AO183" s="4">
        <v>160</v>
      </c>
      <c r="AP183" s="2"/>
      <c r="AQ183" s="1"/>
    </row>
    <row r="184" spans="4:45">
      <c r="D184" s="5"/>
      <c r="E184" s="5"/>
      <c r="F184" s="200">
        <f>不要２!AP171</f>
        <v>0</v>
      </c>
      <c r="G184" s="201"/>
      <c r="H184" s="3">
        <f>H183-F184</f>
        <v>160</v>
      </c>
      <c r="I184" s="200">
        <f>I171</f>
        <v>0</v>
      </c>
      <c r="J184" s="201"/>
      <c r="K184" s="3">
        <f>K183-I184</f>
        <v>160</v>
      </c>
      <c r="L184" s="200">
        <f>L171</f>
        <v>0</v>
      </c>
      <c r="M184" s="201"/>
      <c r="N184" s="3">
        <f>N183-L184</f>
        <v>160</v>
      </c>
      <c r="O184" s="200">
        <f>O171</f>
        <v>0</v>
      </c>
      <c r="P184" s="201"/>
      <c r="Q184" s="3">
        <f>Q183-O184</f>
        <v>160</v>
      </c>
      <c r="R184" s="200">
        <f>R171</f>
        <v>0</v>
      </c>
      <c r="S184" s="201"/>
      <c r="T184" s="3">
        <f>T183-R184</f>
        <v>160</v>
      </c>
      <c r="U184" s="200">
        <f>U171</f>
        <v>0</v>
      </c>
      <c r="V184" s="201"/>
      <c r="W184" s="3">
        <f>W183-U184</f>
        <v>160</v>
      </c>
      <c r="X184" s="200">
        <f>X171</f>
        <v>0</v>
      </c>
      <c r="Y184" s="201"/>
      <c r="Z184" s="3">
        <f>Z183-X184</f>
        <v>160</v>
      </c>
      <c r="AA184" s="200">
        <f>AA171</f>
        <v>0</v>
      </c>
      <c r="AB184" s="201"/>
      <c r="AC184" s="3">
        <f>AC183-AA184</f>
        <v>160</v>
      </c>
      <c r="AD184" s="200">
        <f>AD171</f>
        <v>0</v>
      </c>
      <c r="AE184" s="201"/>
      <c r="AF184" s="3">
        <f>AF183-AD184</f>
        <v>160</v>
      </c>
      <c r="AG184" s="200">
        <f>AG171</f>
        <v>0</v>
      </c>
      <c r="AH184" s="201"/>
      <c r="AI184" s="3">
        <f>AI183-AG184</f>
        <v>160</v>
      </c>
      <c r="AJ184" s="200">
        <f>AJ171</f>
        <v>0</v>
      </c>
      <c r="AK184" s="201"/>
      <c r="AL184" s="3">
        <f>AL183-AJ184</f>
        <v>160</v>
      </c>
      <c r="AM184" s="200">
        <f>AM171</f>
        <v>0</v>
      </c>
      <c r="AN184" s="201"/>
      <c r="AO184" s="3">
        <f>AO183-AM184</f>
        <v>160</v>
      </c>
      <c r="AP184" s="2"/>
      <c r="AQ184" s="1"/>
    </row>
    <row r="185" spans="4:45" ht="21" customHeight="1" thickBot="1">
      <c r="E185" s="92" t="s">
        <v>12</v>
      </c>
      <c r="I185">
        <f>IF($X$2="",0,IF(I172&gt;$S$2,1,0))</f>
        <v>0</v>
      </c>
      <c r="L185">
        <f>IF($X$2="",0,IF(L172&gt;$S$2,1,0))</f>
        <v>0</v>
      </c>
      <c r="O185">
        <f>IF($X$2="",0,IF(O172&gt;$S$2,1,0))</f>
        <v>0</v>
      </c>
      <c r="R185">
        <f>IF($X$2="",0,IF(R172&gt;$S$2,1,0))</f>
        <v>0</v>
      </c>
      <c r="U185">
        <f>IF($X$2="",0,IF(U172&gt;$S$2,1,0))</f>
        <v>0</v>
      </c>
      <c r="X185">
        <f>IF($X$2="",0,IF(X172&gt;$S$2,1,0))</f>
        <v>0</v>
      </c>
      <c r="AA185">
        <f>IF($X$2="",0,IF(AA172&gt;$S$2,1,0))</f>
        <v>0</v>
      </c>
      <c r="AD185">
        <f>IF($X$2="",0,IF(AD172&gt;$S$2,1,0))</f>
        <v>0</v>
      </c>
      <c r="AG185">
        <f>IF($X$2="",0,IF(AG172&gt;$S$2,1,0))</f>
        <v>0</v>
      </c>
      <c r="AJ185">
        <f>IF($X$2="",0,IF(AJ172&gt;$S$2,1,0))</f>
        <v>0</v>
      </c>
      <c r="AM185">
        <f>IF($X$2="",0,IF(AM172&gt;$S$2,1,0))</f>
        <v>0</v>
      </c>
      <c r="AP185">
        <f>IF($X$2="",0,IF(AP172&gt;$S$2,1,0))</f>
        <v>0</v>
      </c>
    </row>
    <row r="186" spans="4:45" ht="40.5" customHeight="1" thickBot="1">
      <c r="D186" s="5">
        <v>13</v>
      </c>
      <c r="E186" s="5"/>
      <c r="F186" s="207" t="s">
        <v>98</v>
      </c>
      <c r="G186" s="207"/>
      <c r="H186" s="88">
        <f>MIN(H189,$E189)</f>
        <v>0</v>
      </c>
      <c r="I186" s="9">
        <f>'３年目'!G43</f>
        <v>0</v>
      </c>
      <c r="J186" s="10">
        <f>COUNTIF(I200,1)</f>
        <v>0</v>
      </c>
      <c r="K186" s="88">
        <f>MIN(K189,$E189)</f>
        <v>0</v>
      </c>
      <c r="L186" s="9">
        <f>'３年目'!J43</f>
        <v>0</v>
      </c>
      <c r="M186" s="10">
        <f>COUNTIF(I200:L200,1)</f>
        <v>0</v>
      </c>
      <c r="N186" s="88">
        <f>MIN(N189,$E189)</f>
        <v>0</v>
      </c>
      <c r="O186" s="9">
        <f>'３年目'!M43</f>
        <v>0</v>
      </c>
      <c r="P186" s="10">
        <f>COUNTIF(I200:O200,1)</f>
        <v>0</v>
      </c>
      <c r="Q186" s="88">
        <f>MIN(Q189,$E189)</f>
        <v>0</v>
      </c>
      <c r="R186" s="9">
        <f>'３年目'!P43</f>
        <v>0</v>
      </c>
      <c r="S186" s="10">
        <f>COUNTIF(I200:R200,1)</f>
        <v>0</v>
      </c>
      <c r="T186" s="88">
        <f>MIN(T189,$E189)</f>
        <v>0</v>
      </c>
      <c r="U186" s="9">
        <f>'３年目'!S43</f>
        <v>0</v>
      </c>
      <c r="V186" s="10">
        <f>COUNTIF(I200:U200,1)</f>
        <v>0</v>
      </c>
      <c r="W186" s="88">
        <f>MIN(W189,$E189)</f>
        <v>0</v>
      </c>
      <c r="X186" s="9">
        <f>'３年目'!V43</f>
        <v>0</v>
      </c>
      <c r="Y186" s="10">
        <f>COUNTIF(I200:X200,1)</f>
        <v>0</v>
      </c>
      <c r="Z186" s="88">
        <f>MIN(Z189,$E189)</f>
        <v>0</v>
      </c>
      <c r="AA186" s="9">
        <f>'３年目'!Y43</f>
        <v>0</v>
      </c>
      <c r="AB186" s="10">
        <f>COUNTIF(I200:AA200,1)</f>
        <v>0</v>
      </c>
      <c r="AC186" s="88">
        <f>MIN(AC189,$E189)</f>
        <v>0</v>
      </c>
      <c r="AD186" s="9">
        <f>'３年目'!AB43</f>
        <v>0</v>
      </c>
      <c r="AE186" s="10">
        <f>COUNTIF(I200:AD200,1)</f>
        <v>0</v>
      </c>
      <c r="AF186" s="88">
        <f>MIN(AF189,$E189)</f>
        <v>0</v>
      </c>
      <c r="AG186" s="9">
        <f>'３年目'!AE43</f>
        <v>0</v>
      </c>
      <c r="AH186" s="10">
        <f>COUNTIF(I200:AG200,1)</f>
        <v>0</v>
      </c>
      <c r="AI186" s="88">
        <f>MIN(AI189,$E189)</f>
        <v>0</v>
      </c>
      <c r="AJ186" s="9">
        <f>'３年目'!AH43</f>
        <v>0</v>
      </c>
      <c r="AK186" s="10">
        <f>COUNTIF(I200:AJ200,1)</f>
        <v>0</v>
      </c>
      <c r="AL186" s="88">
        <f>MIN(AL189,$E189)</f>
        <v>0</v>
      </c>
      <c r="AM186" s="9">
        <f>'３年目'!AK43</f>
        <v>0</v>
      </c>
      <c r="AN186" s="10">
        <f>COUNTIF(I200:AM200,1)</f>
        <v>0</v>
      </c>
      <c r="AO186" s="88">
        <f>MIN(AO189,$E189)</f>
        <v>0</v>
      </c>
      <c r="AP186" s="9">
        <f>'３年目'!AN43</f>
        <v>0</v>
      </c>
      <c r="AQ186" s="10">
        <f>COUNTIF(I200:AP200,1)</f>
        <v>0</v>
      </c>
      <c r="AR186" s="24">
        <f>I186+L186+O186+R186+U186+X186+AA186+AD186+AG186+AJ186+AM186+AP186</f>
        <v>0</v>
      </c>
      <c r="AS186" s="18" t="s">
        <v>24</v>
      </c>
    </row>
    <row r="187" spans="4:45" s="17" customFormat="1" ht="18.75" customHeight="1" thickBot="1">
      <c r="D187" s="30" t="s">
        <v>23</v>
      </c>
      <c r="E187" s="31" t="s">
        <v>19</v>
      </c>
      <c r="F187" s="207"/>
      <c r="G187" s="207"/>
      <c r="H187" s="91">
        <f>MIN(H188,H189,$E189)</f>
        <v>0</v>
      </c>
      <c r="I187" s="22">
        <f>'３年目'!G44</f>
        <v>0</v>
      </c>
      <c r="J187" s="23">
        <f>'３年目'!H44</f>
        <v>0</v>
      </c>
      <c r="K187" s="91">
        <f>MIN(K188,K189,$E189)</f>
        <v>0</v>
      </c>
      <c r="L187" s="22">
        <f>'３年目'!J44</f>
        <v>0</v>
      </c>
      <c r="M187" s="23">
        <f>'３年目'!K44</f>
        <v>0</v>
      </c>
      <c r="N187" s="91">
        <f>IF(M186&gt;=$X$2,MIN($S$2,N188,N189,$AL$2-L189,$E189),MIN(N188,N189,$AL$2-L189,$E189))</f>
        <v>0</v>
      </c>
      <c r="O187" s="22">
        <f>'３年目'!M44</f>
        <v>0</v>
      </c>
      <c r="P187" s="23">
        <f>'３年目'!N44</f>
        <v>0</v>
      </c>
      <c r="Q187" s="91">
        <f>IF(P186&gt;=$X$2,MIN($S$2,Q188,Q189,$AL$2-O189,$E189),MIN(Q188,Q189,$AL$2-O189,$E189))</f>
        <v>0</v>
      </c>
      <c r="R187" s="22">
        <f>'３年目'!P44</f>
        <v>0</v>
      </c>
      <c r="S187" s="23">
        <f>'３年目'!Q44</f>
        <v>0</v>
      </c>
      <c r="T187" s="91">
        <f>IF(S186&gt;=$X$2,MIN($S$2,T188,T189,$AL$2-R189,$E189),MIN(T188,T189,$AL$2-R189,$E189))</f>
        <v>0</v>
      </c>
      <c r="U187" s="22">
        <f>'３年目'!S44</f>
        <v>0</v>
      </c>
      <c r="V187" s="23">
        <f>'３年目'!T44</f>
        <v>0</v>
      </c>
      <c r="W187" s="91">
        <f>IF(V186&gt;=$X$2,MIN($S$2,W188,W189,$AL$2-U189,$E189),MIN(W188,W189,$AL$2-U189,$E189))</f>
        <v>0</v>
      </c>
      <c r="X187" s="22">
        <f>'３年目'!V44</f>
        <v>0</v>
      </c>
      <c r="Y187" s="23">
        <f>'３年目'!W44</f>
        <v>0</v>
      </c>
      <c r="Z187" s="91">
        <f>IF(Y186&gt;=$X$2,MIN($S$2,Z188,Z189,$AL$2-X189,$E189),MIN(Z188,Z189,$AL$2-X189,$E189))</f>
        <v>0</v>
      </c>
      <c r="AA187" s="22">
        <f>'３年目'!Y44</f>
        <v>0</v>
      </c>
      <c r="AB187" s="23">
        <f>'３年目'!Z44</f>
        <v>0</v>
      </c>
      <c r="AC187" s="91">
        <f>IF(AB186&gt;=$X$2,MIN($S$2,AC188,AC189,$AL$2-AA189,$E189),MIN(AC188,AC189,$AL$2-AA189,$E189))</f>
        <v>0</v>
      </c>
      <c r="AD187" s="22">
        <f>'３年目'!AB44</f>
        <v>0</v>
      </c>
      <c r="AE187" s="23">
        <f>'３年目'!AC44</f>
        <v>0</v>
      </c>
      <c r="AF187" s="91">
        <f>IF(AE186&gt;=$X$2,MIN($S$2,AF188,AF189,$AL$2-AD189,$E189),MIN(AF188,AF189,$AL$2-AD189,$E189))</f>
        <v>0</v>
      </c>
      <c r="AG187" s="22">
        <f>'３年目'!AE44</f>
        <v>0</v>
      </c>
      <c r="AH187" s="23">
        <f>'３年目'!AF44</f>
        <v>0</v>
      </c>
      <c r="AI187" s="91">
        <f>IF(AH186&gt;=$X$2,MIN($S$2,AI188,AI189,$AL$2-AG189,$E189),MIN(AI188,AI189,$AL$2-AG189,$E189))</f>
        <v>0</v>
      </c>
      <c r="AJ187" s="22">
        <f>'３年目'!AH44</f>
        <v>0</v>
      </c>
      <c r="AK187" s="23">
        <f>'３年目'!AI44</f>
        <v>0</v>
      </c>
      <c r="AL187" s="91">
        <f>IF(AK186&gt;=$X$2,MIN($S$2,AL188,AL189,$AL$2-AJ189,$E189),MIN(AL188,AL189,$AL$2-AJ189,$E189))</f>
        <v>0</v>
      </c>
      <c r="AM187" s="22">
        <f>'３年目'!AK44</f>
        <v>0</v>
      </c>
      <c r="AN187" s="23">
        <f>'３年目'!AL44</f>
        <v>0</v>
      </c>
      <c r="AO187" s="91">
        <f>IF(AN186&gt;=$X$2,MIN($S$2,AO188,AO189,$AL$2-AM189,$E189),MIN(AO188,AO189,$AL$2-AM189,$E189))</f>
        <v>0</v>
      </c>
      <c r="AP187" s="22">
        <f>'３年目'!AN44</f>
        <v>0</v>
      </c>
      <c r="AQ187" s="23">
        <f>'３年目'!AO44</f>
        <v>0</v>
      </c>
      <c r="AR187" s="12">
        <f>I187+L187+O187+R187+U187+X187+AA187+AD187+AG187+AJ187+AM187+AP187</f>
        <v>0</v>
      </c>
      <c r="AS187" s="18" t="s">
        <v>20</v>
      </c>
    </row>
    <row r="188" spans="4:45">
      <c r="D188" s="5"/>
      <c r="E188" s="5"/>
      <c r="F188" s="59"/>
      <c r="G188" s="60"/>
      <c r="H188" s="13"/>
      <c r="I188" s="59"/>
      <c r="J188" s="60"/>
      <c r="K188" s="13"/>
      <c r="L188" s="204" t="s">
        <v>25</v>
      </c>
      <c r="M188" s="205"/>
      <c r="N188" s="15" t="str">
        <f>IF(M186&gt;=$X$2,$S$2,"")</f>
        <v/>
      </c>
      <c r="O188" s="204" t="s">
        <v>25</v>
      </c>
      <c r="P188" s="205"/>
      <c r="Q188" s="15" t="str">
        <f>IF(P186&gt;=$X$2,$S$2,"")</f>
        <v/>
      </c>
      <c r="R188" s="204" t="s">
        <v>25</v>
      </c>
      <c r="S188" s="205"/>
      <c r="T188" s="15" t="str">
        <f>IF(S186&gt;=$X$2,$S$2,"")</f>
        <v/>
      </c>
      <c r="U188" s="204" t="s">
        <v>25</v>
      </c>
      <c r="V188" s="205"/>
      <c r="W188" s="15" t="str">
        <f>IF(V186&gt;=$X$2,$S$2,"")</f>
        <v/>
      </c>
      <c r="X188" s="204" t="s">
        <v>25</v>
      </c>
      <c r="Y188" s="205"/>
      <c r="Z188" s="15" t="str">
        <f>IF(Y186&gt;=$X$2,$S$2,"")</f>
        <v/>
      </c>
      <c r="AA188" s="204" t="s">
        <v>25</v>
      </c>
      <c r="AB188" s="205"/>
      <c r="AC188" s="15" t="str">
        <f>IF(AB186&gt;=$X$2,$S$2,"")</f>
        <v/>
      </c>
      <c r="AD188" s="204" t="s">
        <v>25</v>
      </c>
      <c r="AE188" s="205"/>
      <c r="AF188" s="15" t="str">
        <f>IF(AE186&gt;=$X$2,$S$2,"")</f>
        <v/>
      </c>
      <c r="AG188" s="204" t="s">
        <v>25</v>
      </c>
      <c r="AH188" s="205"/>
      <c r="AI188" s="15" t="str">
        <f>IF(AH186&gt;=$X$2,$S$2,"")</f>
        <v/>
      </c>
      <c r="AJ188" s="204" t="s">
        <v>25</v>
      </c>
      <c r="AK188" s="205"/>
      <c r="AL188" s="15" t="str">
        <f>IF(AK186&gt;=$X$2,$S$2,"")</f>
        <v/>
      </c>
      <c r="AM188" s="204" t="s">
        <v>25</v>
      </c>
      <c r="AN188" s="205"/>
      <c r="AO188" s="15" t="str">
        <f>IF(AN186&gt;=$X$2,$S$2,"")</f>
        <v/>
      </c>
      <c r="AP188" s="204" t="s">
        <v>25</v>
      </c>
      <c r="AQ188" s="205"/>
    </row>
    <row r="189" spans="4:45">
      <c r="D189" s="5"/>
      <c r="E189" s="89">
        <f>IF($AE$2="",$S$2,$AE$2)</f>
        <v>0</v>
      </c>
      <c r="F189" s="206"/>
      <c r="G189" s="205"/>
      <c r="H189" s="90">
        <f>IF(MIN(H191,H193,H195,H197,H199)&lt;0,0,MIN(H191,H193,H195,H197,H199,$AE$2))</f>
        <v>160</v>
      </c>
      <c r="I189" s="206"/>
      <c r="J189" s="205"/>
      <c r="K189" s="90">
        <f>IF(MIN(K191,K193,K195,K197,K199)&lt;0,0,MIN(K191,K193,K195,K197,K199,$AE$2))</f>
        <v>160</v>
      </c>
      <c r="L189" s="200">
        <f>I187+L187</f>
        <v>0</v>
      </c>
      <c r="M189" s="201"/>
      <c r="N189" s="90">
        <f>IF(MIN(N191,N193,N195,N197,N199)&lt;0,0,MIN(N191,N193,N195,N197,N199,$AE$2))</f>
        <v>160</v>
      </c>
      <c r="O189" s="200">
        <f>L189+O187</f>
        <v>0</v>
      </c>
      <c r="P189" s="201"/>
      <c r="Q189" s="90">
        <f>IF(MIN(Q191,Q193,Q195,Q197,Q199)&lt;0,0,MIN(Q191,Q193,Q195,Q197,Q199,$AE$2))</f>
        <v>160</v>
      </c>
      <c r="R189" s="200">
        <f>O189+R187</f>
        <v>0</v>
      </c>
      <c r="S189" s="201"/>
      <c r="T189" s="90">
        <f>IF(MIN(T191,T193,T195,T197,T199)&lt;0,0,MIN(T191,T193,T195,T197,T199,$AE$2))</f>
        <v>160</v>
      </c>
      <c r="U189" s="200">
        <f>R189+U187</f>
        <v>0</v>
      </c>
      <c r="V189" s="201"/>
      <c r="W189" s="90">
        <f>IF(MIN(W191,W193,W195,W197,W199)&lt;0,0,MIN(W191,W193,W195,W197,W199,$AE$2))</f>
        <v>160</v>
      </c>
      <c r="X189" s="200">
        <f>U189+X187</f>
        <v>0</v>
      </c>
      <c r="Y189" s="201"/>
      <c r="Z189" s="90">
        <f>IF(MIN(Z191,Z193,Z195,Z197,Z199)&lt;0,0,MIN(Z191,Z193,Z195,Z197,Z199,$AE$2))</f>
        <v>160</v>
      </c>
      <c r="AA189" s="200">
        <f>X189+AA187</f>
        <v>0</v>
      </c>
      <c r="AB189" s="201"/>
      <c r="AC189" s="90">
        <f>IF(MIN(AC191,AC193,AC195,AC197,AC199)&lt;0,0,MIN(AC191,AC193,AC195,AC197,AC199,$AE$2))</f>
        <v>160</v>
      </c>
      <c r="AD189" s="200">
        <f>AA189+AD187</f>
        <v>0</v>
      </c>
      <c r="AE189" s="201"/>
      <c r="AF189" s="90">
        <f>IF(MIN(AF191,AF193,AF195,AF197,AF199)&lt;0,0,MIN(AF191,AF193,AF195,AF197,AF199,$AE$2))</f>
        <v>160</v>
      </c>
      <c r="AG189" s="200">
        <f>AD189+AG187</f>
        <v>0</v>
      </c>
      <c r="AH189" s="201"/>
      <c r="AI189" s="90">
        <f>IF(MIN(AI191,AI193,AI195,AI197,AI199)&lt;0,0,MIN(AI191,AI193,AI195,AI197,AI199,$AE$2))</f>
        <v>160</v>
      </c>
      <c r="AJ189" s="200">
        <f>AG189+AJ187</f>
        <v>0</v>
      </c>
      <c r="AK189" s="201"/>
      <c r="AL189" s="90">
        <f>IF(MIN(AL191,AL193,AL195,AL197,AL199)&lt;0,0,MIN(AL191,AL193,AL195,AL197,AL199,$AE$2))</f>
        <v>160</v>
      </c>
      <c r="AM189" s="200">
        <f>AJ189+AM187</f>
        <v>0</v>
      </c>
      <c r="AN189" s="201"/>
      <c r="AO189" s="90">
        <f>IF(MIN(AO191,AO193,AO195,AO197,AO199)&lt;0,0,MIN(AO191,AO193,AO195,AO197,AO199,$AE$2))</f>
        <v>160</v>
      </c>
      <c r="AP189" s="200">
        <f>AM189+AP187</f>
        <v>0</v>
      </c>
      <c r="AQ189" s="201"/>
    </row>
    <row r="190" spans="4:45" ht="13.5" customHeight="1">
      <c r="D190" s="5"/>
      <c r="E190" s="5"/>
      <c r="F190" s="202" t="s">
        <v>125</v>
      </c>
      <c r="G190" s="203"/>
      <c r="H190" s="4">
        <v>480</v>
      </c>
      <c r="I190" s="202" t="s">
        <v>71</v>
      </c>
      <c r="J190" s="203"/>
      <c r="K190" s="4">
        <v>480</v>
      </c>
      <c r="L190" s="202" t="s">
        <v>76</v>
      </c>
      <c r="M190" s="203"/>
      <c r="N190" s="4">
        <v>480</v>
      </c>
      <c r="O190" s="202" t="s">
        <v>76</v>
      </c>
      <c r="P190" s="203"/>
      <c r="Q190" s="4">
        <v>480</v>
      </c>
      <c r="R190" s="202" t="s">
        <v>76</v>
      </c>
      <c r="S190" s="203"/>
      <c r="T190" s="4">
        <v>480</v>
      </c>
      <c r="U190" s="202" t="s">
        <v>76</v>
      </c>
      <c r="V190" s="203"/>
      <c r="W190" s="4">
        <v>480</v>
      </c>
      <c r="X190" s="202" t="s">
        <v>76</v>
      </c>
      <c r="Y190" s="203"/>
      <c r="Z190" s="4">
        <v>480</v>
      </c>
      <c r="AA190" s="202" t="s">
        <v>4</v>
      </c>
      <c r="AB190" s="203"/>
      <c r="AC190" s="4">
        <v>480</v>
      </c>
      <c r="AD190" s="202" t="s">
        <v>5</v>
      </c>
      <c r="AE190" s="203"/>
      <c r="AF190" s="4">
        <v>480</v>
      </c>
      <c r="AG190" s="202" t="s">
        <v>6</v>
      </c>
      <c r="AH190" s="203"/>
      <c r="AI190" s="4">
        <v>480</v>
      </c>
      <c r="AJ190" s="202" t="s">
        <v>7</v>
      </c>
      <c r="AK190" s="203"/>
      <c r="AL190" s="4">
        <v>480</v>
      </c>
      <c r="AM190" s="202" t="s">
        <v>8</v>
      </c>
      <c r="AN190" s="203"/>
      <c r="AO190" s="4">
        <v>480</v>
      </c>
      <c r="AP190" s="2"/>
      <c r="AQ190" s="1"/>
    </row>
    <row r="191" spans="4:45">
      <c r="D191" s="5"/>
      <c r="E191" s="5"/>
      <c r="F191" s="200">
        <f>不要２!AC186+不要２!AG186+不要２!AJ186+不要２!AM186+不要２!AP186</f>
        <v>0</v>
      </c>
      <c r="G191" s="201"/>
      <c r="H191" s="3">
        <f>H190-F191</f>
        <v>480</v>
      </c>
      <c r="I191" s="200">
        <f>'　【補完用】0年目'!$AD$43+'　【補完用】0年目'!$AG$43+'　【補完用】0年目'!$AJ$43+'　【補完用】0年目'!$AM$43+$I$186</f>
        <v>0</v>
      </c>
      <c r="J191" s="201"/>
      <c r="K191" s="3">
        <f>K190-I191</f>
        <v>480</v>
      </c>
      <c r="L191" s="200">
        <f>I193+L186</f>
        <v>0</v>
      </c>
      <c r="M191" s="201"/>
      <c r="N191" s="3">
        <f>N190-L191</f>
        <v>480</v>
      </c>
      <c r="O191" s="200">
        <f>L193+O186</f>
        <v>0</v>
      </c>
      <c r="P191" s="201"/>
      <c r="Q191" s="3">
        <f>Q190-O191</f>
        <v>480</v>
      </c>
      <c r="R191" s="200">
        <f>O193+R186</f>
        <v>0</v>
      </c>
      <c r="S191" s="201"/>
      <c r="T191" s="3">
        <f>T190-R191</f>
        <v>480</v>
      </c>
      <c r="U191" s="200">
        <f>R193+U186</f>
        <v>0</v>
      </c>
      <c r="V191" s="201"/>
      <c r="W191" s="3">
        <f>W190-U191</f>
        <v>480</v>
      </c>
      <c r="X191" s="200">
        <f>U193+X186</f>
        <v>0</v>
      </c>
      <c r="Y191" s="201"/>
      <c r="Z191" s="3">
        <f>Z190-X191</f>
        <v>480</v>
      </c>
      <c r="AA191" s="200">
        <f>X193+AA186</f>
        <v>0</v>
      </c>
      <c r="AB191" s="201"/>
      <c r="AC191" s="3">
        <f>AC190-AA191</f>
        <v>480</v>
      </c>
      <c r="AD191" s="200">
        <f>AA193+AD186</f>
        <v>0</v>
      </c>
      <c r="AE191" s="201"/>
      <c r="AF191" s="3">
        <f>AF190-AD191</f>
        <v>480</v>
      </c>
      <c r="AG191" s="200">
        <f>AD193+AG186</f>
        <v>0</v>
      </c>
      <c r="AH191" s="201"/>
      <c r="AI191" s="3">
        <f>AI190-AG191</f>
        <v>480</v>
      </c>
      <c r="AJ191" s="200">
        <f>AG193+AJ186</f>
        <v>0</v>
      </c>
      <c r="AK191" s="201"/>
      <c r="AL191" s="3">
        <f>AL190-AJ191</f>
        <v>480</v>
      </c>
      <c r="AM191" s="200">
        <f>AJ193+AM186</f>
        <v>0</v>
      </c>
      <c r="AN191" s="201"/>
      <c r="AO191" s="3">
        <f>AO190-AM191</f>
        <v>480</v>
      </c>
      <c r="AP191" s="2"/>
      <c r="AQ191" s="1"/>
    </row>
    <row r="192" spans="4:45" ht="13.5" customHeight="1">
      <c r="D192" s="5"/>
      <c r="E192" s="5"/>
      <c r="F192" s="202" t="s">
        <v>126</v>
      </c>
      <c r="G192" s="203"/>
      <c r="H192" s="4">
        <v>400</v>
      </c>
      <c r="I192" s="202" t="s">
        <v>72</v>
      </c>
      <c r="J192" s="203"/>
      <c r="K192" s="4">
        <v>400</v>
      </c>
      <c r="L192" s="202" t="s">
        <v>77</v>
      </c>
      <c r="M192" s="203"/>
      <c r="N192" s="4">
        <v>400</v>
      </c>
      <c r="O192" s="202" t="s">
        <v>77</v>
      </c>
      <c r="P192" s="203"/>
      <c r="Q192" s="4">
        <v>400</v>
      </c>
      <c r="R192" s="202" t="s">
        <v>77</v>
      </c>
      <c r="S192" s="203"/>
      <c r="T192" s="4">
        <v>400</v>
      </c>
      <c r="U192" s="202" t="s">
        <v>77</v>
      </c>
      <c r="V192" s="203"/>
      <c r="W192" s="4">
        <v>400</v>
      </c>
      <c r="X192" s="202" t="s">
        <v>77</v>
      </c>
      <c r="Y192" s="203"/>
      <c r="Z192" s="4">
        <v>400</v>
      </c>
      <c r="AA192" s="202" t="s">
        <v>2</v>
      </c>
      <c r="AB192" s="203"/>
      <c r="AC192" s="4">
        <v>400</v>
      </c>
      <c r="AD192" s="202" t="s">
        <v>2</v>
      </c>
      <c r="AE192" s="203"/>
      <c r="AF192" s="4">
        <v>400</v>
      </c>
      <c r="AG192" s="202" t="s">
        <v>2</v>
      </c>
      <c r="AH192" s="203"/>
      <c r="AI192" s="4">
        <v>400</v>
      </c>
      <c r="AJ192" s="202" t="s">
        <v>2</v>
      </c>
      <c r="AK192" s="203"/>
      <c r="AL192" s="4">
        <v>400</v>
      </c>
      <c r="AM192" s="202" t="s">
        <v>2</v>
      </c>
      <c r="AN192" s="203"/>
      <c r="AO192" s="4">
        <v>400</v>
      </c>
      <c r="AP192" s="2"/>
      <c r="AQ192" s="1"/>
    </row>
    <row r="193" spans="4:45">
      <c r="D193" s="5"/>
      <c r="E193" s="5"/>
      <c r="F193" s="200">
        <f>不要２!AG186+不要２!AJ186+不要２!AM186+不要２!AP186</f>
        <v>0</v>
      </c>
      <c r="G193" s="201"/>
      <c r="H193" s="3">
        <f>H192-F193</f>
        <v>400</v>
      </c>
      <c r="I193" s="200">
        <f>'　【補完用】0年目'!$AG$43+'　【補完用】0年目'!$AJ$43+'　【補完用】0年目'!$AM$43+$I$186</f>
        <v>0</v>
      </c>
      <c r="J193" s="201"/>
      <c r="K193" s="3">
        <f>K192-I193</f>
        <v>400</v>
      </c>
      <c r="L193" s="200">
        <f>I195+L186</f>
        <v>0</v>
      </c>
      <c r="M193" s="201"/>
      <c r="N193" s="3">
        <f>N192-L193</f>
        <v>400</v>
      </c>
      <c r="O193" s="200">
        <f>L195+O186</f>
        <v>0</v>
      </c>
      <c r="P193" s="201"/>
      <c r="Q193" s="3">
        <f>Q192-O193</f>
        <v>400</v>
      </c>
      <c r="R193" s="200">
        <f>O195+R186</f>
        <v>0</v>
      </c>
      <c r="S193" s="201"/>
      <c r="T193" s="3">
        <f>T192-R193</f>
        <v>400</v>
      </c>
      <c r="U193" s="200">
        <f>R195+U186</f>
        <v>0</v>
      </c>
      <c r="V193" s="201"/>
      <c r="W193" s="3">
        <f>W192-U193</f>
        <v>400</v>
      </c>
      <c r="X193" s="200">
        <f>U195+X186</f>
        <v>0</v>
      </c>
      <c r="Y193" s="201"/>
      <c r="Z193" s="3">
        <f>Z192-X193</f>
        <v>400</v>
      </c>
      <c r="AA193" s="200">
        <f>X195+AA186</f>
        <v>0</v>
      </c>
      <c r="AB193" s="201"/>
      <c r="AC193" s="3">
        <f>AC192-AA193</f>
        <v>400</v>
      </c>
      <c r="AD193" s="200">
        <f>AA195+AD186</f>
        <v>0</v>
      </c>
      <c r="AE193" s="201"/>
      <c r="AF193" s="3">
        <f>AF192-AD193</f>
        <v>400</v>
      </c>
      <c r="AG193" s="200">
        <f>AD195+AG186</f>
        <v>0</v>
      </c>
      <c r="AH193" s="201"/>
      <c r="AI193" s="3">
        <f>AI192-AG193</f>
        <v>400</v>
      </c>
      <c r="AJ193" s="200">
        <f>AG195+AJ186</f>
        <v>0</v>
      </c>
      <c r="AK193" s="201"/>
      <c r="AL193" s="3">
        <f>AL192-AJ193</f>
        <v>400</v>
      </c>
      <c r="AM193" s="200">
        <f>AJ195+AM186</f>
        <v>0</v>
      </c>
      <c r="AN193" s="201"/>
      <c r="AO193" s="3">
        <f>AO192-AM193</f>
        <v>400</v>
      </c>
      <c r="AP193" s="2"/>
      <c r="AQ193" s="1"/>
    </row>
    <row r="194" spans="4:45" ht="13.5" customHeight="1">
      <c r="D194" s="5"/>
      <c r="E194" s="5"/>
      <c r="F194" s="202" t="s">
        <v>127</v>
      </c>
      <c r="G194" s="203"/>
      <c r="H194" s="4">
        <v>320</v>
      </c>
      <c r="I194" s="202" t="s">
        <v>73</v>
      </c>
      <c r="J194" s="203"/>
      <c r="K194" s="4">
        <v>320</v>
      </c>
      <c r="L194" s="202" t="s">
        <v>78</v>
      </c>
      <c r="M194" s="203"/>
      <c r="N194" s="4">
        <v>320</v>
      </c>
      <c r="O194" s="202" t="s">
        <v>78</v>
      </c>
      <c r="P194" s="203"/>
      <c r="Q194" s="4">
        <v>320</v>
      </c>
      <c r="R194" s="202" t="s">
        <v>78</v>
      </c>
      <c r="S194" s="203"/>
      <c r="T194" s="4">
        <v>320</v>
      </c>
      <c r="U194" s="202" t="s">
        <v>78</v>
      </c>
      <c r="V194" s="203"/>
      <c r="W194" s="4">
        <v>320</v>
      </c>
      <c r="X194" s="202" t="s">
        <v>78</v>
      </c>
      <c r="Y194" s="203"/>
      <c r="Z194" s="4">
        <v>320</v>
      </c>
      <c r="AA194" s="202" t="s">
        <v>0</v>
      </c>
      <c r="AB194" s="203"/>
      <c r="AC194" s="4">
        <v>320</v>
      </c>
      <c r="AD194" s="202" t="s">
        <v>0</v>
      </c>
      <c r="AE194" s="203"/>
      <c r="AF194" s="4">
        <v>320</v>
      </c>
      <c r="AG194" s="202" t="s">
        <v>0</v>
      </c>
      <c r="AH194" s="203"/>
      <c r="AI194" s="4">
        <v>320</v>
      </c>
      <c r="AJ194" s="202" t="s">
        <v>0</v>
      </c>
      <c r="AK194" s="203"/>
      <c r="AL194" s="4">
        <v>320</v>
      </c>
      <c r="AM194" s="202" t="s">
        <v>0</v>
      </c>
      <c r="AN194" s="203"/>
      <c r="AO194" s="4">
        <v>320</v>
      </c>
      <c r="AP194" s="2"/>
      <c r="AQ194" s="1"/>
    </row>
    <row r="195" spans="4:45">
      <c r="D195" s="5"/>
      <c r="E195" s="5"/>
      <c r="F195" s="200">
        <f>不要２!AJ186+不要２!AM186+不要２!AP186</f>
        <v>0</v>
      </c>
      <c r="G195" s="201"/>
      <c r="H195" s="3">
        <f>H194-F195</f>
        <v>320</v>
      </c>
      <c r="I195" s="200">
        <f>'　【補完用】0年目'!$AJ$43+'　【補完用】0年目'!$AM$43+$I$186</f>
        <v>0</v>
      </c>
      <c r="J195" s="201"/>
      <c r="K195" s="3">
        <f>K194-I195</f>
        <v>320</v>
      </c>
      <c r="L195" s="200">
        <f>I197+L186</f>
        <v>0</v>
      </c>
      <c r="M195" s="201"/>
      <c r="N195" s="3">
        <f>N194-L195</f>
        <v>320</v>
      </c>
      <c r="O195" s="200">
        <f>L197+O186</f>
        <v>0</v>
      </c>
      <c r="P195" s="201"/>
      <c r="Q195" s="3">
        <f>Q194-O195</f>
        <v>320</v>
      </c>
      <c r="R195" s="200">
        <f>O197+R186</f>
        <v>0</v>
      </c>
      <c r="S195" s="201"/>
      <c r="T195" s="3">
        <f>T194-R195</f>
        <v>320</v>
      </c>
      <c r="U195" s="200">
        <f>R197+U186</f>
        <v>0</v>
      </c>
      <c r="V195" s="201"/>
      <c r="W195" s="3">
        <f>W194-U195</f>
        <v>320</v>
      </c>
      <c r="X195" s="200">
        <f>U197+X186</f>
        <v>0</v>
      </c>
      <c r="Y195" s="201"/>
      <c r="Z195" s="3">
        <f>Z194-X195</f>
        <v>320</v>
      </c>
      <c r="AA195" s="200">
        <f>X197+AA186</f>
        <v>0</v>
      </c>
      <c r="AB195" s="201"/>
      <c r="AC195" s="3">
        <f>AC194-AA195</f>
        <v>320</v>
      </c>
      <c r="AD195" s="200">
        <f>AA197+AD186</f>
        <v>0</v>
      </c>
      <c r="AE195" s="201"/>
      <c r="AF195" s="3">
        <f>AF194-AD195</f>
        <v>320</v>
      </c>
      <c r="AG195" s="200">
        <f>AD197+AG186</f>
        <v>0</v>
      </c>
      <c r="AH195" s="201"/>
      <c r="AI195" s="3">
        <f>AI194-AG195</f>
        <v>320</v>
      </c>
      <c r="AJ195" s="200">
        <f>AG197+AJ186</f>
        <v>0</v>
      </c>
      <c r="AK195" s="201"/>
      <c r="AL195" s="3">
        <f>AL194-AJ195</f>
        <v>320</v>
      </c>
      <c r="AM195" s="200">
        <f>AJ197+AM186</f>
        <v>0</v>
      </c>
      <c r="AN195" s="201"/>
      <c r="AO195" s="3">
        <f>AO194-AM195</f>
        <v>320</v>
      </c>
      <c r="AP195" s="2"/>
      <c r="AQ195" s="1"/>
    </row>
    <row r="196" spans="4:45" ht="13.5" customHeight="1">
      <c r="D196" s="5"/>
      <c r="E196" s="5"/>
      <c r="F196" s="202" t="s">
        <v>128</v>
      </c>
      <c r="G196" s="203"/>
      <c r="H196" s="4">
        <v>240</v>
      </c>
      <c r="I196" s="202" t="s">
        <v>74</v>
      </c>
      <c r="J196" s="203"/>
      <c r="K196" s="4">
        <v>240</v>
      </c>
      <c r="L196" s="202" t="s">
        <v>79</v>
      </c>
      <c r="M196" s="203"/>
      <c r="N196" s="4">
        <v>240</v>
      </c>
      <c r="O196" s="202" t="s">
        <v>79</v>
      </c>
      <c r="P196" s="203"/>
      <c r="Q196" s="4">
        <v>240</v>
      </c>
      <c r="R196" s="202" t="s">
        <v>79</v>
      </c>
      <c r="S196" s="203"/>
      <c r="T196" s="4">
        <v>240</v>
      </c>
      <c r="U196" s="202" t="s">
        <v>79</v>
      </c>
      <c r="V196" s="203"/>
      <c r="W196" s="4">
        <v>240</v>
      </c>
      <c r="X196" s="202" t="s">
        <v>79</v>
      </c>
      <c r="Y196" s="203"/>
      <c r="Z196" s="4">
        <v>240</v>
      </c>
      <c r="AA196" s="202" t="s">
        <v>1</v>
      </c>
      <c r="AB196" s="203"/>
      <c r="AC196" s="4">
        <v>240</v>
      </c>
      <c r="AD196" s="202" t="s">
        <v>1</v>
      </c>
      <c r="AE196" s="203"/>
      <c r="AF196" s="4">
        <v>240</v>
      </c>
      <c r="AG196" s="202" t="s">
        <v>1</v>
      </c>
      <c r="AH196" s="203"/>
      <c r="AI196" s="4">
        <v>240</v>
      </c>
      <c r="AJ196" s="202" t="s">
        <v>1</v>
      </c>
      <c r="AK196" s="203"/>
      <c r="AL196" s="4">
        <v>240</v>
      </c>
      <c r="AM196" s="202" t="s">
        <v>1</v>
      </c>
      <c r="AN196" s="203"/>
      <c r="AO196" s="4">
        <v>240</v>
      </c>
      <c r="AP196" s="2"/>
      <c r="AQ196" s="1"/>
    </row>
    <row r="197" spans="4:45">
      <c r="D197" s="5"/>
      <c r="E197" s="5"/>
      <c r="F197" s="200">
        <f>不要２!AM186+不要２!AP186</f>
        <v>0</v>
      </c>
      <c r="G197" s="201"/>
      <c r="H197" s="3">
        <f>H196-F197</f>
        <v>240</v>
      </c>
      <c r="I197" s="200">
        <f>'　【補完用】0年目'!$AM$43+$I$186</f>
        <v>0</v>
      </c>
      <c r="J197" s="201"/>
      <c r="K197" s="3">
        <f>K196-I197</f>
        <v>240</v>
      </c>
      <c r="L197" s="200">
        <f>I199+L186</f>
        <v>0</v>
      </c>
      <c r="M197" s="201"/>
      <c r="N197" s="3">
        <f>N196-L197</f>
        <v>240</v>
      </c>
      <c r="O197" s="200">
        <f>L199+O186</f>
        <v>0</v>
      </c>
      <c r="P197" s="201"/>
      <c r="Q197" s="3">
        <f>Q196-O197</f>
        <v>240</v>
      </c>
      <c r="R197" s="200">
        <f>O199+R186</f>
        <v>0</v>
      </c>
      <c r="S197" s="201"/>
      <c r="T197" s="3">
        <f>T196-R197</f>
        <v>240</v>
      </c>
      <c r="U197" s="200">
        <f>R199+U186</f>
        <v>0</v>
      </c>
      <c r="V197" s="201"/>
      <c r="W197" s="3">
        <f>W196-U197</f>
        <v>240</v>
      </c>
      <c r="X197" s="200">
        <f>U199+X186</f>
        <v>0</v>
      </c>
      <c r="Y197" s="201"/>
      <c r="Z197" s="3">
        <f>Z196-X197</f>
        <v>240</v>
      </c>
      <c r="AA197" s="200">
        <f>X199+AA186</f>
        <v>0</v>
      </c>
      <c r="AB197" s="201"/>
      <c r="AC197" s="3">
        <f>AC196-AA197</f>
        <v>240</v>
      </c>
      <c r="AD197" s="200">
        <f>AA199+AD186</f>
        <v>0</v>
      </c>
      <c r="AE197" s="201"/>
      <c r="AF197" s="3">
        <f>AF196-AD197</f>
        <v>240</v>
      </c>
      <c r="AG197" s="200">
        <f>AD199+AG186</f>
        <v>0</v>
      </c>
      <c r="AH197" s="201"/>
      <c r="AI197" s="3">
        <f>AI196-AG197</f>
        <v>240</v>
      </c>
      <c r="AJ197" s="200">
        <f>AG199+AJ186</f>
        <v>0</v>
      </c>
      <c r="AK197" s="201"/>
      <c r="AL197" s="3">
        <f>AL196-AJ197</f>
        <v>240</v>
      </c>
      <c r="AM197" s="200">
        <f>AJ199+AM186</f>
        <v>0</v>
      </c>
      <c r="AN197" s="201"/>
      <c r="AO197" s="3">
        <f>AO196-AM197</f>
        <v>240</v>
      </c>
      <c r="AP197" s="2"/>
      <c r="AQ197" s="1"/>
    </row>
    <row r="198" spans="4:45">
      <c r="D198" s="5"/>
      <c r="E198" s="5"/>
      <c r="F198" s="202" t="s">
        <v>129</v>
      </c>
      <c r="G198" s="203"/>
      <c r="H198" s="4">
        <v>160</v>
      </c>
      <c r="I198" s="202" t="s">
        <v>75</v>
      </c>
      <c r="J198" s="203"/>
      <c r="K198" s="4">
        <v>160</v>
      </c>
      <c r="L198" s="202" t="s">
        <v>80</v>
      </c>
      <c r="M198" s="203"/>
      <c r="N198" s="4">
        <v>160</v>
      </c>
      <c r="O198" s="202" t="s">
        <v>80</v>
      </c>
      <c r="P198" s="203"/>
      <c r="Q198" s="4">
        <v>160</v>
      </c>
      <c r="R198" s="202" t="s">
        <v>80</v>
      </c>
      <c r="S198" s="203"/>
      <c r="T198" s="4">
        <v>160</v>
      </c>
      <c r="U198" s="202" t="s">
        <v>80</v>
      </c>
      <c r="V198" s="203"/>
      <c r="W198" s="4">
        <v>160</v>
      </c>
      <c r="X198" s="202" t="s">
        <v>80</v>
      </c>
      <c r="Y198" s="203"/>
      <c r="Z198" s="4">
        <v>160</v>
      </c>
      <c r="AA198" s="202" t="s">
        <v>3</v>
      </c>
      <c r="AB198" s="203"/>
      <c r="AC198" s="4">
        <v>160</v>
      </c>
      <c r="AD198" s="202" t="s">
        <v>3</v>
      </c>
      <c r="AE198" s="203"/>
      <c r="AF198" s="4">
        <v>160</v>
      </c>
      <c r="AG198" s="202" t="s">
        <v>3</v>
      </c>
      <c r="AH198" s="203"/>
      <c r="AI198" s="4">
        <v>160</v>
      </c>
      <c r="AJ198" s="202" t="s">
        <v>3</v>
      </c>
      <c r="AK198" s="203"/>
      <c r="AL198" s="4">
        <v>160</v>
      </c>
      <c r="AM198" s="202" t="s">
        <v>3</v>
      </c>
      <c r="AN198" s="203"/>
      <c r="AO198" s="4">
        <v>160</v>
      </c>
      <c r="AP198" s="2"/>
      <c r="AQ198" s="1"/>
    </row>
    <row r="199" spans="4:45">
      <c r="D199" s="5"/>
      <c r="E199" s="5"/>
      <c r="F199" s="200">
        <f>不要２!AP186</f>
        <v>0</v>
      </c>
      <c r="G199" s="201"/>
      <c r="H199" s="3">
        <f>H198-F199</f>
        <v>160</v>
      </c>
      <c r="I199" s="200">
        <f>I186</f>
        <v>0</v>
      </c>
      <c r="J199" s="201"/>
      <c r="K199" s="3">
        <f>K198-I199</f>
        <v>160</v>
      </c>
      <c r="L199" s="200">
        <f>L186</f>
        <v>0</v>
      </c>
      <c r="M199" s="201"/>
      <c r="N199" s="3">
        <f>N198-L199</f>
        <v>160</v>
      </c>
      <c r="O199" s="200">
        <f>O186</f>
        <v>0</v>
      </c>
      <c r="P199" s="201"/>
      <c r="Q199" s="3">
        <f>Q198-O199</f>
        <v>160</v>
      </c>
      <c r="R199" s="200">
        <f>R186</f>
        <v>0</v>
      </c>
      <c r="S199" s="201"/>
      <c r="T199" s="3">
        <f>T198-R199</f>
        <v>160</v>
      </c>
      <c r="U199" s="200">
        <f>U186</f>
        <v>0</v>
      </c>
      <c r="V199" s="201"/>
      <c r="W199" s="3">
        <f>W198-U199</f>
        <v>160</v>
      </c>
      <c r="X199" s="200">
        <f>X186</f>
        <v>0</v>
      </c>
      <c r="Y199" s="201"/>
      <c r="Z199" s="3">
        <f>Z198-X199</f>
        <v>160</v>
      </c>
      <c r="AA199" s="200">
        <f>AA186</f>
        <v>0</v>
      </c>
      <c r="AB199" s="201"/>
      <c r="AC199" s="3">
        <f>AC198-AA199</f>
        <v>160</v>
      </c>
      <c r="AD199" s="200">
        <f>AD186</f>
        <v>0</v>
      </c>
      <c r="AE199" s="201"/>
      <c r="AF199" s="3">
        <f>AF198-AD199</f>
        <v>160</v>
      </c>
      <c r="AG199" s="200">
        <f>AG186</f>
        <v>0</v>
      </c>
      <c r="AH199" s="201"/>
      <c r="AI199" s="3">
        <f>AI198-AG199</f>
        <v>160</v>
      </c>
      <c r="AJ199" s="200">
        <f>AJ186</f>
        <v>0</v>
      </c>
      <c r="AK199" s="201"/>
      <c r="AL199" s="3">
        <f>AL198-AJ199</f>
        <v>160</v>
      </c>
      <c r="AM199" s="200">
        <f>AM186</f>
        <v>0</v>
      </c>
      <c r="AN199" s="201"/>
      <c r="AO199" s="3">
        <f>AO198-AM199</f>
        <v>160</v>
      </c>
      <c r="AP199" s="2"/>
      <c r="AQ199" s="1"/>
    </row>
    <row r="200" spans="4:45" ht="21" customHeight="1" thickBot="1">
      <c r="E200" s="92" t="s">
        <v>12</v>
      </c>
      <c r="I200">
        <f>IF($X$2="",0,IF(I187&gt;$S$2,1,0))</f>
        <v>0</v>
      </c>
      <c r="L200">
        <f>IF($X$2="",0,IF(L187&gt;$S$2,1,0))</f>
        <v>0</v>
      </c>
      <c r="O200">
        <f>IF($X$2="",0,IF(O187&gt;$S$2,1,0))</f>
        <v>0</v>
      </c>
      <c r="R200">
        <f>IF($X$2="",0,IF(R187&gt;$S$2,1,0))</f>
        <v>0</v>
      </c>
      <c r="U200">
        <f>IF($X$2="",0,IF(U187&gt;$S$2,1,0))</f>
        <v>0</v>
      </c>
      <c r="X200">
        <f>IF($X$2="",0,IF(X187&gt;$S$2,1,0))</f>
        <v>0</v>
      </c>
      <c r="AA200">
        <f>IF($X$2="",0,IF(AA187&gt;$S$2,1,0))</f>
        <v>0</v>
      </c>
      <c r="AD200">
        <f>IF($X$2="",0,IF(AD187&gt;$S$2,1,0))</f>
        <v>0</v>
      </c>
      <c r="AG200">
        <f>IF($X$2="",0,IF(AG187&gt;$S$2,1,0))</f>
        <v>0</v>
      </c>
      <c r="AJ200">
        <f>IF($X$2="",0,IF(AJ187&gt;$S$2,1,0))</f>
        <v>0</v>
      </c>
      <c r="AM200">
        <f>IF($X$2="",0,IF(AM187&gt;$S$2,1,0))</f>
        <v>0</v>
      </c>
      <c r="AP200">
        <f>IF($X$2="",0,IF(AP187&gt;$S$2,1,0))</f>
        <v>0</v>
      </c>
    </row>
    <row r="201" spans="4:45" ht="40.5" customHeight="1" thickBot="1">
      <c r="D201" s="5">
        <v>14</v>
      </c>
      <c r="E201" s="5"/>
      <c r="F201" s="207" t="s">
        <v>98</v>
      </c>
      <c r="G201" s="207"/>
      <c r="H201" s="88">
        <f>MIN(H204,$E204)</f>
        <v>0</v>
      </c>
      <c r="I201" s="9">
        <f>'３年目'!G46</f>
        <v>0</v>
      </c>
      <c r="J201" s="10">
        <f>COUNTIF(I215,1)</f>
        <v>0</v>
      </c>
      <c r="K201" s="88">
        <f>MIN(K204,$E204)</f>
        <v>0</v>
      </c>
      <c r="L201" s="9">
        <f>'３年目'!J46</f>
        <v>0</v>
      </c>
      <c r="M201" s="10">
        <f>COUNTIF(I215:L215,1)</f>
        <v>0</v>
      </c>
      <c r="N201" s="88">
        <f>MIN(N204,$E204)</f>
        <v>0</v>
      </c>
      <c r="O201" s="9">
        <f>'３年目'!M46</f>
        <v>0</v>
      </c>
      <c r="P201" s="10">
        <f>COUNTIF(I215:O215,1)</f>
        <v>0</v>
      </c>
      <c r="Q201" s="88">
        <f>MIN(Q204,$E204)</f>
        <v>0</v>
      </c>
      <c r="R201" s="9">
        <f>'３年目'!P46</f>
        <v>0</v>
      </c>
      <c r="S201" s="10">
        <f>COUNTIF(I215:R215,1)</f>
        <v>0</v>
      </c>
      <c r="T201" s="88">
        <f>MIN(T204,$E204)</f>
        <v>0</v>
      </c>
      <c r="U201" s="9">
        <f>'３年目'!S46</f>
        <v>0</v>
      </c>
      <c r="V201" s="10">
        <f>COUNTIF(I215:U215,1)</f>
        <v>0</v>
      </c>
      <c r="W201" s="88">
        <f>MIN(W204,$E204)</f>
        <v>0</v>
      </c>
      <c r="X201" s="9">
        <f>'３年目'!V46</f>
        <v>0</v>
      </c>
      <c r="Y201" s="10">
        <f>COUNTIF(I215:X215,1)</f>
        <v>0</v>
      </c>
      <c r="Z201" s="88">
        <f>MIN(Z204,$E204)</f>
        <v>0</v>
      </c>
      <c r="AA201" s="9">
        <f>'３年目'!Y46</f>
        <v>0</v>
      </c>
      <c r="AB201" s="10">
        <f>COUNTIF(I215:AA215,1)</f>
        <v>0</v>
      </c>
      <c r="AC201" s="88">
        <f>MIN(AC204,$E204)</f>
        <v>0</v>
      </c>
      <c r="AD201" s="9">
        <f>'３年目'!AB46</f>
        <v>0</v>
      </c>
      <c r="AE201" s="10">
        <f>COUNTIF(I215:AD215,1)</f>
        <v>0</v>
      </c>
      <c r="AF201" s="88">
        <f>MIN(AF204,$E204)</f>
        <v>0</v>
      </c>
      <c r="AG201" s="9">
        <f>'３年目'!AE46</f>
        <v>0</v>
      </c>
      <c r="AH201" s="10">
        <f>COUNTIF(I215:AG215,1)</f>
        <v>0</v>
      </c>
      <c r="AI201" s="88">
        <f>MIN(AI204,$E204)</f>
        <v>0</v>
      </c>
      <c r="AJ201" s="9">
        <f>'３年目'!AH46</f>
        <v>0</v>
      </c>
      <c r="AK201" s="10">
        <f>COUNTIF(I215:AJ215,1)</f>
        <v>0</v>
      </c>
      <c r="AL201" s="88">
        <f>MIN(AL204,$E204)</f>
        <v>0</v>
      </c>
      <c r="AM201" s="9">
        <f>'３年目'!AK46</f>
        <v>0</v>
      </c>
      <c r="AN201" s="10">
        <f>COUNTIF(I215:AM215,1)</f>
        <v>0</v>
      </c>
      <c r="AO201" s="88">
        <f>MIN(AO204,$E204)</f>
        <v>0</v>
      </c>
      <c r="AP201" s="9">
        <f>'３年目'!AN46</f>
        <v>0</v>
      </c>
      <c r="AQ201" s="10">
        <f>COUNTIF(I215:AP215,1)</f>
        <v>0</v>
      </c>
      <c r="AR201" s="24">
        <f>I201+L201+O201+R201+U201+X201+AA201+AD201+AG201+AJ201+AM201+AP201</f>
        <v>0</v>
      </c>
      <c r="AS201" s="18" t="s">
        <v>24</v>
      </c>
    </row>
    <row r="202" spans="4:45" s="17" customFormat="1" ht="18.75" customHeight="1" thickBot="1">
      <c r="D202" s="30" t="s">
        <v>23</v>
      </c>
      <c r="E202" s="31" t="s">
        <v>19</v>
      </c>
      <c r="F202" s="207"/>
      <c r="G202" s="207"/>
      <c r="H202" s="91">
        <f>MIN(H203,H204,$E204)</f>
        <v>0</v>
      </c>
      <c r="I202" s="22">
        <f>'３年目'!G47</f>
        <v>0</v>
      </c>
      <c r="J202" s="23">
        <f>'３年目'!H47</f>
        <v>0</v>
      </c>
      <c r="K202" s="91">
        <f>MIN(K203,K204,$E204)</f>
        <v>0</v>
      </c>
      <c r="L202" s="22">
        <f>'３年目'!J47</f>
        <v>0</v>
      </c>
      <c r="M202" s="23">
        <f>'３年目'!K47</f>
        <v>0</v>
      </c>
      <c r="N202" s="91">
        <f>IF(M201&gt;=$X$2,MIN($S$2,N203,N204,$AL$2-L204,$E204),MIN(N203,N204,$AL$2-L204,$E204))</f>
        <v>0</v>
      </c>
      <c r="O202" s="22">
        <f>'３年目'!M47</f>
        <v>0</v>
      </c>
      <c r="P202" s="23">
        <f>'３年目'!N47</f>
        <v>0</v>
      </c>
      <c r="Q202" s="91">
        <f>IF(P201&gt;=$X$2,MIN($S$2,Q203,Q204,$AL$2-O204,$E204),MIN(Q203,Q204,$AL$2-O204,$E204))</f>
        <v>0</v>
      </c>
      <c r="R202" s="22">
        <f>'３年目'!P47</f>
        <v>0</v>
      </c>
      <c r="S202" s="23">
        <f>'３年目'!Q47</f>
        <v>0</v>
      </c>
      <c r="T202" s="91">
        <f>IF(S201&gt;=$X$2,MIN($S$2,T203,T204,$AL$2-R204,$E204),MIN(T203,T204,$AL$2-R204,$E204))</f>
        <v>0</v>
      </c>
      <c r="U202" s="22">
        <f>'３年目'!S47</f>
        <v>0</v>
      </c>
      <c r="V202" s="23">
        <f>'３年目'!T47</f>
        <v>0</v>
      </c>
      <c r="W202" s="91">
        <f>IF(V201&gt;=$X$2,MIN($S$2,W203,W204,$AL$2-U204,$E204),MIN(W203,W204,$AL$2-U204,$E204))</f>
        <v>0</v>
      </c>
      <c r="X202" s="22">
        <f>'３年目'!V47</f>
        <v>0</v>
      </c>
      <c r="Y202" s="23">
        <f>'３年目'!W47</f>
        <v>0</v>
      </c>
      <c r="Z202" s="91">
        <f>IF(Y201&gt;=$X$2,MIN($S$2,Z203,Z204,$AL$2-X204,$E204),MIN(Z203,Z204,$AL$2-X204,$E204))</f>
        <v>0</v>
      </c>
      <c r="AA202" s="22">
        <f>'３年目'!Y47</f>
        <v>0</v>
      </c>
      <c r="AB202" s="23">
        <f>'３年目'!Z47</f>
        <v>0</v>
      </c>
      <c r="AC202" s="91">
        <f>IF(AB201&gt;=$X$2,MIN($S$2,AC203,AC204,$AL$2-AA204,$E204),MIN(AC203,AC204,$AL$2-AA204,$E204))</f>
        <v>0</v>
      </c>
      <c r="AD202" s="22">
        <f>'３年目'!AB47</f>
        <v>0</v>
      </c>
      <c r="AE202" s="23">
        <f>'３年目'!AC47</f>
        <v>0</v>
      </c>
      <c r="AF202" s="91">
        <f>IF(AE201&gt;=$X$2,MIN($S$2,AF203,AF204,$AL$2-AD204,$E204),MIN(AF203,AF204,$AL$2-AD204,$E204))</f>
        <v>0</v>
      </c>
      <c r="AG202" s="22">
        <f>'３年目'!AE47</f>
        <v>0</v>
      </c>
      <c r="AH202" s="23">
        <f>'３年目'!AF47</f>
        <v>0</v>
      </c>
      <c r="AI202" s="91">
        <f>IF(AH201&gt;=$X$2,MIN($S$2,AI203,AI204,$AL$2-AG204,$E204),MIN(AI203,AI204,$AL$2-AG204,$E204))</f>
        <v>0</v>
      </c>
      <c r="AJ202" s="22">
        <f>'３年目'!AH47</f>
        <v>0</v>
      </c>
      <c r="AK202" s="23">
        <f>'３年目'!AI47</f>
        <v>0</v>
      </c>
      <c r="AL202" s="91">
        <f>IF(AK201&gt;=$X$2,MIN($S$2,AL203,AL204,$AL$2-AJ204,$E204),MIN(AL203,AL204,$AL$2-AJ204,$E204))</f>
        <v>0</v>
      </c>
      <c r="AM202" s="22">
        <f>'３年目'!AK47</f>
        <v>0</v>
      </c>
      <c r="AN202" s="23">
        <f>'３年目'!AL47</f>
        <v>0</v>
      </c>
      <c r="AO202" s="91">
        <f>IF(AN201&gt;=$X$2,MIN($S$2,AO203,AO204,$AL$2-AM204,$E204),MIN(AO203,AO204,$AL$2-AM204,$E204))</f>
        <v>0</v>
      </c>
      <c r="AP202" s="22">
        <f>'３年目'!AN47</f>
        <v>0</v>
      </c>
      <c r="AQ202" s="23">
        <f>'３年目'!AO47</f>
        <v>0</v>
      </c>
      <c r="AR202" s="12">
        <f>I202+L202+O202+R202+U202+X202+AA202+AD202+AG202+AJ202+AM202+AP202</f>
        <v>0</v>
      </c>
      <c r="AS202" s="18" t="s">
        <v>20</v>
      </c>
    </row>
    <row r="203" spans="4:45">
      <c r="D203" s="5"/>
      <c r="E203" s="5"/>
      <c r="F203" s="59"/>
      <c r="G203" s="60"/>
      <c r="H203" s="13"/>
      <c r="I203" s="59"/>
      <c r="J203" s="60"/>
      <c r="K203" s="13"/>
      <c r="L203" s="204" t="s">
        <v>25</v>
      </c>
      <c r="M203" s="205"/>
      <c r="N203" s="15" t="str">
        <f>IF(M201&gt;=$X$2,$S$2,"")</f>
        <v/>
      </c>
      <c r="O203" s="204" t="s">
        <v>25</v>
      </c>
      <c r="P203" s="205"/>
      <c r="Q203" s="15" t="str">
        <f>IF(P201&gt;=$X$2,$S$2,"")</f>
        <v/>
      </c>
      <c r="R203" s="204" t="s">
        <v>25</v>
      </c>
      <c r="S203" s="205"/>
      <c r="T203" s="15" t="str">
        <f>IF(S201&gt;=$X$2,$S$2,"")</f>
        <v/>
      </c>
      <c r="U203" s="204" t="s">
        <v>25</v>
      </c>
      <c r="V203" s="205"/>
      <c r="W203" s="15" t="str">
        <f>IF(V201&gt;=$X$2,$S$2,"")</f>
        <v/>
      </c>
      <c r="X203" s="204" t="s">
        <v>25</v>
      </c>
      <c r="Y203" s="205"/>
      <c r="Z203" s="15" t="str">
        <f>IF(Y201&gt;=$X$2,$S$2,"")</f>
        <v/>
      </c>
      <c r="AA203" s="204" t="s">
        <v>25</v>
      </c>
      <c r="AB203" s="205"/>
      <c r="AC203" s="15" t="str">
        <f>IF(AB201&gt;=$X$2,$S$2,"")</f>
        <v/>
      </c>
      <c r="AD203" s="204" t="s">
        <v>25</v>
      </c>
      <c r="AE203" s="205"/>
      <c r="AF203" s="15" t="str">
        <f>IF(AE201&gt;=$X$2,$S$2,"")</f>
        <v/>
      </c>
      <c r="AG203" s="204" t="s">
        <v>25</v>
      </c>
      <c r="AH203" s="205"/>
      <c r="AI203" s="15" t="str">
        <f>IF(AH201&gt;=$X$2,$S$2,"")</f>
        <v/>
      </c>
      <c r="AJ203" s="204" t="s">
        <v>25</v>
      </c>
      <c r="AK203" s="205"/>
      <c r="AL203" s="15" t="str">
        <f>IF(AK201&gt;=$X$2,$S$2,"")</f>
        <v/>
      </c>
      <c r="AM203" s="204" t="s">
        <v>25</v>
      </c>
      <c r="AN203" s="205"/>
      <c r="AO203" s="15" t="str">
        <f>IF(AN201&gt;=$X$2,$S$2,"")</f>
        <v/>
      </c>
      <c r="AP203" s="204" t="s">
        <v>25</v>
      </c>
      <c r="AQ203" s="205"/>
    </row>
    <row r="204" spans="4:45">
      <c r="D204" s="5"/>
      <c r="E204" s="89">
        <f>IF($AE$2="",$S$2,$AE$2)</f>
        <v>0</v>
      </c>
      <c r="F204" s="206"/>
      <c r="G204" s="205"/>
      <c r="H204" s="90">
        <f>IF(MIN(H206,H208,H210,H212,H214)&lt;0,0,MIN(H206,H208,H210,H212,H214,$AE$2))</f>
        <v>160</v>
      </c>
      <c r="I204" s="206"/>
      <c r="J204" s="205"/>
      <c r="K204" s="90">
        <f>IF(MIN(K206,K208,K210,K212,K214)&lt;0,0,MIN(K206,K208,K210,K212,K214,$AE$2))</f>
        <v>160</v>
      </c>
      <c r="L204" s="200">
        <f>I202+L202</f>
        <v>0</v>
      </c>
      <c r="M204" s="201"/>
      <c r="N204" s="90">
        <f>IF(MIN(N206,N208,N210,N212,N214)&lt;0,0,MIN(N206,N208,N210,N212,N214,$AE$2))</f>
        <v>160</v>
      </c>
      <c r="O204" s="200">
        <f>L204+O202</f>
        <v>0</v>
      </c>
      <c r="P204" s="201"/>
      <c r="Q204" s="90">
        <f>IF(MIN(Q206,Q208,Q210,Q212,Q214)&lt;0,0,MIN(Q206,Q208,Q210,Q212,Q214,$AE$2))</f>
        <v>160</v>
      </c>
      <c r="R204" s="200">
        <f>O204+R202</f>
        <v>0</v>
      </c>
      <c r="S204" s="201"/>
      <c r="T204" s="90">
        <f>IF(MIN(T206,T208,T210,T212,T214)&lt;0,0,MIN(T206,T208,T210,T212,T214,$AE$2))</f>
        <v>160</v>
      </c>
      <c r="U204" s="200">
        <f>R204+U202</f>
        <v>0</v>
      </c>
      <c r="V204" s="201"/>
      <c r="W204" s="90">
        <f>IF(MIN(W206,W208,W210,W212,W214)&lt;0,0,MIN(W206,W208,W210,W212,W214,$AE$2))</f>
        <v>160</v>
      </c>
      <c r="X204" s="200">
        <f>U204+X202</f>
        <v>0</v>
      </c>
      <c r="Y204" s="201"/>
      <c r="Z204" s="90">
        <f>IF(MIN(Z206,Z208,Z210,Z212,Z214)&lt;0,0,MIN(Z206,Z208,Z210,Z212,Z214,$AE$2))</f>
        <v>160</v>
      </c>
      <c r="AA204" s="200">
        <f>X204+AA202</f>
        <v>0</v>
      </c>
      <c r="AB204" s="201"/>
      <c r="AC204" s="90">
        <f>IF(MIN(AC206,AC208,AC210,AC212,AC214)&lt;0,0,MIN(AC206,AC208,AC210,AC212,AC214,$AE$2))</f>
        <v>160</v>
      </c>
      <c r="AD204" s="200">
        <f>AA204+AD202</f>
        <v>0</v>
      </c>
      <c r="AE204" s="201"/>
      <c r="AF204" s="90">
        <f>IF(MIN(AF206,AF208,AF210,AF212,AF214)&lt;0,0,MIN(AF206,AF208,AF210,AF212,AF214,$AE$2))</f>
        <v>160</v>
      </c>
      <c r="AG204" s="200">
        <f>AD204+AG202</f>
        <v>0</v>
      </c>
      <c r="AH204" s="201"/>
      <c r="AI204" s="90">
        <f>IF(MIN(AI206,AI208,AI210,AI212,AI214)&lt;0,0,MIN(AI206,AI208,AI210,AI212,AI214,$AE$2))</f>
        <v>160</v>
      </c>
      <c r="AJ204" s="200">
        <f>AG204+AJ202</f>
        <v>0</v>
      </c>
      <c r="AK204" s="201"/>
      <c r="AL204" s="90">
        <f>IF(MIN(AL206,AL208,AL210,AL212,AL214)&lt;0,0,MIN(AL206,AL208,AL210,AL212,AL214,$AE$2))</f>
        <v>160</v>
      </c>
      <c r="AM204" s="200">
        <f>AJ204+AM202</f>
        <v>0</v>
      </c>
      <c r="AN204" s="201"/>
      <c r="AO204" s="90">
        <f>IF(MIN(AO206,AO208,AO210,AO212,AO214)&lt;0,0,MIN(AO206,AO208,AO210,AO212,AO214,$AE$2))</f>
        <v>160</v>
      </c>
      <c r="AP204" s="200">
        <f>AM204+AP202</f>
        <v>0</v>
      </c>
      <c r="AQ204" s="201"/>
    </row>
    <row r="205" spans="4:45" ht="13.5" customHeight="1">
      <c r="D205" s="5"/>
      <c r="E205" s="5"/>
      <c r="F205" s="202" t="s">
        <v>125</v>
      </c>
      <c r="G205" s="203"/>
      <c r="H205" s="4">
        <v>480</v>
      </c>
      <c r="I205" s="202" t="s">
        <v>71</v>
      </c>
      <c r="J205" s="203"/>
      <c r="K205" s="4">
        <v>480</v>
      </c>
      <c r="L205" s="202" t="s">
        <v>76</v>
      </c>
      <c r="M205" s="203"/>
      <c r="N205" s="4">
        <v>480</v>
      </c>
      <c r="O205" s="202" t="s">
        <v>76</v>
      </c>
      <c r="P205" s="203"/>
      <c r="Q205" s="4">
        <v>480</v>
      </c>
      <c r="R205" s="202" t="s">
        <v>76</v>
      </c>
      <c r="S205" s="203"/>
      <c r="T205" s="4">
        <v>480</v>
      </c>
      <c r="U205" s="202" t="s">
        <v>76</v>
      </c>
      <c r="V205" s="203"/>
      <c r="W205" s="4">
        <v>480</v>
      </c>
      <c r="X205" s="202" t="s">
        <v>76</v>
      </c>
      <c r="Y205" s="203"/>
      <c r="Z205" s="4">
        <v>480</v>
      </c>
      <c r="AA205" s="202" t="s">
        <v>4</v>
      </c>
      <c r="AB205" s="203"/>
      <c r="AC205" s="4">
        <v>480</v>
      </c>
      <c r="AD205" s="202" t="s">
        <v>5</v>
      </c>
      <c r="AE205" s="203"/>
      <c r="AF205" s="4">
        <v>480</v>
      </c>
      <c r="AG205" s="202" t="s">
        <v>6</v>
      </c>
      <c r="AH205" s="203"/>
      <c r="AI205" s="4">
        <v>480</v>
      </c>
      <c r="AJ205" s="202" t="s">
        <v>7</v>
      </c>
      <c r="AK205" s="203"/>
      <c r="AL205" s="4">
        <v>480</v>
      </c>
      <c r="AM205" s="202" t="s">
        <v>8</v>
      </c>
      <c r="AN205" s="203"/>
      <c r="AO205" s="4">
        <v>480</v>
      </c>
      <c r="AP205" s="2"/>
      <c r="AQ205" s="1"/>
    </row>
    <row r="206" spans="4:45">
      <c r="D206" s="5"/>
      <c r="E206" s="5"/>
      <c r="F206" s="200">
        <f>不要２!AC201+不要２!AG201+不要２!AJ201+不要２!AM201+不要２!AP201</f>
        <v>0</v>
      </c>
      <c r="G206" s="201"/>
      <c r="H206" s="3">
        <f>H205-F206</f>
        <v>480</v>
      </c>
      <c r="I206" s="200">
        <f>'　【補完用】0年目'!$AD$46+'　【補完用】0年目'!$AG$46+'　【補完用】0年目'!$AJ$46+'　【補完用】0年目'!$AM$46+$I$201</f>
        <v>0</v>
      </c>
      <c r="J206" s="201"/>
      <c r="K206" s="3">
        <f>K205-I206</f>
        <v>480</v>
      </c>
      <c r="L206" s="200">
        <f>I208+L201</f>
        <v>0</v>
      </c>
      <c r="M206" s="201"/>
      <c r="N206" s="3">
        <f>N205-L206</f>
        <v>480</v>
      </c>
      <c r="O206" s="200">
        <f>L208+O201</f>
        <v>0</v>
      </c>
      <c r="P206" s="201"/>
      <c r="Q206" s="3">
        <f>Q205-O206</f>
        <v>480</v>
      </c>
      <c r="R206" s="200">
        <f>O208+R201</f>
        <v>0</v>
      </c>
      <c r="S206" s="201"/>
      <c r="T206" s="3">
        <f>T205-R206</f>
        <v>480</v>
      </c>
      <c r="U206" s="200">
        <f>R208+U201</f>
        <v>0</v>
      </c>
      <c r="V206" s="201"/>
      <c r="W206" s="3">
        <f>W205-U206</f>
        <v>480</v>
      </c>
      <c r="X206" s="200">
        <f>U208+X201</f>
        <v>0</v>
      </c>
      <c r="Y206" s="201"/>
      <c r="Z206" s="3">
        <f>Z205-X206</f>
        <v>480</v>
      </c>
      <c r="AA206" s="200">
        <f>X208+AA201</f>
        <v>0</v>
      </c>
      <c r="AB206" s="201"/>
      <c r="AC206" s="3">
        <f>AC205-AA206</f>
        <v>480</v>
      </c>
      <c r="AD206" s="200">
        <f>AA208+AD201</f>
        <v>0</v>
      </c>
      <c r="AE206" s="201"/>
      <c r="AF206" s="3">
        <f>AF205-AD206</f>
        <v>480</v>
      </c>
      <c r="AG206" s="200">
        <f>AD208+AG201</f>
        <v>0</v>
      </c>
      <c r="AH206" s="201"/>
      <c r="AI206" s="3">
        <f>AI205-AG206</f>
        <v>480</v>
      </c>
      <c r="AJ206" s="200">
        <f>AG208+AJ201</f>
        <v>0</v>
      </c>
      <c r="AK206" s="201"/>
      <c r="AL206" s="3">
        <f>AL205-AJ206</f>
        <v>480</v>
      </c>
      <c r="AM206" s="200">
        <f>AJ208+AM201</f>
        <v>0</v>
      </c>
      <c r="AN206" s="201"/>
      <c r="AO206" s="3">
        <f>AO205-AM206</f>
        <v>480</v>
      </c>
      <c r="AP206" s="2"/>
      <c r="AQ206" s="1"/>
    </row>
    <row r="207" spans="4:45" ht="13.5" customHeight="1">
      <c r="D207" s="5"/>
      <c r="E207" s="5"/>
      <c r="F207" s="202" t="s">
        <v>126</v>
      </c>
      <c r="G207" s="203"/>
      <c r="H207" s="4">
        <v>400</v>
      </c>
      <c r="I207" s="202" t="s">
        <v>72</v>
      </c>
      <c r="J207" s="203"/>
      <c r="K207" s="4">
        <v>400</v>
      </c>
      <c r="L207" s="202" t="s">
        <v>77</v>
      </c>
      <c r="M207" s="203"/>
      <c r="N207" s="4">
        <v>400</v>
      </c>
      <c r="O207" s="202" t="s">
        <v>77</v>
      </c>
      <c r="P207" s="203"/>
      <c r="Q207" s="4">
        <v>400</v>
      </c>
      <c r="R207" s="202" t="s">
        <v>77</v>
      </c>
      <c r="S207" s="203"/>
      <c r="T207" s="4">
        <v>400</v>
      </c>
      <c r="U207" s="202" t="s">
        <v>77</v>
      </c>
      <c r="V207" s="203"/>
      <c r="W207" s="4">
        <v>400</v>
      </c>
      <c r="X207" s="202" t="s">
        <v>77</v>
      </c>
      <c r="Y207" s="203"/>
      <c r="Z207" s="4">
        <v>400</v>
      </c>
      <c r="AA207" s="202" t="s">
        <v>2</v>
      </c>
      <c r="AB207" s="203"/>
      <c r="AC207" s="4">
        <v>400</v>
      </c>
      <c r="AD207" s="202" t="s">
        <v>2</v>
      </c>
      <c r="AE207" s="203"/>
      <c r="AF207" s="4">
        <v>400</v>
      </c>
      <c r="AG207" s="202" t="s">
        <v>2</v>
      </c>
      <c r="AH207" s="203"/>
      <c r="AI207" s="4">
        <v>400</v>
      </c>
      <c r="AJ207" s="202" t="s">
        <v>2</v>
      </c>
      <c r="AK207" s="203"/>
      <c r="AL207" s="4">
        <v>400</v>
      </c>
      <c r="AM207" s="202" t="s">
        <v>2</v>
      </c>
      <c r="AN207" s="203"/>
      <c r="AO207" s="4">
        <v>400</v>
      </c>
      <c r="AP207" s="2"/>
      <c r="AQ207" s="1"/>
    </row>
    <row r="208" spans="4:45">
      <c r="D208" s="5"/>
      <c r="E208" s="5"/>
      <c r="F208" s="200">
        <f>不要２!AG201+不要２!AJ201+不要２!AM201+不要２!AP201</f>
        <v>0</v>
      </c>
      <c r="G208" s="201"/>
      <c r="H208" s="3">
        <f>H207-F208</f>
        <v>400</v>
      </c>
      <c r="I208" s="200">
        <f>'　【補完用】0年目'!$AG$46+'　【補完用】0年目'!$AJ$46+'　【補完用】0年目'!$AM$46+$I$201</f>
        <v>0</v>
      </c>
      <c r="J208" s="201"/>
      <c r="K208" s="3">
        <f>K207-I208</f>
        <v>400</v>
      </c>
      <c r="L208" s="200">
        <f>I210+L201</f>
        <v>0</v>
      </c>
      <c r="M208" s="201"/>
      <c r="N208" s="3">
        <f>N207-L208</f>
        <v>400</v>
      </c>
      <c r="O208" s="200">
        <f>L210+O201</f>
        <v>0</v>
      </c>
      <c r="P208" s="201"/>
      <c r="Q208" s="3">
        <f>Q207-O208</f>
        <v>400</v>
      </c>
      <c r="R208" s="200">
        <f>O210+R201</f>
        <v>0</v>
      </c>
      <c r="S208" s="201"/>
      <c r="T208" s="3">
        <f>T207-R208</f>
        <v>400</v>
      </c>
      <c r="U208" s="200">
        <f>R210+U201</f>
        <v>0</v>
      </c>
      <c r="V208" s="201"/>
      <c r="W208" s="3">
        <f>W207-U208</f>
        <v>400</v>
      </c>
      <c r="X208" s="200">
        <f>U210+X201</f>
        <v>0</v>
      </c>
      <c r="Y208" s="201"/>
      <c r="Z208" s="3">
        <f>Z207-X208</f>
        <v>400</v>
      </c>
      <c r="AA208" s="200">
        <f>X210+AA201</f>
        <v>0</v>
      </c>
      <c r="AB208" s="201"/>
      <c r="AC208" s="3">
        <f>AC207-AA208</f>
        <v>400</v>
      </c>
      <c r="AD208" s="200">
        <f>AA210+AD201</f>
        <v>0</v>
      </c>
      <c r="AE208" s="201"/>
      <c r="AF208" s="3">
        <f>AF207-AD208</f>
        <v>400</v>
      </c>
      <c r="AG208" s="200">
        <f>AD210+AG201</f>
        <v>0</v>
      </c>
      <c r="AH208" s="201"/>
      <c r="AI208" s="3">
        <f>AI207-AG208</f>
        <v>400</v>
      </c>
      <c r="AJ208" s="200">
        <f>AG210+AJ201</f>
        <v>0</v>
      </c>
      <c r="AK208" s="201"/>
      <c r="AL208" s="3">
        <f>AL207-AJ208</f>
        <v>400</v>
      </c>
      <c r="AM208" s="200">
        <f>AJ210+AM201</f>
        <v>0</v>
      </c>
      <c r="AN208" s="201"/>
      <c r="AO208" s="3">
        <f>AO207-AM208</f>
        <v>400</v>
      </c>
      <c r="AP208" s="2"/>
      <c r="AQ208" s="1"/>
    </row>
    <row r="209" spans="4:45" ht="13.5" customHeight="1">
      <c r="D209" s="5"/>
      <c r="E209" s="5"/>
      <c r="F209" s="202" t="s">
        <v>127</v>
      </c>
      <c r="G209" s="203"/>
      <c r="H209" s="4">
        <v>320</v>
      </c>
      <c r="I209" s="202" t="s">
        <v>73</v>
      </c>
      <c r="J209" s="203"/>
      <c r="K209" s="4">
        <v>320</v>
      </c>
      <c r="L209" s="202" t="s">
        <v>78</v>
      </c>
      <c r="M209" s="203"/>
      <c r="N209" s="4">
        <v>320</v>
      </c>
      <c r="O209" s="202" t="s">
        <v>78</v>
      </c>
      <c r="P209" s="203"/>
      <c r="Q209" s="4">
        <v>320</v>
      </c>
      <c r="R209" s="202" t="s">
        <v>78</v>
      </c>
      <c r="S209" s="203"/>
      <c r="T209" s="4">
        <v>320</v>
      </c>
      <c r="U209" s="202" t="s">
        <v>78</v>
      </c>
      <c r="V209" s="203"/>
      <c r="W209" s="4">
        <v>320</v>
      </c>
      <c r="X209" s="202" t="s">
        <v>78</v>
      </c>
      <c r="Y209" s="203"/>
      <c r="Z209" s="4">
        <v>320</v>
      </c>
      <c r="AA209" s="202" t="s">
        <v>0</v>
      </c>
      <c r="AB209" s="203"/>
      <c r="AC209" s="4">
        <v>320</v>
      </c>
      <c r="AD209" s="202" t="s">
        <v>0</v>
      </c>
      <c r="AE209" s="203"/>
      <c r="AF209" s="4">
        <v>320</v>
      </c>
      <c r="AG209" s="202" t="s">
        <v>0</v>
      </c>
      <c r="AH209" s="203"/>
      <c r="AI209" s="4">
        <v>320</v>
      </c>
      <c r="AJ209" s="202" t="s">
        <v>0</v>
      </c>
      <c r="AK209" s="203"/>
      <c r="AL209" s="4">
        <v>320</v>
      </c>
      <c r="AM209" s="202" t="s">
        <v>0</v>
      </c>
      <c r="AN209" s="203"/>
      <c r="AO209" s="4">
        <v>320</v>
      </c>
      <c r="AP209" s="2"/>
      <c r="AQ209" s="1"/>
    </row>
    <row r="210" spans="4:45">
      <c r="D210" s="5"/>
      <c r="E210" s="5"/>
      <c r="F210" s="200">
        <f>不要２!AJ201+不要２!AM201+不要２!AP201</f>
        <v>0</v>
      </c>
      <c r="G210" s="201"/>
      <c r="H210" s="3">
        <f>H209-F210</f>
        <v>320</v>
      </c>
      <c r="I210" s="200">
        <f>'　【補完用】0年目'!$AJ$46+'　【補完用】0年目'!$AM$46+$I$201</f>
        <v>0</v>
      </c>
      <c r="J210" s="201"/>
      <c r="K210" s="3">
        <f>K209-I210</f>
        <v>320</v>
      </c>
      <c r="L210" s="200">
        <f>I212+L201</f>
        <v>0</v>
      </c>
      <c r="M210" s="201"/>
      <c r="N210" s="3">
        <f>N209-L210</f>
        <v>320</v>
      </c>
      <c r="O210" s="200">
        <f>L212+O201</f>
        <v>0</v>
      </c>
      <c r="P210" s="201"/>
      <c r="Q210" s="3">
        <f>Q209-O210</f>
        <v>320</v>
      </c>
      <c r="R210" s="200">
        <f>O212+R201</f>
        <v>0</v>
      </c>
      <c r="S210" s="201"/>
      <c r="T210" s="3">
        <f>T209-R210</f>
        <v>320</v>
      </c>
      <c r="U210" s="200">
        <f>R212+U201</f>
        <v>0</v>
      </c>
      <c r="V210" s="201"/>
      <c r="W210" s="3">
        <f>W209-U210</f>
        <v>320</v>
      </c>
      <c r="X210" s="200">
        <f>U212+X201</f>
        <v>0</v>
      </c>
      <c r="Y210" s="201"/>
      <c r="Z210" s="3">
        <f>Z209-X210</f>
        <v>320</v>
      </c>
      <c r="AA210" s="200">
        <f>X212+AA201</f>
        <v>0</v>
      </c>
      <c r="AB210" s="201"/>
      <c r="AC210" s="3">
        <f>AC209-AA210</f>
        <v>320</v>
      </c>
      <c r="AD210" s="200">
        <f>AA212+AD201</f>
        <v>0</v>
      </c>
      <c r="AE210" s="201"/>
      <c r="AF210" s="3">
        <f>AF209-AD210</f>
        <v>320</v>
      </c>
      <c r="AG210" s="200">
        <f>AD212+AG201</f>
        <v>0</v>
      </c>
      <c r="AH210" s="201"/>
      <c r="AI210" s="3">
        <f>AI209-AG210</f>
        <v>320</v>
      </c>
      <c r="AJ210" s="200">
        <f>AG212+AJ201</f>
        <v>0</v>
      </c>
      <c r="AK210" s="201"/>
      <c r="AL210" s="3">
        <f>AL209-AJ210</f>
        <v>320</v>
      </c>
      <c r="AM210" s="200">
        <f>AJ212+AM201</f>
        <v>0</v>
      </c>
      <c r="AN210" s="201"/>
      <c r="AO210" s="3">
        <f>AO209-AM210</f>
        <v>320</v>
      </c>
      <c r="AP210" s="2"/>
      <c r="AQ210" s="1"/>
    </row>
    <row r="211" spans="4:45" ht="13.5" customHeight="1">
      <c r="D211" s="5"/>
      <c r="E211" s="5"/>
      <c r="F211" s="202" t="s">
        <v>128</v>
      </c>
      <c r="G211" s="203"/>
      <c r="H211" s="4">
        <v>240</v>
      </c>
      <c r="I211" s="202" t="s">
        <v>74</v>
      </c>
      <c r="J211" s="203"/>
      <c r="K211" s="4">
        <v>240</v>
      </c>
      <c r="L211" s="202" t="s">
        <v>79</v>
      </c>
      <c r="M211" s="203"/>
      <c r="N211" s="4">
        <v>240</v>
      </c>
      <c r="O211" s="202" t="s">
        <v>79</v>
      </c>
      <c r="P211" s="203"/>
      <c r="Q211" s="4">
        <v>240</v>
      </c>
      <c r="R211" s="202" t="s">
        <v>79</v>
      </c>
      <c r="S211" s="203"/>
      <c r="T211" s="4">
        <v>240</v>
      </c>
      <c r="U211" s="202" t="s">
        <v>79</v>
      </c>
      <c r="V211" s="203"/>
      <c r="W211" s="4">
        <v>240</v>
      </c>
      <c r="X211" s="202" t="s">
        <v>79</v>
      </c>
      <c r="Y211" s="203"/>
      <c r="Z211" s="4">
        <v>240</v>
      </c>
      <c r="AA211" s="202" t="s">
        <v>1</v>
      </c>
      <c r="AB211" s="203"/>
      <c r="AC211" s="4">
        <v>240</v>
      </c>
      <c r="AD211" s="202" t="s">
        <v>1</v>
      </c>
      <c r="AE211" s="203"/>
      <c r="AF211" s="4">
        <v>240</v>
      </c>
      <c r="AG211" s="202" t="s">
        <v>1</v>
      </c>
      <c r="AH211" s="203"/>
      <c r="AI211" s="4">
        <v>240</v>
      </c>
      <c r="AJ211" s="202" t="s">
        <v>1</v>
      </c>
      <c r="AK211" s="203"/>
      <c r="AL211" s="4">
        <v>240</v>
      </c>
      <c r="AM211" s="202" t="s">
        <v>1</v>
      </c>
      <c r="AN211" s="203"/>
      <c r="AO211" s="4">
        <v>240</v>
      </c>
      <c r="AP211" s="2"/>
      <c r="AQ211" s="1"/>
    </row>
    <row r="212" spans="4:45">
      <c r="D212" s="5"/>
      <c r="E212" s="5"/>
      <c r="F212" s="200">
        <f>不要２!AM201+不要２!AP201</f>
        <v>0</v>
      </c>
      <c r="G212" s="201"/>
      <c r="H212" s="3">
        <f>H211-F212</f>
        <v>240</v>
      </c>
      <c r="I212" s="200">
        <f>'　【補完用】0年目'!$AM$46+$I$201</f>
        <v>0</v>
      </c>
      <c r="J212" s="201"/>
      <c r="K212" s="3">
        <f>K211-I212</f>
        <v>240</v>
      </c>
      <c r="L212" s="200">
        <f>I214+L201</f>
        <v>0</v>
      </c>
      <c r="M212" s="201"/>
      <c r="N212" s="3">
        <f>N211-L212</f>
        <v>240</v>
      </c>
      <c r="O212" s="200">
        <f>L214+O201</f>
        <v>0</v>
      </c>
      <c r="P212" s="201"/>
      <c r="Q212" s="3">
        <f>Q211-O212</f>
        <v>240</v>
      </c>
      <c r="R212" s="200">
        <f>O214+R201</f>
        <v>0</v>
      </c>
      <c r="S212" s="201"/>
      <c r="T212" s="3">
        <f>T211-R212</f>
        <v>240</v>
      </c>
      <c r="U212" s="200">
        <f>R214+U201</f>
        <v>0</v>
      </c>
      <c r="V212" s="201"/>
      <c r="W212" s="3">
        <f>W211-U212</f>
        <v>240</v>
      </c>
      <c r="X212" s="200">
        <f>U214+X201</f>
        <v>0</v>
      </c>
      <c r="Y212" s="201"/>
      <c r="Z212" s="3">
        <f>Z211-X212</f>
        <v>240</v>
      </c>
      <c r="AA212" s="200">
        <f>X214+AA201</f>
        <v>0</v>
      </c>
      <c r="AB212" s="201"/>
      <c r="AC212" s="3">
        <f>AC211-AA212</f>
        <v>240</v>
      </c>
      <c r="AD212" s="200">
        <f>AA214+AD201</f>
        <v>0</v>
      </c>
      <c r="AE212" s="201"/>
      <c r="AF212" s="3">
        <f>AF211-AD212</f>
        <v>240</v>
      </c>
      <c r="AG212" s="200">
        <f>AD214+AG201</f>
        <v>0</v>
      </c>
      <c r="AH212" s="201"/>
      <c r="AI212" s="3">
        <f>AI211-AG212</f>
        <v>240</v>
      </c>
      <c r="AJ212" s="200">
        <f>AG214+AJ201</f>
        <v>0</v>
      </c>
      <c r="AK212" s="201"/>
      <c r="AL212" s="3">
        <f>AL211-AJ212</f>
        <v>240</v>
      </c>
      <c r="AM212" s="200">
        <f>AJ214+AM201</f>
        <v>0</v>
      </c>
      <c r="AN212" s="201"/>
      <c r="AO212" s="3">
        <f>AO211-AM212</f>
        <v>240</v>
      </c>
      <c r="AP212" s="2"/>
      <c r="AQ212" s="1"/>
    </row>
    <row r="213" spans="4:45">
      <c r="D213" s="5"/>
      <c r="E213" s="5"/>
      <c r="F213" s="202" t="s">
        <v>129</v>
      </c>
      <c r="G213" s="203"/>
      <c r="H213" s="4">
        <v>160</v>
      </c>
      <c r="I213" s="202" t="s">
        <v>75</v>
      </c>
      <c r="J213" s="203"/>
      <c r="K213" s="4">
        <v>160</v>
      </c>
      <c r="L213" s="202" t="s">
        <v>80</v>
      </c>
      <c r="M213" s="203"/>
      <c r="N213" s="4">
        <v>160</v>
      </c>
      <c r="O213" s="202" t="s">
        <v>80</v>
      </c>
      <c r="P213" s="203"/>
      <c r="Q213" s="4">
        <v>160</v>
      </c>
      <c r="R213" s="202" t="s">
        <v>80</v>
      </c>
      <c r="S213" s="203"/>
      <c r="T213" s="4">
        <v>160</v>
      </c>
      <c r="U213" s="202" t="s">
        <v>80</v>
      </c>
      <c r="V213" s="203"/>
      <c r="W213" s="4">
        <v>160</v>
      </c>
      <c r="X213" s="202" t="s">
        <v>80</v>
      </c>
      <c r="Y213" s="203"/>
      <c r="Z213" s="4">
        <v>160</v>
      </c>
      <c r="AA213" s="202" t="s">
        <v>3</v>
      </c>
      <c r="AB213" s="203"/>
      <c r="AC213" s="4">
        <v>160</v>
      </c>
      <c r="AD213" s="202" t="s">
        <v>3</v>
      </c>
      <c r="AE213" s="203"/>
      <c r="AF213" s="4">
        <v>160</v>
      </c>
      <c r="AG213" s="202" t="s">
        <v>3</v>
      </c>
      <c r="AH213" s="203"/>
      <c r="AI213" s="4">
        <v>160</v>
      </c>
      <c r="AJ213" s="202" t="s">
        <v>3</v>
      </c>
      <c r="AK213" s="203"/>
      <c r="AL213" s="4">
        <v>160</v>
      </c>
      <c r="AM213" s="202" t="s">
        <v>3</v>
      </c>
      <c r="AN213" s="203"/>
      <c r="AO213" s="4">
        <v>160</v>
      </c>
      <c r="AP213" s="2"/>
      <c r="AQ213" s="1"/>
    </row>
    <row r="214" spans="4:45">
      <c r="D214" s="5"/>
      <c r="E214" s="5"/>
      <c r="F214" s="200">
        <f>不要２!AP201</f>
        <v>0</v>
      </c>
      <c r="G214" s="201"/>
      <c r="H214" s="3">
        <f>H213-F214</f>
        <v>160</v>
      </c>
      <c r="I214" s="200">
        <f>I201</f>
        <v>0</v>
      </c>
      <c r="J214" s="201"/>
      <c r="K214" s="3">
        <f>K213-I214</f>
        <v>160</v>
      </c>
      <c r="L214" s="200">
        <f>L201</f>
        <v>0</v>
      </c>
      <c r="M214" s="201"/>
      <c r="N214" s="3">
        <f>N213-L214</f>
        <v>160</v>
      </c>
      <c r="O214" s="200">
        <f>O201</f>
        <v>0</v>
      </c>
      <c r="P214" s="201"/>
      <c r="Q214" s="3">
        <f>Q213-O214</f>
        <v>160</v>
      </c>
      <c r="R214" s="200">
        <f>R201</f>
        <v>0</v>
      </c>
      <c r="S214" s="201"/>
      <c r="T214" s="3">
        <f>T213-R214</f>
        <v>160</v>
      </c>
      <c r="U214" s="200">
        <f>U201</f>
        <v>0</v>
      </c>
      <c r="V214" s="201"/>
      <c r="W214" s="3">
        <f>W213-U214</f>
        <v>160</v>
      </c>
      <c r="X214" s="200">
        <f>X201</f>
        <v>0</v>
      </c>
      <c r="Y214" s="201"/>
      <c r="Z214" s="3">
        <f>Z213-X214</f>
        <v>160</v>
      </c>
      <c r="AA214" s="200">
        <f>AA201</f>
        <v>0</v>
      </c>
      <c r="AB214" s="201"/>
      <c r="AC214" s="3">
        <f>AC213-AA214</f>
        <v>160</v>
      </c>
      <c r="AD214" s="200">
        <f>AD201</f>
        <v>0</v>
      </c>
      <c r="AE214" s="201"/>
      <c r="AF214" s="3">
        <f>AF213-AD214</f>
        <v>160</v>
      </c>
      <c r="AG214" s="200">
        <f>AG201</f>
        <v>0</v>
      </c>
      <c r="AH214" s="201"/>
      <c r="AI214" s="3">
        <f>AI213-AG214</f>
        <v>160</v>
      </c>
      <c r="AJ214" s="200">
        <f>AJ201</f>
        <v>0</v>
      </c>
      <c r="AK214" s="201"/>
      <c r="AL214" s="3">
        <f>AL213-AJ214</f>
        <v>160</v>
      </c>
      <c r="AM214" s="200">
        <f>AM201</f>
        <v>0</v>
      </c>
      <c r="AN214" s="201"/>
      <c r="AO214" s="3">
        <f>AO213-AM214</f>
        <v>160</v>
      </c>
      <c r="AP214" s="2"/>
      <c r="AQ214" s="1"/>
    </row>
    <row r="215" spans="4:45" ht="21" customHeight="1" thickBot="1">
      <c r="E215" s="92" t="s">
        <v>12</v>
      </c>
      <c r="I215">
        <f>IF($X$2="",0,IF(I202&gt;$S$2,1,0))</f>
        <v>0</v>
      </c>
      <c r="L215">
        <f>IF($X$2="",0,IF(L202&gt;$S$2,1,0))</f>
        <v>0</v>
      </c>
      <c r="O215">
        <f>IF($X$2="",0,IF(O202&gt;$S$2,1,0))</f>
        <v>0</v>
      </c>
      <c r="R215">
        <f>IF($X$2="",0,IF(R202&gt;$S$2,1,0))</f>
        <v>0</v>
      </c>
      <c r="U215">
        <f>IF($X$2="",0,IF(U202&gt;$S$2,1,0))</f>
        <v>0</v>
      </c>
      <c r="X215">
        <f>IF($X$2="",0,IF(X202&gt;$S$2,1,0))</f>
        <v>0</v>
      </c>
      <c r="AA215">
        <f>IF($X$2="",0,IF(AA202&gt;$S$2,1,0))</f>
        <v>0</v>
      </c>
      <c r="AD215">
        <f>IF($X$2="",0,IF(AD202&gt;$S$2,1,0))</f>
        <v>0</v>
      </c>
      <c r="AG215">
        <f>IF($X$2="",0,IF(AG202&gt;$S$2,1,0))</f>
        <v>0</v>
      </c>
      <c r="AJ215">
        <f>IF($X$2="",0,IF(AJ202&gt;$S$2,1,0))</f>
        <v>0</v>
      </c>
      <c r="AM215">
        <f>IF($X$2="",0,IF(AM202&gt;$S$2,1,0))</f>
        <v>0</v>
      </c>
      <c r="AP215">
        <f>IF($X$2="",0,IF(AP202&gt;$S$2,1,0))</f>
        <v>0</v>
      </c>
    </row>
    <row r="216" spans="4:45" ht="40.5" customHeight="1" thickBot="1">
      <c r="D216" s="5">
        <v>15</v>
      </c>
      <c r="E216" s="5"/>
      <c r="F216" s="207" t="s">
        <v>98</v>
      </c>
      <c r="G216" s="207"/>
      <c r="H216" s="88">
        <f>MIN(H219,$E219)</f>
        <v>0</v>
      </c>
      <c r="I216" s="9">
        <f>'３年目'!G49</f>
        <v>0</v>
      </c>
      <c r="J216" s="10">
        <f>COUNTIF(I230,1)</f>
        <v>0</v>
      </c>
      <c r="K216" s="88">
        <f>MIN(K219,$E219)</f>
        <v>0</v>
      </c>
      <c r="L216" s="9">
        <f>'３年目'!J49</f>
        <v>0</v>
      </c>
      <c r="M216" s="10">
        <f>COUNTIF(I230:L230,1)</f>
        <v>0</v>
      </c>
      <c r="N216" s="88">
        <f>MIN(N219,$E219)</f>
        <v>0</v>
      </c>
      <c r="O216" s="9">
        <f>'３年目'!M49</f>
        <v>0</v>
      </c>
      <c r="P216" s="10">
        <f>COUNTIF(I230:O230,1)</f>
        <v>0</v>
      </c>
      <c r="Q216" s="88">
        <f>MIN(Q219,$E219)</f>
        <v>0</v>
      </c>
      <c r="R216" s="9">
        <f>'３年目'!P49</f>
        <v>0</v>
      </c>
      <c r="S216" s="10">
        <f>COUNTIF(I230:R230,1)</f>
        <v>0</v>
      </c>
      <c r="T216" s="88">
        <f>MIN(T219,$E219)</f>
        <v>0</v>
      </c>
      <c r="U216" s="9">
        <f>'３年目'!S49</f>
        <v>0</v>
      </c>
      <c r="V216" s="10">
        <f>COUNTIF(I230:U230,1)</f>
        <v>0</v>
      </c>
      <c r="W216" s="88">
        <f>MIN(W219,$E219)</f>
        <v>0</v>
      </c>
      <c r="X216" s="9">
        <f>'３年目'!V49</f>
        <v>0</v>
      </c>
      <c r="Y216" s="10">
        <f>COUNTIF(I230:X230,1)</f>
        <v>0</v>
      </c>
      <c r="Z216" s="88">
        <f>MIN(Z219,$E219)</f>
        <v>0</v>
      </c>
      <c r="AA216" s="9">
        <f>'３年目'!Y49</f>
        <v>0</v>
      </c>
      <c r="AB216" s="10">
        <f>COUNTIF(I230:AA230,1)</f>
        <v>0</v>
      </c>
      <c r="AC216" s="88">
        <f>MIN(AC219,$E219)</f>
        <v>0</v>
      </c>
      <c r="AD216" s="9">
        <f>'３年目'!AB49</f>
        <v>0</v>
      </c>
      <c r="AE216" s="10">
        <f>COUNTIF(I230:AD230,1)</f>
        <v>0</v>
      </c>
      <c r="AF216" s="88">
        <f>MIN(AF219,$E219)</f>
        <v>0</v>
      </c>
      <c r="AG216" s="9">
        <f>'３年目'!AE49</f>
        <v>0</v>
      </c>
      <c r="AH216" s="10">
        <f>COUNTIF(I230:AG230,1)</f>
        <v>0</v>
      </c>
      <c r="AI216" s="88">
        <f>MIN(AI219,$E219)</f>
        <v>0</v>
      </c>
      <c r="AJ216" s="9">
        <f>'３年目'!AH49</f>
        <v>0</v>
      </c>
      <c r="AK216" s="10">
        <f>COUNTIF(I230:AJ230,1)</f>
        <v>0</v>
      </c>
      <c r="AL216" s="88">
        <f>MIN(AL219,$E219)</f>
        <v>0</v>
      </c>
      <c r="AM216" s="9">
        <f>'３年目'!AK49</f>
        <v>0</v>
      </c>
      <c r="AN216" s="10">
        <f>COUNTIF(I230:AM230,1)</f>
        <v>0</v>
      </c>
      <c r="AO216" s="88">
        <f>MIN(AO219,$E219)</f>
        <v>0</v>
      </c>
      <c r="AP216" s="9">
        <f>'３年目'!AN49</f>
        <v>0</v>
      </c>
      <c r="AQ216" s="10">
        <f>COUNTIF(I230:AP230,1)</f>
        <v>0</v>
      </c>
      <c r="AR216" s="24">
        <f>I216+L216+O216+R216+U216+X216+AA216+AD216+AG216+AJ216+AM216+AP216</f>
        <v>0</v>
      </c>
      <c r="AS216" s="18" t="s">
        <v>24</v>
      </c>
    </row>
    <row r="217" spans="4:45" s="17" customFormat="1" ht="18.75" customHeight="1" thickBot="1">
      <c r="D217" s="30" t="s">
        <v>23</v>
      </c>
      <c r="E217" s="31" t="s">
        <v>19</v>
      </c>
      <c r="F217" s="207"/>
      <c r="G217" s="207"/>
      <c r="H217" s="91">
        <f>MIN(H218,H219,$E219)</f>
        <v>0</v>
      </c>
      <c r="I217" s="22">
        <f>'３年目'!G50</f>
        <v>0</v>
      </c>
      <c r="J217" s="23">
        <f>'３年目'!H50</f>
        <v>0</v>
      </c>
      <c r="K217" s="91">
        <f>MIN(K218,K219,$E219)</f>
        <v>0</v>
      </c>
      <c r="L217" s="22">
        <f>'３年目'!J50</f>
        <v>0</v>
      </c>
      <c r="M217" s="23">
        <f>'３年目'!K50</f>
        <v>0</v>
      </c>
      <c r="N217" s="91">
        <f>IF(M216&gt;=$X$2,MIN($S$2,N218,N219,$AL$2-L219,$E219),MIN(N218,N219,$AL$2-L219,$E219))</f>
        <v>0</v>
      </c>
      <c r="O217" s="22">
        <f>'３年目'!M50</f>
        <v>0</v>
      </c>
      <c r="P217" s="23">
        <f>'３年目'!N50</f>
        <v>0</v>
      </c>
      <c r="Q217" s="91">
        <f>IF(P216&gt;=$X$2,MIN($S$2,Q218,Q219,$AL$2-O219,$E219),MIN(Q218,Q219,$AL$2-O219,$E219))</f>
        <v>0</v>
      </c>
      <c r="R217" s="22">
        <f>'３年目'!P50</f>
        <v>0</v>
      </c>
      <c r="S217" s="23">
        <f>'３年目'!Q50</f>
        <v>0</v>
      </c>
      <c r="T217" s="91">
        <f>IF(S216&gt;=$X$2,MIN($S$2,T218,T219,$AL$2-R219,$E219),MIN(T218,T219,$AL$2-R219,$E219))</f>
        <v>0</v>
      </c>
      <c r="U217" s="22">
        <f>'３年目'!S50</f>
        <v>0</v>
      </c>
      <c r="V217" s="23">
        <f>'３年目'!T50</f>
        <v>0</v>
      </c>
      <c r="W217" s="91">
        <f>IF(V216&gt;=$X$2,MIN($S$2,W218,W219,$AL$2-U219,$E219),MIN(W218,W219,$AL$2-U219,$E219))</f>
        <v>0</v>
      </c>
      <c r="X217" s="22">
        <f>'３年目'!V50</f>
        <v>0</v>
      </c>
      <c r="Y217" s="23">
        <f>'３年目'!W50</f>
        <v>0</v>
      </c>
      <c r="Z217" s="91">
        <f>IF(Y216&gt;=$X$2,MIN($S$2,Z218,Z219,$AL$2-X219,$E219),MIN(Z218,Z219,$AL$2-X219,$E219))</f>
        <v>0</v>
      </c>
      <c r="AA217" s="22">
        <f>'３年目'!Y50</f>
        <v>0</v>
      </c>
      <c r="AB217" s="23">
        <f>'３年目'!Z50</f>
        <v>0</v>
      </c>
      <c r="AC217" s="91">
        <f>IF(AB216&gt;=$X$2,MIN($S$2,AC218,AC219,$AL$2-AA219,$E219),MIN(AC218,AC219,$AL$2-AA219,$E219))</f>
        <v>0</v>
      </c>
      <c r="AD217" s="22">
        <f>'３年目'!AB50</f>
        <v>0</v>
      </c>
      <c r="AE217" s="23">
        <f>'３年目'!AC50</f>
        <v>0</v>
      </c>
      <c r="AF217" s="91">
        <f>IF(AE216&gt;=$X$2,MIN($S$2,AF218,AF219,$AL$2-AD219,$E219),MIN(AF218,AF219,$AL$2-AD219,$E219))</f>
        <v>0</v>
      </c>
      <c r="AG217" s="22">
        <f>'３年目'!AE50</f>
        <v>0</v>
      </c>
      <c r="AH217" s="23">
        <f>'３年目'!AF50</f>
        <v>0</v>
      </c>
      <c r="AI217" s="91">
        <f>IF(AH216&gt;=$X$2,MIN($S$2,AI218,AI219,$AL$2-AG219,$E219),MIN(AI218,AI219,$AL$2-AG219,$E219))</f>
        <v>0</v>
      </c>
      <c r="AJ217" s="22">
        <f>'３年目'!AH50</f>
        <v>0</v>
      </c>
      <c r="AK217" s="23">
        <f>'３年目'!AI50</f>
        <v>0</v>
      </c>
      <c r="AL217" s="91">
        <f>IF(AK216&gt;=$X$2,MIN($S$2,AL218,AL219,$AL$2-AJ219,$E219),MIN(AL218,AL219,$AL$2-AJ219,$E219))</f>
        <v>0</v>
      </c>
      <c r="AM217" s="22">
        <f>'３年目'!AK50</f>
        <v>0</v>
      </c>
      <c r="AN217" s="23">
        <f>'３年目'!AL50</f>
        <v>0</v>
      </c>
      <c r="AO217" s="91">
        <f>IF(AN216&gt;=$X$2,MIN($S$2,AO218,AO219,$AL$2-AM219,$E219),MIN(AO218,AO219,$AL$2-AM219,$E219))</f>
        <v>0</v>
      </c>
      <c r="AP217" s="22">
        <f>'３年目'!AN50</f>
        <v>0</v>
      </c>
      <c r="AQ217" s="23">
        <f>'３年目'!AO50</f>
        <v>0</v>
      </c>
      <c r="AR217" s="12">
        <f>I217+L217+O217+R217+U217+X217+AA217+AD217+AG217+AJ217+AM217+AP217</f>
        <v>0</v>
      </c>
      <c r="AS217" s="18" t="s">
        <v>20</v>
      </c>
    </row>
    <row r="218" spans="4:45">
      <c r="D218" s="5"/>
      <c r="E218" s="5"/>
      <c r="F218" s="59"/>
      <c r="G218" s="60"/>
      <c r="H218" s="13"/>
      <c r="I218" s="59"/>
      <c r="J218" s="60"/>
      <c r="K218" s="13"/>
      <c r="L218" s="204" t="s">
        <v>25</v>
      </c>
      <c r="M218" s="205"/>
      <c r="N218" s="15" t="str">
        <f>IF(M216&gt;=$X$2,$S$2,"")</f>
        <v/>
      </c>
      <c r="O218" s="204" t="s">
        <v>25</v>
      </c>
      <c r="P218" s="205"/>
      <c r="Q218" s="15" t="str">
        <f>IF(P216&gt;=$X$2,$S$2,"")</f>
        <v/>
      </c>
      <c r="R218" s="204" t="s">
        <v>25</v>
      </c>
      <c r="S218" s="205"/>
      <c r="T218" s="15" t="str">
        <f>IF(S216&gt;=$X$2,$S$2,"")</f>
        <v/>
      </c>
      <c r="U218" s="204" t="s">
        <v>25</v>
      </c>
      <c r="V218" s="205"/>
      <c r="W218" s="15" t="str">
        <f>IF(V216&gt;=$X$2,$S$2,"")</f>
        <v/>
      </c>
      <c r="X218" s="204" t="s">
        <v>25</v>
      </c>
      <c r="Y218" s="205"/>
      <c r="Z218" s="15" t="str">
        <f>IF(Y216&gt;=$X$2,$S$2,"")</f>
        <v/>
      </c>
      <c r="AA218" s="204" t="s">
        <v>25</v>
      </c>
      <c r="AB218" s="205"/>
      <c r="AC218" s="15" t="str">
        <f>IF(AB216&gt;=$X$2,$S$2,"")</f>
        <v/>
      </c>
      <c r="AD218" s="204" t="s">
        <v>25</v>
      </c>
      <c r="AE218" s="205"/>
      <c r="AF218" s="15" t="str">
        <f>IF(AE216&gt;=$X$2,$S$2,"")</f>
        <v/>
      </c>
      <c r="AG218" s="204" t="s">
        <v>25</v>
      </c>
      <c r="AH218" s="205"/>
      <c r="AI218" s="15" t="str">
        <f>IF(AH216&gt;=$X$2,$S$2,"")</f>
        <v/>
      </c>
      <c r="AJ218" s="204" t="s">
        <v>25</v>
      </c>
      <c r="AK218" s="205"/>
      <c r="AL218" s="15" t="str">
        <f>IF(AK216&gt;=$X$2,$S$2,"")</f>
        <v/>
      </c>
      <c r="AM218" s="204" t="s">
        <v>25</v>
      </c>
      <c r="AN218" s="205"/>
      <c r="AO218" s="15" t="str">
        <f>IF(AN216&gt;=$X$2,$S$2,"")</f>
        <v/>
      </c>
      <c r="AP218" s="204" t="s">
        <v>25</v>
      </c>
      <c r="AQ218" s="205"/>
    </row>
    <row r="219" spans="4:45" ht="13.5" customHeight="1">
      <c r="D219" s="5"/>
      <c r="E219" s="89">
        <f>IF($AE$2="",$S$2,$AE$2)</f>
        <v>0</v>
      </c>
      <c r="F219" s="206"/>
      <c r="G219" s="205"/>
      <c r="H219" s="90">
        <f>IF(MIN(H221,H223,H225,H227,H229)&lt;0,0,MIN(H221,H223,H225,H227,H229,$AE$2))</f>
        <v>160</v>
      </c>
      <c r="I219" s="206"/>
      <c r="J219" s="205"/>
      <c r="K219" s="90">
        <f>IF(MIN(K221,K223,K225,K227,K229)&lt;0,0,MIN(K221,K223,K225,K227,K229,$AE$2))</f>
        <v>160</v>
      </c>
      <c r="L219" s="200">
        <f>I217+L217</f>
        <v>0</v>
      </c>
      <c r="M219" s="201"/>
      <c r="N219" s="90">
        <f>IF(MIN(N221,N223,N225,N227,N229)&lt;0,0,MIN(N221,N223,N225,N227,N229,$AE$2))</f>
        <v>160</v>
      </c>
      <c r="O219" s="200">
        <f>L219+O217</f>
        <v>0</v>
      </c>
      <c r="P219" s="201"/>
      <c r="Q219" s="90">
        <f>IF(MIN(Q221,Q223,Q225,Q227,Q229)&lt;0,0,MIN(Q221,Q223,Q225,Q227,Q229,$AE$2))</f>
        <v>160</v>
      </c>
      <c r="R219" s="200">
        <f>O219+R217</f>
        <v>0</v>
      </c>
      <c r="S219" s="201"/>
      <c r="T219" s="90">
        <f>IF(MIN(T221,T223,T225,T227,T229)&lt;0,0,MIN(T221,T223,T225,T227,T229,$AE$2))</f>
        <v>160</v>
      </c>
      <c r="U219" s="200">
        <f>R219+U217</f>
        <v>0</v>
      </c>
      <c r="V219" s="201"/>
      <c r="W219" s="90">
        <f>IF(MIN(W221,W223,W225,W227,W229)&lt;0,0,MIN(W221,W223,W225,W227,W229,$AE$2))</f>
        <v>160</v>
      </c>
      <c r="X219" s="200">
        <f>U219+X217</f>
        <v>0</v>
      </c>
      <c r="Y219" s="201"/>
      <c r="Z219" s="90">
        <f>IF(MIN(Z221,Z223,Z225,Z227,Z229)&lt;0,0,MIN(Z221,Z223,Z225,Z227,Z229,$AE$2))</f>
        <v>160</v>
      </c>
      <c r="AA219" s="200">
        <f>X219+AA217</f>
        <v>0</v>
      </c>
      <c r="AB219" s="201"/>
      <c r="AC219" s="90">
        <f>IF(MIN(AC221,AC223,AC225,AC227,AC229)&lt;0,0,MIN(AC221,AC223,AC225,AC227,AC229,$AE$2))</f>
        <v>160</v>
      </c>
      <c r="AD219" s="200">
        <f>AA219+AD217</f>
        <v>0</v>
      </c>
      <c r="AE219" s="201"/>
      <c r="AF219" s="90">
        <f>IF(MIN(AF221,AF223,AF225,AF227,AF229)&lt;0,0,MIN(AF221,AF223,AF225,AF227,AF229,$AE$2))</f>
        <v>160</v>
      </c>
      <c r="AG219" s="200">
        <f>AD219+AG217</f>
        <v>0</v>
      </c>
      <c r="AH219" s="201"/>
      <c r="AI219" s="90">
        <f>IF(MIN(AI221,AI223,AI225,AI227,AI229)&lt;0,0,MIN(AI221,AI223,AI225,AI227,AI229,$AE$2))</f>
        <v>160</v>
      </c>
      <c r="AJ219" s="200">
        <f>AG219+AJ217</f>
        <v>0</v>
      </c>
      <c r="AK219" s="201"/>
      <c r="AL219" s="90">
        <f>IF(MIN(AL221,AL223,AL225,AL227,AL229)&lt;0,0,MIN(AL221,AL223,AL225,AL227,AL229,$AE$2))</f>
        <v>160</v>
      </c>
      <c r="AM219" s="200">
        <f>AJ219+AM217</f>
        <v>0</v>
      </c>
      <c r="AN219" s="201"/>
      <c r="AO219" s="90">
        <f>IF(MIN(AO221,AO223,AO225,AO227,AO229)&lt;0,0,MIN(AO221,AO223,AO225,AO227,AO229,$AE$2))</f>
        <v>160</v>
      </c>
      <c r="AP219" s="200">
        <f>AM219+AP217</f>
        <v>0</v>
      </c>
      <c r="AQ219" s="201"/>
    </row>
    <row r="220" spans="4:45" ht="13.5" customHeight="1">
      <c r="D220" s="5"/>
      <c r="E220" s="5"/>
      <c r="F220" s="202" t="s">
        <v>125</v>
      </c>
      <c r="G220" s="203"/>
      <c r="H220" s="4">
        <v>480</v>
      </c>
      <c r="I220" s="202" t="s">
        <v>71</v>
      </c>
      <c r="J220" s="203"/>
      <c r="K220" s="4">
        <v>480</v>
      </c>
      <c r="L220" s="202" t="s">
        <v>76</v>
      </c>
      <c r="M220" s="203"/>
      <c r="N220" s="4">
        <v>480</v>
      </c>
      <c r="O220" s="202" t="s">
        <v>76</v>
      </c>
      <c r="P220" s="203"/>
      <c r="Q220" s="4">
        <v>480</v>
      </c>
      <c r="R220" s="202" t="s">
        <v>76</v>
      </c>
      <c r="S220" s="203"/>
      <c r="T220" s="4">
        <v>480</v>
      </c>
      <c r="U220" s="202" t="s">
        <v>76</v>
      </c>
      <c r="V220" s="203"/>
      <c r="W220" s="4">
        <v>480</v>
      </c>
      <c r="X220" s="202" t="s">
        <v>76</v>
      </c>
      <c r="Y220" s="203"/>
      <c r="Z220" s="4">
        <v>480</v>
      </c>
      <c r="AA220" s="202" t="s">
        <v>4</v>
      </c>
      <c r="AB220" s="203"/>
      <c r="AC220" s="4">
        <v>480</v>
      </c>
      <c r="AD220" s="202" t="s">
        <v>5</v>
      </c>
      <c r="AE220" s="203"/>
      <c r="AF220" s="4">
        <v>480</v>
      </c>
      <c r="AG220" s="202" t="s">
        <v>6</v>
      </c>
      <c r="AH220" s="203"/>
      <c r="AI220" s="4">
        <v>480</v>
      </c>
      <c r="AJ220" s="202" t="s">
        <v>7</v>
      </c>
      <c r="AK220" s="203"/>
      <c r="AL220" s="4">
        <v>480</v>
      </c>
      <c r="AM220" s="202" t="s">
        <v>8</v>
      </c>
      <c r="AN220" s="203"/>
      <c r="AO220" s="4">
        <v>480</v>
      </c>
      <c r="AP220" s="2"/>
      <c r="AQ220" s="1"/>
    </row>
    <row r="221" spans="4:45" ht="13.5" customHeight="1">
      <c r="D221" s="5"/>
      <c r="E221" s="5"/>
      <c r="F221" s="200">
        <f>不要２!AC216+不要２!AG216+不要２!AJ216+不要２!AM216+不要２!AP216</f>
        <v>0</v>
      </c>
      <c r="G221" s="201"/>
      <c r="H221" s="3">
        <f>H220-F221</f>
        <v>480</v>
      </c>
      <c r="I221" s="200">
        <f>'　【補完用】0年目'!$AD$49+'　【補完用】0年目'!$AG$49+'　【補完用】0年目'!$AJ$49+'　【補完用】0年目'!$AM$49+$I$216</f>
        <v>0</v>
      </c>
      <c r="J221" s="201"/>
      <c r="K221" s="3">
        <f>K220-I221</f>
        <v>480</v>
      </c>
      <c r="L221" s="200">
        <f>I223+L216</f>
        <v>0</v>
      </c>
      <c r="M221" s="201"/>
      <c r="N221" s="3">
        <f>N220-L221</f>
        <v>480</v>
      </c>
      <c r="O221" s="200">
        <f>L223+O216</f>
        <v>0</v>
      </c>
      <c r="P221" s="201"/>
      <c r="Q221" s="3">
        <f>Q220-O221</f>
        <v>480</v>
      </c>
      <c r="R221" s="200">
        <f>O223+R216</f>
        <v>0</v>
      </c>
      <c r="S221" s="201"/>
      <c r="T221" s="3">
        <f>T220-R221</f>
        <v>480</v>
      </c>
      <c r="U221" s="200">
        <f>R223+U216</f>
        <v>0</v>
      </c>
      <c r="V221" s="201"/>
      <c r="W221" s="3">
        <f>W220-U221</f>
        <v>480</v>
      </c>
      <c r="X221" s="200">
        <f>U223+X216</f>
        <v>0</v>
      </c>
      <c r="Y221" s="201"/>
      <c r="Z221" s="3">
        <f>Z220-X221</f>
        <v>480</v>
      </c>
      <c r="AA221" s="200">
        <f>X223+AA216</f>
        <v>0</v>
      </c>
      <c r="AB221" s="201"/>
      <c r="AC221" s="3">
        <f>AC220-AA221</f>
        <v>480</v>
      </c>
      <c r="AD221" s="200">
        <f>AA223+AD216</f>
        <v>0</v>
      </c>
      <c r="AE221" s="201"/>
      <c r="AF221" s="3">
        <f>AF220-AD221</f>
        <v>480</v>
      </c>
      <c r="AG221" s="200">
        <f>AD223+AG216</f>
        <v>0</v>
      </c>
      <c r="AH221" s="201"/>
      <c r="AI221" s="3">
        <f>AI220-AG221</f>
        <v>480</v>
      </c>
      <c r="AJ221" s="200">
        <f>AG223+AJ216</f>
        <v>0</v>
      </c>
      <c r="AK221" s="201"/>
      <c r="AL221" s="3">
        <f>AL220-AJ221</f>
        <v>480</v>
      </c>
      <c r="AM221" s="200">
        <f>AJ223+AM216</f>
        <v>0</v>
      </c>
      <c r="AN221" s="201"/>
      <c r="AO221" s="3">
        <f>AO220-AM221</f>
        <v>480</v>
      </c>
      <c r="AP221" s="2"/>
      <c r="AQ221" s="1"/>
    </row>
    <row r="222" spans="4:45" ht="13.5" customHeight="1">
      <c r="D222" s="5"/>
      <c r="E222" s="5"/>
      <c r="F222" s="202" t="s">
        <v>126</v>
      </c>
      <c r="G222" s="203"/>
      <c r="H222" s="4">
        <v>400</v>
      </c>
      <c r="I222" s="202" t="s">
        <v>72</v>
      </c>
      <c r="J222" s="203"/>
      <c r="K222" s="4">
        <v>400</v>
      </c>
      <c r="L222" s="202" t="s">
        <v>77</v>
      </c>
      <c r="M222" s="203"/>
      <c r="N222" s="4">
        <v>400</v>
      </c>
      <c r="O222" s="202" t="s">
        <v>77</v>
      </c>
      <c r="P222" s="203"/>
      <c r="Q222" s="4">
        <v>400</v>
      </c>
      <c r="R222" s="202" t="s">
        <v>77</v>
      </c>
      <c r="S222" s="203"/>
      <c r="T222" s="4">
        <v>400</v>
      </c>
      <c r="U222" s="202" t="s">
        <v>77</v>
      </c>
      <c r="V222" s="203"/>
      <c r="W222" s="4">
        <v>400</v>
      </c>
      <c r="X222" s="202" t="s">
        <v>77</v>
      </c>
      <c r="Y222" s="203"/>
      <c r="Z222" s="4">
        <v>400</v>
      </c>
      <c r="AA222" s="202" t="s">
        <v>2</v>
      </c>
      <c r="AB222" s="203"/>
      <c r="AC222" s="4">
        <v>400</v>
      </c>
      <c r="AD222" s="202" t="s">
        <v>2</v>
      </c>
      <c r="AE222" s="203"/>
      <c r="AF222" s="4">
        <v>400</v>
      </c>
      <c r="AG222" s="202" t="s">
        <v>2</v>
      </c>
      <c r="AH222" s="203"/>
      <c r="AI222" s="4">
        <v>400</v>
      </c>
      <c r="AJ222" s="202" t="s">
        <v>2</v>
      </c>
      <c r="AK222" s="203"/>
      <c r="AL222" s="4">
        <v>400</v>
      </c>
      <c r="AM222" s="202" t="s">
        <v>2</v>
      </c>
      <c r="AN222" s="203"/>
      <c r="AO222" s="4">
        <v>400</v>
      </c>
      <c r="AP222" s="2"/>
      <c r="AQ222" s="1"/>
    </row>
    <row r="223" spans="4:45" ht="13.5" customHeight="1">
      <c r="D223" s="5"/>
      <c r="E223" s="5"/>
      <c r="F223" s="200">
        <f>不要２!AG216+不要２!AJ216+不要２!AM216+不要２!AP216</f>
        <v>0</v>
      </c>
      <c r="G223" s="201"/>
      <c r="H223" s="3">
        <f>H222-F223</f>
        <v>400</v>
      </c>
      <c r="I223" s="200">
        <f>'　【補完用】0年目'!$AG$49+'　【補完用】0年目'!$AJ$49+'　【補完用】0年目'!$AM$49+$I$216</f>
        <v>0</v>
      </c>
      <c r="J223" s="201"/>
      <c r="K223" s="3">
        <f>K222-I223</f>
        <v>400</v>
      </c>
      <c r="L223" s="200">
        <f>I225+L216</f>
        <v>0</v>
      </c>
      <c r="M223" s="201"/>
      <c r="N223" s="3">
        <f>N222-L223</f>
        <v>400</v>
      </c>
      <c r="O223" s="200">
        <f>L225+O216</f>
        <v>0</v>
      </c>
      <c r="P223" s="201"/>
      <c r="Q223" s="3">
        <f>Q222-O223</f>
        <v>400</v>
      </c>
      <c r="R223" s="200">
        <f>O225+R216</f>
        <v>0</v>
      </c>
      <c r="S223" s="201"/>
      <c r="T223" s="3">
        <f>T222-R223</f>
        <v>400</v>
      </c>
      <c r="U223" s="200">
        <f>R225+U216</f>
        <v>0</v>
      </c>
      <c r="V223" s="201"/>
      <c r="W223" s="3">
        <f>W222-U223</f>
        <v>400</v>
      </c>
      <c r="X223" s="200">
        <f>U225+X216</f>
        <v>0</v>
      </c>
      <c r="Y223" s="201"/>
      <c r="Z223" s="3">
        <f>Z222-X223</f>
        <v>400</v>
      </c>
      <c r="AA223" s="200">
        <f>X225+AA216</f>
        <v>0</v>
      </c>
      <c r="AB223" s="201"/>
      <c r="AC223" s="3">
        <f>AC222-AA223</f>
        <v>400</v>
      </c>
      <c r="AD223" s="200">
        <f>AA225+AD216</f>
        <v>0</v>
      </c>
      <c r="AE223" s="201"/>
      <c r="AF223" s="3">
        <f>AF222-AD223</f>
        <v>400</v>
      </c>
      <c r="AG223" s="200">
        <f>AD225+AG216</f>
        <v>0</v>
      </c>
      <c r="AH223" s="201"/>
      <c r="AI223" s="3">
        <f>AI222-AG223</f>
        <v>400</v>
      </c>
      <c r="AJ223" s="200">
        <f>AG225+AJ216</f>
        <v>0</v>
      </c>
      <c r="AK223" s="201"/>
      <c r="AL223" s="3">
        <f>AL222-AJ223</f>
        <v>400</v>
      </c>
      <c r="AM223" s="200">
        <f>AJ225+AM216</f>
        <v>0</v>
      </c>
      <c r="AN223" s="201"/>
      <c r="AO223" s="3">
        <f>AO222-AM223</f>
        <v>400</v>
      </c>
      <c r="AP223" s="2"/>
      <c r="AQ223" s="1"/>
    </row>
    <row r="224" spans="4:45" ht="13.5" customHeight="1">
      <c r="D224" s="5"/>
      <c r="E224" s="5"/>
      <c r="F224" s="202" t="s">
        <v>127</v>
      </c>
      <c r="G224" s="203"/>
      <c r="H224" s="4">
        <v>320</v>
      </c>
      <c r="I224" s="202" t="s">
        <v>73</v>
      </c>
      <c r="J224" s="203"/>
      <c r="K224" s="4">
        <v>320</v>
      </c>
      <c r="L224" s="202" t="s">
        <v>78</v>
      </c>
      <c r="M224" s="203"/>
      <c r="N224" s="4">
        <v>320</v>
      </c>
      <c r="O224" s="202" t="s">
        <v>78</v>
      </c>
      <c r="P224" s="203"/>
      <c r="Q224" s="4">
        <v>320</v>
      </c>
      <c r="R224" s="202" t="s">
        <v>78</v>
      </c>
      <c r="S224" s="203"/>
      <c r="T224" s="4">
        <v>320</v>
      </c>
      <c r="U224" s="202" t="s">
        <v>78</v>
      </c>
      <c r="V224" s="203"/>
      <c r="W224" s="4">
        <v>320</v>
      </c>
      <c r="X224" s="202" t="s">
        <v>78</v>
      </c>
      <c r="Y224" s="203"/>
      <c r="Z224" s="4">
        <v>320</v>
      </c>
      <c r="AA224" s="202" t="s">
        <v>0</v>
      </c>
      <c r="AB224" s="203"/>
      <c r="AC224" s="4">
        <v>320</v>
      </c>
      <c r="AD224" s="202" t="s">
        <v>0</v>
      </c>
      <c r="AE224" s="203"/>
      <c r="AF224" s="4">
        <v>320</v>
      </c>
      <c r="AG224" s="202" t="s">
        <v>0</v>
      </c>
      <c r="AH224" s="203"/>
      <c r="AI224" s="4">
        <v>320</v>
      </c>
      <c r="AJ224" s="202" t="s">
        <v>0</v>
      </c>
      <c r="AK224" s="203"/>
      <c r="AL224" s="4">
        <v>320</v>
      </c>
      <c r="AM224" s="202" t="s">
        <v>0</v>
      </c>
      <c r="AN224" s="203"/>
      <c r="AO224" s="4">
        <v>320</v>
      </c>
      <c r="AP224" s="2"/>
      <c r="AQ224" s="1"/>
    </row>
    <row r="225" spans="4:45" ht="13.5" customHeight="1">
      <c r="D225" s="5"/>
      <c r="E225" s="5"/>
      <c r="F225" s="200">
        <f>不要２!AJ216+不要２!AM216+不要２!AP216</f>
        <v>0</v>
      </c>
      <c r="G225" s="201"/>
      <c r="H225" s="3">
        <f>H224-F225</f>
        <v>320</v>
      </c>
      <c r="I225" s="200">
        <f>'　【補完用】0年目'!$AJ$49+'　【補完用】0年目'!$AM$49+$I$216</f>
        <v>0</v>
      </c>
      <c r="J225" s="201"/>
      <c r="K225" s="3">
        <f>K224-I225</f>
        <v>320</v>
      </c>
      <c r="L225" s="200">
        <f>I227+L216</f>
        <v>0</v>
      </c>
      <c r="M225" s="201"/>
      <c r="N225" s="3">
        <f>N224-L225</f>
        <v>320</v>
      </c>
      <c r="O225" s="200">
        <f>L227+O216</f>
        <v>0</v>
      </c>
      <c r="P225" s="201"/>
      <c r="Q225" s="3">
        <f>Q224-O225</f>
        <v>320</v>
      </c>
      <c r="R225" s="200">
        <f>O227+R216</f>
        <v>0</v>
      </c>
      <c r="S225" s="201"/>
      <c r="T225" s="3">
        <f>T224-R225</f>
        <v>320</v>
      </c>
      <c r="U225" s="200">
        <f>R227+U216</f>
        <v>0</v>
      </c>
      <c r="V225" s="201"/>
      <c r="W225" s="3">
        <f>W224-U225</f>
        <v>320</v>
      </c>
      <c r="X225" s="200">
        <f>U227+X216</f>
        <v>0</v>
      </c>
      <c r="Y225" s="201"/>
      <c r="Z225" s="3">
        <f>Z224-X225</f>
        <v>320</v>
      </c>
      <c r="AA225" s="200">
        <f>X227+AA216</f>
        <v>0</v>
      </c>
      <c r="AB225" s="201"/>
      <c r="AC225" s="3">
        <f>AC224-AA225</f>
        <v>320</v>
      </c>
      <c r="AD225" s="200">
        <f>AA227+AD216</f>
        <v>0</v>
      </c>
      <c r="AE225" s="201"/>
      <c r="AF225" s="3">
        <f>AF224-AD225</f>
        <v>320</v>
      </c>
      <c r="AG225" s="200">
        <f>AD227+AG216</f>
        <v>0</v>
      </c>
      <c r="AH225" s="201"/>
      <c r="AI225" s="3">
        <f>AI224-AG225</f>
        <v>320</v>
      </c>
      <c r="AJ225" s="200">
        <f>AG227+AJ216</f>
        <v>0</v>
      </c>
      <c r="AK225" s="201"/>
      <c r="AL225" s="3">
        <f>AL224-AJ225</f>
        <v>320</v>
      </c>
      <c r="AM225" s="200">
        <f>AJ227+AM216</f>
        <v>0</v>
      </c>
      <c r="AN225" s="201"/>
      <c r="AO225" s="3">
        <f>AO224-AM225</f>
        <v>320</v>
      </c>
      <c r="AP225" s="2"/>
      <c r="AQ225" s="1"/>
    </row>
    <row r="226" spans="4:45" ht="13.5" customHeight="1">
      <c r="D226" s="5"/>
      <c r="E226" s="5"/>
      <c r="F226" s="202" t="s">
        <v>128</v>
      </c>
      <c r="G226" s="203"/>
      <c r="H226" s="4">
        <v>240</v>
      </c>
      <c r="I226" s="202" t="s">
        <v>74</v>
      </c>
      <c r="J226" s="203"/>
      <c r="K226" s="4">
        <v>240</v>
      </c>
      <c r="L226" s="202" t="s">
        <v>79</v>
      </c>
      <c r="M226" s="203"/>
      <c r="N226" s="4">
        <v>240</v>
      </c>
      <c r="O226" s="202" t="s">
        <v>79</v>
      </c>
      <c r="P226" s="203"/>
      <c r="Q226" s="4">
        <v>240</v>
      </c>
      <c r="R226" s="202" t="s">
        <v>79</v>
      </c>
      <c r="S226" s="203"/>
      <c r="T226" s="4">
        <v>240</v>
      </c>
      <c r="U226" s="202" t="s">
        <v>79</v>
      </c>
      <c r="V226" s="203"/>
      <c r="W226" s="4">
        <v>240</v>
      </c>
      <c r="X226" s="202" t="s">
        <v>79</v>
      </c>
      <c r="Y226" s="203"/>
      <c r="Z226" s="4">
        <v>240</v>
      </c>
      <c r="AA226" s="202" t="s">
        <v>1</v>
      </c>
      <c r="AB226" s="203"/>
      <c r="AC226" s="4">
        <v>240</v>
      </c>
      <c r="AD226" s="202" t="s">
        <v>1</v>
      </c>
      <c r="AE226" s="203"/>
      <c r="AF226" s="4">
        <v>240</v>
      </c>
      <c r="AG226" s="202" t="s">
        <v>1</v>
      </c>
      <c r="AH226" s="203"/>
      <c r="AI226" s="4">
        <v>240</v>
      </c>
      <c r="AJ226" s="202" t="s">
        <v>1</v>
      </c>
      <c r="AK226" s="203"/>
      <c r="AL226" s="4">
        <v>240</v>
      </c>
      <c r="AM226" s="202" t="s">
        <v>1</v>
      </c>
      <c r="AN226" s="203"/>
      <c r="AO226" s="4">
        <v>240</v>
      </c>
      <c r="AP226" s="2"/>
      <c r="AQ226" s="1"/>
    </row>
    <row r="227" spans="4:45">
      <c r="D227" s="5"/>
      <c r="E227" s="5"/>
      <c r="F227" s="200">
        <f>不要２!AM216+不要２!AP216</f>
        <v>0</v>
      </c>
      <c r="G227" s="201"/>
      <c r="H227" s="3">
        <f>H226-F227</f>
        <v>240</v>
      </c>
      <c r="I227" s="200">
        <f>'　【補完用】0年目'!$AM$49+$I$216</f>
        <v>0</v>
      </c>
      <c r="J227" s="201"/>
      <c r="K227" s="3">
        <f>K226-I227</f>
        <v>240</v>
      </c>
      <c r="L227" s="200">
        <f>I229+L216</f>
        <v>0</v>
      </c>
      <c r="M227" s="201"/>
      <c r="N227" s="3">
        <f>N226-L227</f>
        <v>240</v>
      </c>
      <c r="O227" s="200">
        <f>L229+O216</f>
        <v>0</v>
      </c>
      <c r="P227" s="201"/>
      <c r="Q227" s="3">
        <f>Q226-O227</f>
        <v>240</v>
      </c>
      <c r="R227" s="200">
        <f>O229+R216</f>
        <v>0</v>
      </c>
      <c r="S227" s="201"/>
      <c r="T227" s="3">
        <f>T226-R227</f>
        <v>240</v>
      </c>
      <c r="U227" s="200">
        <f>R229+U216</f>
        <v>0</v>
      </c>
      <c r="V227" s="201"/>
      <c r="W227" s="3">
        <f>W226-U227</f>
        <v>240</v>
      </c>
      <c r="X227" s="200">
        <f>U229+X216</f>
        <v>0</v>
      </c>
      <c r="Y227" s="201"/>
      <c r="Z227" s="3">
        <f>Z226-X227</f>
        <v>240</v>
      </c>
      <c r="AA227" s="200">
        <f>X229+AA216</f>
        <v>0</v>
      </c>
      <c r="AB227" s="201"/>
      <c r="AC227" s="3">
        <f>AC226-AA227</f>
        <v>240</v>
      </c>
      <c r="AD227" s="200">
        <f>AA229+AD216</f>
        <v>0</v>
      </c>
      <c r="AE227" s="201"/>
      <c r="AF227" s="3">
        <f>AF226-AD227</f>
        <v>240</v>
      </c>
      <c r="AG227" s="200">
        <f>AD229+AG216</f>
        <v>0</v>
      </c>
      <c r="AH227" s="201"/>
      <c r="AI227" s="3">
        <f>AI226-AG227</f>
        <v>240</v>
      </c>
      <c r="AJ227" s="200">
        <f>AG229+AJ216</f>
        <v>0</v>
      </c>
      <c r="AK227" s="201"/>
      <c r="AL227" s="3">
        <f>AL226-AJ227</f>
        <v>240</v>
      </c>
      <c r="AM227" s="200">
        <f>AJ229+AM216</f>
        <v>0</v>
      </c>
      <c r="AN227" s="201"/>
      <c r="AO227" s="3">
        <f>AO226-AM227</f>
        <v>240</v>
      </c>
      <c r="AP227" s="2"/>
      <c r="AQ227" s="1"/>
    </row>
    <row r="228" spans="4:45">
      <c r="D228" s="5"/>
      <c r="E228" s="5"/>
      <c r="F228" s="202" t="s">
        <v>129</v>
      </c>
      <c r="G228" s="203"/>
      <c r="H228" s="4">
        <v>160</v>
      </c>
      <c r="I228" s="202" t="s">
        <v>75</v>
      </c>
      <c r="J228" s="203"/>
      <c r="K228" s="4">
        <v>160</v>
      </c>
      <c r="L228" s="202" t="s">
        <v>80</v>
      </c>
      <c r="M228" s="203"/>
      <c r="N228" s="4">
        <v>160</v>
      </c>
      <c r="O228" s="202" t="s">
        <v>80</v>
      </c>
      <c r="P228" s="203"/>
      <c r="Q228" s="4">
        <v>160</v>
      </c>
      <c r="R228" s="202" t="s">
        <v>80</v>
      </c>
      <c r="S228" s="203"/>
      <c r="T228" s="4">
        <v>160</v>
      </c>
      <c r="U228" s="202" t="s">
        <v>80</v>
      </c>
      <c r="V228" s="203"/>
      <c r="W228" s="4">
        <v>160</v>
      </c>
      <c r="X228" s="202" t="s">
        <v>80</v>
      </c>
      <c r="Y228" s="203"/>
      <c r="Z228" s="4">
        <v>160</v>
      </c>
      <c r="AA228" s="202" t="s">
        <v>3</v>
      </c>
      <c r="AB228" s="203"/>
      <c r="AC228" s="4">
        <v>160</v>
      </c>
      <c r="AD228" s="202" t="s">
        <v>3</v>
      </c>
      <c r="AE228" s="203"/>
      <c r="AF228" s="4">
        <v>160</v>
      </c>
      <c r="AG228" s="202" t="s">
        <v>3</v>
      </c>
      <c r="AH228" s="203"/>
      <c r="AI228" s="4">
        <v>160</v>
      </c>
      <c r="AJ228" s="202" t="s">
        <v>3</v>
      </c>
      <c r="AK228" s="203"/>
      <c r="AL228" s="4">
        <v>160</v>
      </c>
      <c r="AM228" s="202" t="s">
        <v>3</v>
      </c>
      <c r="AN228" s="203"/>
      <c r="AO228" s="4">
        <v>160</v>
      </c>
      <c r="AP228" s="2"/>
      <c r="AQ228" s="1"/>
    </row>
    <row r="229" spans="4:45">
      <c r="D229" s="5"/>
      <c r="E229" s="5"/>
      <c r="F229" s="200">
        <f>不要２!AP216</f>
        <v>0</v>
      </c>
      <c r="G229" s="201"/>
      <c r="H229" s="3">
        <f>H228-F229</f>
        <v>160</v>
      </c>
      <c r="I229" s="200">
        <f>I216</f>
        <v>0</v>
      </c>
      <c r="J229" s="201"/>
      <c r="K229" s="3">
        <f>K228-I229</f>
        <v>160</v>
      </c>
      <c r="L229" s="200">
        <f>L216</f>
        <v>0</v>
      </c>
      <c r="M229" s="201"/>
      <c r="N229" s="3">
        <f>N228-L229</f>
        <v>160</v>
      </c>
      <c r="O229" s="200">
        <f>O216</f>
        <v>0</v>
      </c>
      <c r="P229" s="201"/>
      <c r="Q229" s="3">
        <f>Q228-O229</f>
        <v>160</v>
      </c>
      <c r="R229" s="200">
        <f>R216</f>
        <v>0</v>
      </c>
      <c r="S229" s="201"/>
      <c r="T229" s="3">
        <f>T228-R229</f>
        <v>160</v>
      </c>
      <c r="U229" s="200">
        <f>U216</f>
        <v>0</v>
      </c>
      <c r="V229" s="201"/>
      <c r="W229" s="3">
        <f>W228-U229</f>
        <v>160</v>
      </c>
      <c r="X229" s="200">
        <f>X216</f>
        <v>0</v>
      </c>
      <c r="Y229" s="201"/>
      <c r="Z229" s="3">
        <f>Z228-X229</f>
        <v>160</v>
      </c>
      <c r="AA229" s="200">
        <f>AA216</f>
        <v>0</v>
      </c>
      <c r="AB229" s="201"/>
      <c r="AC229" s="3">
        <f>AC228-AA229</f>
        <v>160</v>
      </c>
      <c r="AD229" s="200">
        <f>AD216</f>
        <v>0</v>
      </c>
      <c r="AE229" s="201"/>
      <c r="AF229" s="3">
        <f>AF228-AD229</f>
        <v>160</v>
      </c>
      <c r="AG229" s="200">
        <f>AG216</f>
        <v>0</v>
      </c>
      <c r="AH229" s="201"/>
      <c r="AI229" s="3">
        <f>AI228-AG229</f>
        <v>160</v>
      </c>
      <c r="AJ229" s="200">
        <f>AJ216</f>
        <v>0</v>
      </c>
      <c r="AK229" s="201"/>
      <c r="AL229" s="3">
        <f>AL228-AJ229</f>
        <v>160</v>
      </c>
      <c r="AM229" s="200">
        <f>AM216</f>
        <v>0</v>
      </c>
      <c r="AN229" s="201"/>
      <c r="AO229" s="3">
        <f>AO228-AM229</f>
        <v>160</v>
      </c>
      <c r="AP229" s="2"/>
      <c r="AQ229" s="1"/>
    </row>
    <row r="230" spans="4:45" ht="21" customHeight="1" thickBot="1">
      <c r="E230" s="92" t="s">
        <v>12</v>
      </c>
      <c r="I230">
        <f>IF($X$2="",0,IF(I217&gt;$S$2,1,0))</f>
        <v>0</v>
      </c>
      <c r="L230">
        <f>IF($X$2="",0,IF(L217&gt;$S$2,1,0))</f>
        <v>0</v>
      </c>
      <c r="O230">
        <f>IF($X$2="",0,IF(O217&gt;$S$2,1,0))</f>
        <v>0</v>
      </c>
      <c r="R230">
        <f>IF($X$2="",0,IF(R217&gt;$S$2,1,0))</f>
        <v>0</v>
      </c>
      <c r="U230">
        <f>IF($X$2="",0,IF(U217&gt;$S$2,1,0))</f>
        <v>0</v>
      </c>
      <c r="X230">
        <f>IF($X$2="",0,IF(X217&gt;$S$2,1,0))</f>
        <v>0</v>
      </c>
      <c r="AA230">
        <f>IF($X$2="",0,IF(AA217&gt;$S$2,1,0))</f>
        <v>0</v>
      </c>
      <c r="AD230">
        <f>IF($X$2="",0,IF(AD217&gt;$S$2,1,0))</f>
        <v>0</v>
      </c>
      <c r="AG230">
        <f>IF($X$2="",0,IF(AG217&gt;$S$2,1,0))</f>
        <v>0</v>
      </c>
      <c r="AJ230">
        <f>IF($X$2="",0,IF(AJ217&gt;$S$2,1,0))</f>
        <v>0</v>
      </c>
      <c r="AM230">
        <f>IF($X$2="",0,IF(AM217&gt;$S$2,1,0))</f>
        <v>0</v>
      </c>
      <c r="AP230">
        <f>IF($X$2="",0,IF(AP217&gt;$S$2,1,0))</f>
        <v>0</v>
      </c>
    </row>
    <row r="231" spans="4:45" ht="40.5" customHeight="1" thickBot="1">
      <c r="D231" s="5">
        <v>16</v>
      </c>
      <c r="E231" s="5"/>
      <c r="F231" s="207" t="s">
        <v>98</v>
      </c>
      <c r="G231" s="207"/>
      <c r="H231" s="88">
        <f>MIN(H234,$E234)</f>
        <v>0</v>
      </c>
      <c r="I231" s="9">
        <f>'３年目'!G52</f>
        <v>0</v>
      </c>
      <c r="J231" s="10">
        <f>COUNTIF(I245,1)</f>
        <v>0</v>
      </c>
      <c r="K231" s="88">
        <f>MIN(K234,$E234)</f>
        <v>0</v>
      </c>
      <c r="L231" s="9">
        <f>'３年目'!J52</f>
        <v>0</v>
      </c>
      <c r="M231" s="10">
        <f>COUNTIF(I245:L245,1)</f>
        <v>0</v>
      </c>
      <c r="N231" s="88">
        <f>MIN(N234,$E234)</f>
        <v>0</v>
      </c>
      <c r="O231" s="9">
        <f>'３年目'!M52</f>
        <v>0</v>
      </c>
      <c r="P231" s="10">
        <f>COUNTIF(I245:O245,1)</f>
        <v>0</v>
      </c>
      <c r="Q231" s="88">
        <f>MIN(Q234,$E234)</f>
        <v>0</v>
      </c>
      <c r="R231" s="9">
        <f>'３年目'!P52</f>
        <v>0</v>
      </c>
      <c r="S231" s="10">
        <f>COUNTIF(I245:R245,1)</f>
        <v>0</v>
      </c>
      <c r="T231" s="88">
        <f>MIN(T234,$E234)</f>
        <v>0</v>
      </c>
      <c r="U231" s="9">
        <f>'３年目'!S52</f>
        <v>0</v>
      </c>
      <c r="V231" s="10">
        <f>COUNTIF(I245:U245,1)</f>
        <v>0</v>
      </c>
      <c r="W231" s="88">
        <f>MIN(W234,$E234)</f>
        <v>0</v>
      </c>
      <c r="X231" s="9">
        <f>'３年目'!V52</f>
        <v>0</v>
      </c>
      <c r="Y231" s="10">
        <f>COUNTIF(I245:X245,1)</f>
        <v>0</v>
      </c>
      <c r="Z231" s="88">
        <f>MIN(Z234,$E234)</f>
        <v>0</v>
      </c>
      <c r="AA231" s="9">
        <f>'３年目'!Y52</f>
        <v>0</v>
      </c>
      <c r="AB231" s="10">
        <f>COUNTIF(I245:AA245,1)</f>
        <v>0</v>
      </c>
      <c r="AC231" s="88">
        <f>MIN(AC234,$E234)</f>
        <v>0</v>
      </c>
      <c r="AD231" s="9">
        <f>'３年目'!AB52</f>
        <v>0</v>
      </c>
      <c r="AE231" s="10">
        <f>COUNTIF(I245:AD245,1)</f>
        <v>0</v>
      </c>
      <c r="AF231" s="88">
        <f>MIN(AF234,$E234)</f>
        <v>0</v>
      </c>
      <c r="AG231" s="9">
        <f>'３年目'!AE52</f>
        <v>0</v>
      </c>
      <c r="AH231" s="10">
        <f>COUNTIF(I245:AG245,1)</f>
        <v>0</v>
      </c>
      <c r="AI231" s="88">
        <f>MIN(AI234,$E234)</f>
        <v>0</v>
      </c>
      <c r="AJ231" s="9">
        <f>'３年目'!AH52</f>
        <v>0</v>
      </c>
      <c r="AK231" s="10">
        <f>COUNTIF(I245:AJ245,1)</f>
        <v>0</v>
      </c>
      <c r="AL231" s="88">
        <f>MIN(AL234,$E234)</f>
        <v>0</v>
      </c>
      <c r="AM231" s="9">
        <f>'３年目'!AK52</f>
        <v>0</v>
      </c>
      <c r="AN231" s="10">
        <f>COUNTIF(I245:AM245,1)</f>
        <v>0</v>
      </c>
      <c r="AO231" s="88">
        <f>MIN(AO234,$E234)</f>
        <v>0</v>
      </c>
      <c r="AP231" s="9">
        <f>'３年目'!AN52</f>
        <v>0</v>
      </c>
      <c r="AQ231" s="10">
        <f>COUNTIF(I245:AP245,1)</f>
        <v>0</v>
      </c>
      <c r="AR231" s="24">
        <f>I231+L231+O231+R231+U231+X231+AA231+AD231+AG231+AJ231+AM231+AP231</f>
        <v>0</v>
      </c>
      <c r="AS231" s="18" t="s">
        <v>24</v>
      </c>
    </row>
    <row r="232" spans="4:45" s="17" customFormat="1" ht="18.75" customHeight="1" thickBot="1">
      <c r="D232" s="30" t="s">
        <v>23</v>
      </c>
      <c r="E232" s="31" t="s">
        <v>19</v>
      </c>
      <c r="F232" s="207"/>
      <c r="G232" s="207"/>
      <c r="H232" s="91">
        <f>MIN(H233,H234,$E234)</f>
        <v>0</v>
      </c>
      <c r="I232" s="22">
        <f>'３年目'!G53</f>
        <v>0</v>
      </c>
      <c r="J232" s="23">
        <f>'３年目'!H53</f>
        <v>0</v>
      </c>
      <c r="K232" s="91">
        <f>MIN(K233,K234,$E234)</f>
        <v>0</v>
      </c>
      <c r="L232" s="22">
        <f>'３年目'!J53</f>
        <v>0</v>
      </c>
      <c r="M232" s="23">
        <f>'３年目'!K53</f>
        <v>0</v>
      </c>
      <c r="N232" s="91">
        <f>IF(M231&gt;=$X$2,MIN($S$2,N233,N234,$AL$2-L234,$E234),MIN(N233,N234,$AL$2-L234,$E234))</f>
        <v>0</v>
      </c>
      <c r="O232" s="22">
        <f>'３年目'!M53</f>
        <v>0</v>
      </c>
      <c r="P232" s="23">
        <f>'３年目'!N53</f>
        <v>0</v>
      </c>
      <c r="Q232" s="91">
        <f>IF(P231&gt;=$X$2,MIN($S$2,Q233,Q234,$AL$2-O234,$E234),MIN(Q233,Q234,$AL$2-O234,$E234))</f>
        <v>0</v>
      </c>
      <c r="R232" s="22">
        <f>'３年目'!P53</f>
        <v>0</v>
      </c>
      <c r="S232" s="23">
        <f>'３年目'!Q53</f>
        <v>0</v>
      </c>
      <c r="T232" s="91">
        <f>IF(S231&gt;=$X$2,MIN($S$2,T233,T234,$AL$2-R234,$E234),MIN(T233,T234,$AL$2-R234,$E234))</f>
        <v>0</v>
      </c>
      <c r="U232" s="22">
        <f>'３年目'!S53</f>
        <v>0</v>
      </c>
      <c r="V232" s="23">
        <f>'３年目'!T53</f>
        <v>0</v>
      </c>
      <c r="W232" s="91">
        <f>IF(V231&gt;=$X$2,MIN($S$2,W233,W234,$AL$2-U234,$E234),MIN(W233,W234,$AL$2-U234,$E234))</f>
        <v>0</v>
      </c>
      <c r="X232" s="22">
        <f>'３年目'!V53</f>
        <v>0</v>
      </c>
      <c r="Y232" s="23">
        <f>'３年目'!W53</f>
        <v>0</v>
      </c>
      <c r="Z232" s="91">
        <f>IF(Y231&gt;=$X$2,MIN($S$2,Z233,Z234,$AL$2-X234,$E234),MIN(Z233,Z234,$AL$2-X234,$E234))</f>
        <v>0</v>
      </c>
      <c r="AA232" s="22">
        <f>'３年目'!Y53</f>
        <v>0</v>
      </c>
      <c r="AB232" s="23">
        <f>'３年目'!Z53</f>
        <v>0</v>
      </c>
      <c r="AC232" s="91">
        <f>IF(AB231&gt;=$X$2,MIN($S$2,AC233,AC234,$AL$2-AA234,$E234),MIN(AC233,AC234,$AL$2-AA234,$E234))</f>
        <v>0</v>
      </c>
      <c r="AD232" s="22">
        <f>'３年目'!AB53</f>
        <v>0</v>
      </c>
      <c r="AE232" s="23">
        <f>'３年目'!AC53</f>
        <v>0</v>
      </c>
      <c r="AF232" s="91">
        <f>IF(AE231&gt;=$X$2,MIN($S$2,AF233,AF234,$AL$2-AD234,$E234),MIN(AF233,AF234,$AL$2-AD234,$E234))</f>
        <v>0</v>
      </c>
      <c r="AG232" s="22">
        <f>'３年目'!AE53</f>
        <v>0</v>
      </c>
      <c r="AH232" s="23">
        <f>'３年目'!AF53</f>
        <v>0</v>
      </c>
      <c r="AI232" s="91">
        <f>IF(AH231&gt;=$X$2,MIN($S$2,AI233,AI234,$AL$2-AG234,$E234),MIN(AI233,AI234,$AL$2-AG234,$E234))</f>
        <v>0</v>
      </c>
      <c r="AJ232" s="22">
        <f>'３年目'!AH53</f>
        <v>0</v>
      </c>
      <c r="AK232" s="23">
        <f>'３年目'!AI53</f>
        <v>0</v>
      </c>
      <c r="AL232" s="91">
        <f>IF(AK231&gt;=$X$2,MIN($S$2,AL233,AL234,$AL$2-AJ234,$E234),MIN(AL233,AL234,$AL$2-AJ234,$E234))</f>
        <v>0</v>
      </c>
      <c r="AM232" s="22">
        <f>'３年目'!AK53</f>
        <v>0</v>
      </c>
      <c r="AN232" s="23">
        <f>'３年目'!AL53</f>
        <v>0</v>
      </c>
      <c r="AO232" s="91">
        <f>IF(AN231&gt;=$X$2,MIN($S$2,AO233,AO234,$AL$2-AM234,$E234),MIN(AO233,AO234,$AL$2-AM234,$E234))</f>
        <v>0</v>
      </c>
      <c r="AP232" s="22">
        <f>'３年目'!AN53</f>
        <v>0</v>
      </c>
      <c r="AQ232" s="23">
        <f>'３年目'!AO53</f>
        <v>0</v>
      </c>
      <c r="AR232" s="12">
        <f>I232+L232+O232+R232+U232+X232+AA232+AD232+AG232+AJ232+AM232+AP232</f>
        <v>0</v>
      </c>
      <c r="AS232" s="18" t="s">
        <v>20</v>
      </c>
    </row>
    <row r="233" spans="4:45">
      <c r="D233" s="5"/>
      <c r="E233" s="5"/>
      <c r="F233" s="59"/>
      <c r="G233" s="60"/>
      <c r="H233" s="13"/>
      <c r="I233" s="59"/>
      <c r="J233" s="60"/>
      <c r="K233" s="13"/>
      <c r="L233" s="204" t="s">
        <v>25</v>
      </c>
      <c r="M233" s="205"/>
      <c r="N233" s="15" t="str">
        <f>IF(M231&gt;=$X$2,$S$2,"")</f>
        <v/>
      </c>
      <c r="O233" s="204" t="s">
        <v>25</v>
      </c>
      <c r="P233" s="205"/>
      <c r="Q233" s="15" t="str">
        <f>IF(P231&gt;=$X$2,$S$2,"")</f>
        <v/>
      </c>
      <c r="R233" s="204" t="s">
        <v>25</v>
      </c>
      <c r="S233" s="205"/>
      <c r="T233" s="15" t="str">
        <f>IF(S231&gt;=$X$2,$S$2,"")</f>
        <v/>
      </c>
      <c r="U233" s="204" t="s">
        <v>25</v>
      </c>
      <c r="V233" s="205"/>
      <c r="W233" s="15" t="str">
        <f>IF(V231&gt;=$X$2,$S$2,"")</f>
        <v/>
      </c>
      <c r="X233" s="204" t="s">
        <v>25</v>
      </c>
      <c r="Y233" s="205"/>
      <c r="Z233" s="15" t="str">
        <f>IF(Y231&gt;=$X$2,$S$2,"")</f>
        <v/>
      </c>
      <c r="AA233" s="204" t="s">
        <v>25</v>
      </c>
      <c r="AB233" s="205"/>
      <c r="AC233" s="15" t="str">
        <f>IF(AB231&gt;=$X$2,$S$2,"")</f>
        <v/>
      </c>
      <c r="AD233" s="204" t="s">
        <v>25</v>
      </c>
      <c r="AE233" s="205"/>
      <c r="AF233" s="15" t="str">
        <f>IF(AE231&gt;=$X$2,$S$2,"")</f>
        <v/>
      </c>
      <c r="AG233" s="204" t="s">
        <v>25</v>
      </c>
      <c r="AH233" s="205"/>
      <c r="AI233" s="15" t="str">
        <f>IF(AH231&gt;=$X$2,$S$2,"")</f>
        <v/>
      </c>
      <c r="AJ233" s="204" t="s">
        <v>25</v>
      </c>
      <c r="AK233" s="205"/>
      <c r="AL233" s="15" t="str">
        <f>IF(AK231&gt;=$X$2,$S$2,"")</f>
        <v/>
      </c>
      <c r="AM233" s="204" t="s">
        <v>25</v>
      </c>
      <c r="AN233" s="205"/>
      <c r="AO233" s="15" t="str">
        <f>IF(AN231&gt;=$X$2,$S$2,"")</f>
        <v/>
      </c>
      <c r="AP233" s="204" t="s">
        <v>25</v>
      </c>
      <c r="AQ233" s="205"/>
    </row>
    <row r="234" spans="4:45">
      <c r="D234" s="5"/>
      <c r="E234" s="89">
        <f>IF($AE$2="",$S$2,$AE$2)</f>
        <v>0</v>
      </c>
      <c r="F234" s="206"/>
      <c r="G234" s="205"/>
      <c r="H234" s="90">
        <f>IF(MIN(H236,H238,H240,H242,H244)&lt;0,0,MIN(H236,H238,H240,H242,H244,$AE$2))</f>
        <v>160</v>
      </c>
      <c r="I234" s="206"/>
      <c r="J234" s="205"/>
      <c r="K234" s="90">
        <f>IF(MIN(K236,K238,K240,K242,K244)&lt;0,0,MIN(K236,K238,K240,K242,K244,$AE$2))</f>
        <v>160</v>
      </c>
      <c r="L234" s="200">
        <f>I232+L232</f>
        <v>0</v>
      </c>
      <c r="M234" s="201"/>
      <c r="N234" s="90">
        <f>IF(MIN(N236,N238,N240,N242,N244)&lt;0,0,MIN(N236,N238,N240,N242,N244,$AE$2))</f>
        <v>160</v>
      </c>
      <c r="O234" s="200">
        <f>L234+O232</f>
        <v>0</v>
      </c>
      <c r="P234" s="201"/>
      <c r="Q234" s="90">
        <f>IF(MIN(Q236,Q238,Q240,Q242,Q244)&lt;0,0,MIN(Q236,Q238,Q240,Q242,Q244,$AE$2))</f>
        <v>160</v>
      </c>
      <c r="R234" s="200">
        <f>O234+R232</f>
        <v>0</v>
      </c>
      <c r="S234" s="201"/>
      <c r="T234" s="90">
        <f>IF(MIN(T236,T238,T240,T242,T244)&lt;0,0,MIN(T236,T238,T240,T242,T244,$AE$2))</f>
        <v>160</v>
      </c>
      <c r="U234" s="200">
        <f>R234+U232</f>
        <v>0</v>
      </c>
      <c r="V234" s="201"/>
      <c r="W234" s="90">
        <f>IF(MIN(W236,W238,W240,W242,W244)&lt;0,0,MIN(W236,W238,W240,W242,W244,$AE$2))</f>
        <v>160</v>
      </c>
      <c r="X234" s="200">
        <f>U234+X232</f>
        <v>0</v>
      </c>
      <c r="Y234" s="201"/>
      <c r="Z234" s="90">
        <f>IF(MIN(Z236,Z238,Z240,Z242,Z244)&lt;0,0,MIN(Z236,Z238,Z240,Z242,Z244,$AE$2))</f>
        <v>160</v>
      </c>
      <c r="AA234" s="200">
        <f>X234+AA232</f>
        <v>0</v>
      </c>
      <c r="AB234" s="201"/>
      <c r="AC234" s="90">
        <f>IF(MIN(AC236,AC238,AC240,AC242,AC244)&lt;0,0,MIN(AC236,AC238,AC240,AC242,AC244,$AE$2))</f>
        <v>160</v>
      </c>
      <c r="AD234" s="200">
        <f>AA234+AD232</f>
        <v>0</v>
      </c>
      <c r="AE234" s="201"/>
      <c r="AF234" s="90">
        <f>IF(MIN(AF236,AF238,AF240,AF242,AF244)&lt;0,0,MIN(AF236,AF238,AF240,AF242,AF244,$AE$2))</f>
        <v>160</v>
      </c>
      <c r="AG234" s="200">
        <f>AD234+AG232</f>
        <v>0</v>
      </c>
      <c r="AH234" s="201"/>
      <c r="AI234" s="90">
        <f>IF(MIN(AI236,AI238,AI240,AI242,AI244)&lt;0,0,MIN(AI236,AI238,AI240,AI242,AI244,$AE$2))</f>
        <v>160</v>
      </c>
      <c r="AJ234" s="200">
        <f>AG234+AJ232</f>
        <v>0</v>
      </c>
      <c r="AK234" s="201"/>
      <c r="AL234" s="90">
        <f>IF(MIN(AL236,AL238,AL240,AL242,AL244)&lt;0,0,MIN(AL236,AL238,AL240,AL242,AL244,$AE$2))</f>
        <v>160</v>
      </c>
      <c r="AM234" s="200">
        <f>AJ234+AM232</f>
        <v>0</v>
      </c>
      <c r="AN234" s="201"/>
      <c r="AO234" s="90">
        <f>IF(MIN(AO236,AO238,AO240,AO242,AO244)&lt;0,0,MIN(AO236,AO238,AO240,AO242,AO244,$AE$2))</f>
        <v>160</v>
      </c>
      <c r="AP234" s="200">
        <f>AM234+AP232</f>
        <v>0</v>
      </c>
      <c r="AQ234" s="201"/>
    </row>
    <row r="235" spans="4:45" ht="13.5" customHeight="1">
      <c r="D235" s="5"/>
      <c r="E235" s="5"/>
      <c r="F235" s="202" t="s">
        <v>125</v>
      </c>
      <c r="G235" s="203"/>
      <c r="H235" s="4">
        <v>480</v>
      </c>
      <c r="I235" s="202" t="s">
        <v>71</v>
      </c>
      <c r="J235" s="203"/>
      <c r="K235" s="4">
        <v>480</v>
      </c>
      <c r="L235" s="202" t="s">
        <v>76</v>
      </c>
      <c r="M235" s="203"/>
      <c r="N235" s="4">
        <v>480</v>
      </c>
      <c r="O235" s="202" t="s">
        <v>76</v>
      </c>
      <c r="P235" s="203"/>
      <c r="Q235" s="4">
        <v>480</v>
      </c>
      <c r="R235" s="202" t="s">
        <v>76</v>
      </c>
      <c r="S235" s="203"/>
      <c r="T235" s="4">
        <v>480</v>
      </c>
      <c r="U235" s="202" t="s">
        <v>76</v>
      </c>
      <c r="V235" s="203"/>
      <c r="W235" s="4">
        <v>480</v>
      </c>
      <c r="X235" s="202" t="s">
        <v>76</v>
      </c>
      <c r="Y235" s="203"/>
      <c r="Z235" s="4">
        <v>480</v>
      </c>
      <c r="AA235" s="202" t="s">
        <v>4</v>
      </c>
      <c r="AB235" s="203"/>
      <c r="AC235" s="4">
        <v>480</v>
      </c>
      <c r="AD235" s="202" t="s">
        <v>5</v>
      </c>
      <c r="AE235" s="203"/>
      <c r="AF235" s="4">
        <v>480</v>
      </c>
      <c r="AG235" s="202" t="s">
        <v>6</v>
      </c>
      <c r="AH235" s="203"/>
      <c r="AI235" s="4">
        <v>480</v>
      </c>
      <c r="AJ235" s="202" t="s">
        <v>7</v>
      </c>
      <c r="AK235" s="203"/>
      <c r="AL235" s="4">
        <v>480</v>
      </c>
      <c r="AM235" s="202" t="s">
        <v>8</v>
      </c>
      <c r="AN235" s="203"/>
      <c r="AO235" s="4">
        <v>480</v>
      </c>
      <c r="AP235" s="2"/>
      <c r="AQ235" s="1"/>
    </row>
    <row r="236" spans="4:45">
      <c r="D236" s="5"/>
      <c r="E236" s="5"/>
      <c r="F236" s="200">
        <f>不要２!AC231+不要２!AG231+不要２!AJ231+不要２!AM231+不要２!AP231</f>
        <v>0</v>
      </c>
      <c r="G236" s="201"/>
      <c r="H236" s="3">
        <f>H235-F236</f>
        <v>480</v>
      </c>
      <c r="I236" s="200">
        <f>'　【補完用】0年目'!$AD$52+'　【補完用】0年目'!$AG$52+'　【補完用】0年目'!$AJ$52+'　【補完用】0年目'!$AM$52+$I$231</f>
        <v>0</v>
      </c>
      <c r="J236" s="201"/>
      <c r="K236" s="3">
        <f>K235-I236</f>
        <v>480</v>
      </c>
      <c r="L236" s="200">
        <f>I238+L231</f>
        <v>0</v>
      </c>
      <c r="M236" s="201"/>
      <c r="N236" s="3">
        <f>N235-L236</f>
        <v>480</v>
      </c>
      <c r="O236" s="200">
        <f>L238+O231</f>
        <v>0</v>
      </c>
      <c r="P236" s="201"/>
      <c r="Q236" s="3">
        <f>Q235-O236</f>
        <v>480</v>
      </c>
      <c r="R236" s="200">
        <f>O238+R231</f>
        <v>0</v>
      </c>
      <c r="S236" s="201"/>
      <c r="T236" s="3">
        <f>T235-R236</f>
        <v>480</v>
      </c>
      <c r="U236" s="200">
        <f>R238+U231</f>
        <v>0</v>
      </c>
      <c r="V236" s="201"/>
      <c r="W236" s="3">
        <f>W235-U236</f>
        <v>480</v>
      </c>
      <c r="X236" s="200">
        <f>U238+X231</f>
        <v>0</v>
      </c>
      <c r="Y236" s="201"/>
      <c r="Z236" s="3">
        <f>Z235-X236</f>
        <v>480</v>
      </c>
      <c r="AA236" s="200">
        <f>X238+AA231</f>
        <v>0</v>
      </c>
      <c r="AB236" s="201"/>
      <c r="AC236" s="3">
        <f>AC235-AA236</f>
        <v>480</v>
      </c>
      <c r="AD236" s="200">
        <f>AA238+AD231</f>
        <v>0</v>
      </c>
      <c r="AE236" s="201"/>
      <c r="AF236" s="3">
        <f>AF235-AD236</f>
        <v>480</v>
      </c>
      <c r="AG236" s="200">
        <f>AD238+AG231</f>
        <v>0</v>
      </c>
      <c r="AH236" s="201"/>
      <c r="AI236" s="3">
        <f>AI235-AG236</f>
        <v>480</v>
      </c>
      <c r="AJ236" s="200">
        <f>AG238+AJ231</f>
        <v>0</v>
      </c>
      <c r="AK236" s="201"/>
      <c r="AL236" s="3">
        <f>AL235-AJ236</f>
        <v>480</v>
      </c>
      <c r="AM236" s="200">
        <f>AJ238+AM231</f>
        <v>0</v>
      </c>
      <c r="AN236" s="201"/>
      <c r="AO236" s="3">
        <f>AO235-AM236</f>
        <v>480</v>
      </c>
      <c r="AP236" s="2"/>
      <c r="AQ236" s="1"/>
    </row>
    <row r="237" spans="4:45" ht="13.5" customHeight="1">
      <c r="D237" s="5"/>
      <c r="E237" s="5"/>
      <c r="F237" s="202" t="s">
        <v>126</v>
      </c>
      <c r="G237" s="203"/>
      <c r="H237" s="4">
        <v>400</v>
      </c>
      <c r="I237" s="202" t="s">
        <v>72</v>
      </c>
      <c r="J237" s="203"/>
      <c r="K237" s="4">
        <v>400</v>
      </c>
      <c r="L237" s="202" t="s">
        <v>77</v>
      </c>
      <c r="M237" s="203"/>
      <c r="N237" s="4">
        <v>400</v>
      </c>
      <c r="O237" s="202" t="s">
        <v>77</v>
      </c>
      <c r="P237" s="203"/>
      <c r="Q237" s="4">
        <v>400</v>
      </c>
      <c r="R237" s="202" t="s">
        <v>77</v>
      </c>
      <c r="S237" s="203"/>
      <c r="T237" s="4">
        <v>400</v>
      </c>
      <c r="U237" s="202" t="s">
        <v>77</v>
      </c>
      <c r="V237" s="203"/>
      <c r="W237" s="4">
        <v>400</v>
      </c>
      <c r="X237" s="202" t="s">
        <v>77</v>
      </c>
      <c r="Y237" s="203"/>
      <c r="Z237" s="4">
        <v>400</v>
      </c>
      <c r="AA237" s="202" t="s">
        <v>2</v>
      </c>
      <c r="AB237" s="203"/>
      <c r="AC237" s="4">
        <v>400</v>
      </c>
      <c r="AD237" s="202" t="s">
        <v>2</v>
      </c>
      <c r="AE237" s="203"/>
      <c r="AF237" s="4">
        <v>400</v>
      </c>
      <c r="AG237" s="202" t="s">
        <v>2</v>
      </c>
      <c r="AH237" s="203"/>
      <c r="AI237" s="4">
        <v>400</v>
      </c>
      <c r="AJ237" s="202" t="s">
        <v>2</v>
      </c>
      <c r="AK237" s="203"/>
      <c r="AL237" s="4">
        <v>400</v>
      </c>
      <c r="AM237" s="202" t="s">
        <v>2</v>
      </c>
      <c r="AN237" s="203"/>
      <c r="AO237" s="4">
        <v>400</v>
      </c>
      <c r="AP237" s="2"/>
      <c r="AQ237" s="1"/>
    </row>
    <row r="238" spans="4:45">
      <c r="D238" s="5"/>
      <c r="E238" s="5"/>
      <c r="F238" s="200">
        <f>不要２!AG231+不要２!AJ231+不要２!AM231+不要２!AP231</f>
        <v>0</v>
      </c>
      <c r="G238" s="201"/>
      <c r="H238" s="3">
        <f>H237-F238</f>
        <v>400</v>
      </c>
      <c r="I238" s="200">
        <f>'　【補完用】0年目'!$AG$52+'　【補完用】0年目'!$AJ$52+'　【補完用】0年目'!$AM$52+$I$231</f>
        <v>0</v>
      </c>
      <c r="J238" s="201"/>
      <c r="K238" s="3">
        <f>K237-I238</f>
        <v>400</v>
      </c>
      <c r="L238" s="200">
        <f>I240+L231</f>
        <v>0</v>
      </c>
      <c r="M238" s="201"/>
      <c r="N238" s="3">
        <f>N237-L238</f>
        <v>400</v>
      </c>
      <c r="O238" s="200">
        <f>L240+O231</f>
        <v>0</v>
      </c>
      <c r="P238" s="201"/>
      <c r="Q238" s="3">
        <f>Q237-O238</f>
        <v>400</v>
      </c>
      <c r="R238" s="200">
        <f>O240+R231</f>
        <v>0</v>
      </c>
      <c r="S238" s="201"/>
      <c r="T238" s="3">
        <f>T237-R238</f>
        <v>400</v>
      </c>
      <c r="U238" s="200">
        <f>R240+U231</f>
        <v>0</v>
      </c>
      <c r="V238" s="201"/>
      <c r="W238" s="3">
        <f>W237-U238</f>
        <v>400</v>
      </c>
      <c r="X238" s="200">
        <f>U240+X231</f>
        <v>0</v>
      </c>
      <c r="Y238" s="201"/>
      <c r="Z238" s="3">
        <f>Z237-X238</f>
        <v>400</v>
      </c>
      <c r="AA238" s="200">
        <f>X240+AA231</f>
        <v>0</v>
      </c>
      <c r="AB238" s="201"/>
      <c r="AC238" s="3">
        <f>AC237-AA238</f>
        <v>400</v>
      </c>
      <c r="AD238" s="200">
        <f>AA240+AD231</f>
        <v>0</v>
      </c>
      <c r="AE238" s="201"/>
      <c r="AF238" s="3">
        <f>AF237-AD238</f>
        <v>400</v>
      </c>
      <c r="AG238" s="200">
        <f>AD240+AG231</f>
        <v>0</v>
      </c>
      <c r="AH238" s="201"/>
      <c r="AI238" s="3">
        <f>AI237-AG238</f>
        <v>400</v>
      </c>
      <c r="AJ238" s="200">
        <f>AG240+AJ231</f>
        <v>0</v>
      </c>
      <c r="AK238" s="201"/>
      <c r="AL238" s="3">
        <f>AL237-AJ238</f>
        <v>400</v>
      </c>
      <c r="AM238" s="200">
        <f>AJ240+AM231</f>
        <v>0</v>
      </c>
      <c r="AN238" s="201"/>
      <c r="AO238" s="3">
        <f>AO237-AM238</f>
        <v>400</v>
      </c>
      <c r="AP238" s="2"/>
      <c r="AQ238" s="1"/>
    </row>
    <row r="239" spans="4:45" ht="13.5" customHeight="1">
      <c r="D239" s="5"/>
      <c r="E239" s="5"/>
      <c r="F239" s="202" t="s">
        <v>127</v>
      </c>
      <c r="G239" s="203"/>
      <c r="H239" s="4">
        <v>320</v>
      </c>
      <c r="I239" s="202" t="s">
        <v>73</v>
      </c>
      <c r="J239" s="203"/>
      <c r="K239" s="4">
        <v>320</v>
      </c>
      <c r="L239" s="202" t="s">
        <v>78</v>
      </c>
      <c r="M239" s="203"/>
      <c r="N239" s="4">
        <v>320</v>
      </c>
      <c r="O239" s="202" t="s">
        <v>78</v>
      </c>
      <c r="P239" s="203"/>
      <c r="Q239" s="4">
        <v>320</v>
      </c>
      <c r="R239" s="202" t="s">
        <v>78</v>
      </c>
      <c r="S239" s="203"/>
      <c r="T239" s="4">
        <v>320</v>
      </c>
      <c r="U239" s="202" t="s">
        <v>78</v>
      </c>
      <c r="V239" s="203"/>
      <c r="W239" s="4">
        <v>320</v>
      </c>
      <c r="X239" s="202" t="s">
        <v>78</v>
      </c>
      <c r="Y239" s="203"/>
      <c r="Z239" s="4">
        <v>320</v>
      </c>
      <c r="AA239" s="202" t="s">
        <v>0</v>
      </c>
      <c r="AB239" s="203"/>
      <c r="AC239" s="4">
        <v>320</v>
      </c>
      <c r="AD239" s="202" t="s">
        <v>0</v>
      </c>
      <c r="AE239" s="203"/>
      <c r="AF239" s="4">
        <v>320</v>
      </c>
      <c r="AG239" s="202" t="s">
        <v>0</v>
      </c>
      <c r="AH239" s="203"/>
      <c r="AI239" s="4">
        <v>320</v>
      </c>
      <c r="AJ239" s="202" t="s">
        <v>0</v>
      </c>
      <c r="AK239" s="203"/>
      <c r="AL239" s="4">
        <v>320</v>
      </c>
      <c r="AM239" s="202" t="s">
        <v>0</v>
      </c>
      <c r="AN239" s="203"/>
      <c r="AO239" s="4">
        <v>320</v>
      </c>
      <c r="AP239" s="2"/>
      <c r="AQ239" s="1"/>
    </row>
    <row r="240" spans="4:45">
      <c r="D240" s="5"/>
      <c r="E240" s="5"/>
      <c r="F240" s="200">
        <f>不要２!AJ231+不要２!AM231+不要２!AP231</f>
        <v>0</v>
      </c>
      <c r="G240" s="201"/>
      <c r="H240" s="3">
        <f>H239-F240</f>
        <v>320</v>
      </c>
      <c r="I240" s="200">
        <f>'　【補完用】0年目'!$AJ$52+'　【補完用】0年目'!$AM$52+$I$231</f>
        <v>0</v>
      </c>
      <c r="J240" s="201"/>
      <c r="K240" s="3">
        <f>K239-I240</f>
        <v>320</v>
      </c>
      <c r="L240" s="200">
        <f>I242+L231</f>
        <v>0</v>
      </c>
      <c r="M240" s="201"/>
      <c r="N240" s="3">
        <f>N239-L240</f>
        <v>320</v>
      </c>
      <c r="O240" s="200">
        <f>L242+O231</f>
        <v>0</v>
      </c>
      <c r="P240" s="201"/>
      <c r="Q240" s="3">
        <f>Q239-O240</f>
        <v>320</v>
      </c>
      <c r="R240" s="200">
        <f>O242+R231</f>
        <v>0</v>
      </c>
      <c r="S240" s="201"/>
      <c r="T240" s="3">
        <f>T239-R240</f>
        <v>320</v>
      </c>
      <c r="U240" s="200">
        <f>R242+U231</f>
        <v>0</v>
      </c>
      <c r="V240" s="201"/>
      <c r="W240" s="3">
        <f>W239-U240</f>
        <v>320</v>
      </c>
      <c r="X240" s="200">
        <f>U242+X231</f>
        <v>0</v>
      </c>
      <c r="Y240" s="201"/>
      <c r="Z240" s="3">
        <f>Z239-X240</f>
        <v>320</v>
      </c>
      <c r="AA240" s="200">
        <f>X242+AA231</f>
        <v>0</v>
      </c>
      <c r="AB240" s="201"/>
      <c r="AC240" s="3">
        <f>AC239-AA240</f>
        <v>320</v>
      </c>
      <c r="AD240" s="200">
        <f>AA242+AD231</f>
        <v>0</v>
      </c>
      <c r="AE240" s="201"/>
      <c r="AF240" s="3">
        <f>AF239-AD240</f>
        <v>320</v>
      </c>
      <c r="AG240" s="200">
        <f>AD242+AG231</f>
        <v>0</v>
      </c>
      <c r="AH240" s="201"/>
      <c r="AI240" s="3">
        <f>AI239-AG240</f>
        <v>320</v>
      </c>
      <c r="AJ240" s="200">
        <f>AG242+AJ231</f>
        <v>0</v>
      </c>
      <c r="AK240" s="201"/>
      <c r="AL240" s="3">
        <f>AL239-AJ240</f>
        <v>320</v>
      </c>
      <c r="AM240" s="200">
        <f>AJ242+AM231</f>
        <v>0</v>
      </c>
      <c r="AN240" s="201"/>
      <c r="AO240" s="3">
        <f>AO239-AM240</f>
        <v>320</v>
      </c>
      <c r="AP240" s="2"/>
      <c r="AQ240" s="1"/>
    </row>
    <row r="241" spans="4:43" ht="13.5" customHeight="1">
      <c r="D241" s="5"/>
      <c r="E241" s="5"/>
      <c r="F241" s="202" t="s">
        <v>128</v>
      </c>
      <c r="G241" s="203"/>
      <c r="H241" s="4">
        <v>240</v>
      </c>
      <c r="I241" s="202" t="s">
        <v>74</v>
      </c>
      <c r="J241" s="203"/>
      <c r="K241" s="4">
        <v>240</v>
      </c>
      <c r="L241" s="202" t="s">
        <v>79</v>
      </c>
      <c r="M241" s="203"/>
      <c r="N241" s="4">
        <v>240</v>
      </c>
      <c r="O241" s="202" t="s">
        <v>79</v>
      </c>
      <c r="P241" s="203"/>
      <c r="Q241" s="4">
        <v>240</v>
      </c>
      <c r="R241" s="202" t="s">
        <v>79</v>
      </c>
      <c r="S241" s="203"/>
      <c r="T241" s="4">
        <v>240</v>
      </c>
      <c r="U241" s="202" t="s">
        <v>79</v>
      </c>
      <c r="V241" s="203"/>
      <c r="W241" s="4">
        <v>240</v>
      </c>
      <c r="X241" s="202" t="s">
        <v>79</v>
      </c>
      <c r="Y241" s="203"/>
      <c r="Z241" s="4">
        <v>240</v>
      </c>
      <c r="AA241" s="202" t="s">
        <v>1</v>
      </c>
      <c r="AB241" s="203"/>
      <c r="AC241" s="4">
        <v>240</v>
      </c>
      <c r="AD241" s="202" t="s">
        <v>1</v>
      </c>
      <c r="AE241" s="203"/>
      <c r="AF241" s="4">
        <v>240</v>
      </c>
      <c r="AG241" s="202" t="s">
        <v>1</v>
      </c>
      <c r="AH241" s="203"/>
      <c r="AI241" s="4">
        <v>240</v>
      </c>
      <c r="AJ241" s="202" t="s">
        <v>1</v>
      </c>
      <c r="AK241" s="203"/>
      <c r="AL241" s="4">
        <v>240</v>
      </c>
      <c r="AM241" s="202" t="s">
        <v>1</v>
      </c>
      <c r="AN241" s="203"/>
      <c r="AO241" s="4">
        <v>240</v>
      </c>
      <c r="AP241" s="2"/>
      <c r="AQ241" s="1"/>
    </row>
    <row r="242" spans="4:43">
      <c r="D242" s="5"/>
      <c r="E242" s="5"/>
      <c r="F242" s="200">
        <f>不要２!AM231+不要２!AP231</f>
        <v>0</v>
      </c>
      <c r="G242" s="201"/>
      <c r="H242" s="3">
        <f>H241-F242</f>
        <v>240</v>
      </c>
      <c r="I242" s="200">
        <f>'　【補完用】0年目'!$AM$52+$I$231</f>
        <v>0</v>
      </c>
      <c r="J242" s="201"/>
      <c r="K242" s="3">
        <f>K241-I242</f>
        <v>240</v>
      </c>
      <c r="L242" s="200">
        <f>I244+L231</f>
        <v>0</v>
      </c>
      <c r="M242" s="201"/>
      <c r="N242" s="3">
        <f>N241-L242</f>
        <v>240</v>
      </c>
      <c r="O242" s="200">
        <f>L244+O231</f>
        <v>0</v>
      </c>
      <c r="P242" s="201"/>
      <c r="Q242" s="3">
        <f>Q241-O242</f>
        <v>240</v>
      </c>
      <c r="R242" s="200">
        <f>O244+R231</f>
        <v>0</v>
      </c>
      <c r="S242" s="201"/>
      <c r="T242" s="3">
        <f>T241-R242</f>
        <v>240</v>
      </c>
      <c r="U242" s="200">
        <f>R244+U231</f>
        <v>0</v>
      </c>
      <c r="V242" s="201"/>
      <c r="W242" s="3">
        <f>W241-U242</f>
        <v>240</v>
      </c>
      <c r="X242" s="200">
        <f>U244+X231</f>
        <v>0</v>
      </c>
      <c r="Y242" s="201"/>
      <c r="Z242" s="3">
        <f>Z241-X242</f>
        <v>240</v>
      </c>
      <c r="AA242" s="200">
        <f>X244+AA231</f>
        <v>0</v>
      </c>
      <c r="AB242" s="201"/>
      <c r="AC242" s="3">
        <f>AC241-AA242</f>
        <v>240</v>
      </c>
      <c r="AD242" s="200">
        <f>AA244+AD231</f>
        <v>0</v>
      </c>
      <c r="AE242" s="201"/>
      <c r="AF242" s="3">
        <f>AF241-AD242</f>
        <v>240</v>
      </c>
      <c r="AG242" s="200">
        <f>AD244+AG231</f>
        <v>0</v>
      </c>
      <c r="AH242" s="201"/>
      <c r="AI242" s="3">
        <f>AI241-AG242</f>
        <v>240</v>
      </c>
      <c r="AJ242" s="200">
        <f>AG244+AJ231</f>
        <v>0</v>
      </c>
      <c r="AK242" s="201"/>
      <c r="AL242" s="3">
        <f>AL241-AJ242</f>
        <v>240</v>
      </c>
      <c r="AM242" s="200">
        <f>AJ244+AM231</f>
        <v>0</v>
      </c>
      <c r="AN242" s="201"/>
      <c r="AO242" s="3">
        <f>AO241-AM242</f>
        <v>240</v>
      </c>
      <c r="AP242" s="2"/>
      <c r="AQ242" s="1"/>
    </row>
    <row r="243" spans="4:43">
      <c r="D243" s="5"/>
      <c r="E243" s="5"/>
      <c r="F243" s="202" t="s">
        <v>129</v>
      </c>
      <c r="G243" s="203"/>
      <c r="H243" s="4">
        <v>160</v>
      </c>
      <c r="I243" s="202" t="s">
        <v>75</v>
      </c>
      <c r="J243" s="203"/>
      <c r="K243" s="4">
        <v>160</v>
      </c>
      <c r="L243" s="202" t="s">
        <v>80</v>
      </c>
      <c r="M243" s="203"/>
      <c r="N243" s="4">
        <v>160</v>
      </c>
      <c r="O243" s="202" t="s">
        <v>80</v>
      </c>
      <c r="P243" s="203"/>
      <c r="Q243" s="4">
        <v>160</v>
      </c>
      <c r="R243" s="202" t="s">
        <v>80</v>
      </c>
      <c r="S243" s="203"/>
      <c r="T243" s="4">
        <v>160</v>
      </c>
      <c r="U243" s="202" t="s">
        <v>80</v>
      </c>
      <c r="V243" s="203"/>
      <c r="W243" s="4">
        <v>160</v>
      </c>
      <c r="X243" s="202" t="s">
        <v>80</v>
      </c>
      <c r="Y243" s="203"/>
      <c r="Z243" s="4">
        <v>160</v>
      </c>
      <c r="AA243" s="202" t="s">
        <v>3</v>
      </c>
      <c r="AB243" s="203"/>
      <c r="AC243" s="4">
        <v>160</v>
      </c>
      <c r="AD243" s="202" t="s">
        <v>3</v>
      </c>
      <c r="AE243" s="203"/>
      <c r="AF243" s="4">
        <v>160</v>
      </c>
      <c r="AG243" s="202" t="s">
        <v>3</v>
      </c>
      <c r="AH243" s="203"/>
      <c r="AI243" s="4">
        <v>160</v>
      </c>
      <c r="AJ243" s="202" t="s">
        <v>3</v>
      </c>
      <c r="AK243" s="203"/>
      <c r="AL243" s="4">
        <v>160</v>
      </c>
      <c r="AM243" s="202" t="s">
        <v>3</v>
      </c>
      <c r="AN243" s="203"/>
      <c r="AO243" s="4">
        <v>160</v>
      </c>
      <c r="AP243" s="2"/>
      <c r="AQ243" s="1"/>
    </row>
    <row r="244" spans="4:43">
      <c r="D244" s="5"/>
      <c r="E244" s="5"/>
      <c r="F244" s="200">
        <f>不要２!AP231</f>
        <v>0</v>
      </c>
      <c r="G244" s="201"/>
      <c r="H244" s="3">
        <f>H243-F244</f>
        <v>160</v>
      </c>
      <c r="I244" s="200">
        <f>I231</f>
        <v>0</v>
      </c>
      <c r="J244" s="201"/>
      <c r="K244" s="3">
        <f>K243-I244</f>
        <v>160</v>
      </c>
      <c r="L244" s="200">
        <f>L231</f>
        <v>0</v>
      </c>
      <c r="M244" s="201"/>
      <c r="N244" s="3">
        <f>N243-L244</f>
        <v>160</v>
      </c>
      <c r="O244" s="200">
        <f>O231</f>
        <v>0</v>
      </c>
      <c r="P244" s="201"/>
      <c r="Q244" s="3">
        <f>Q243-O244</f>
        <v>160</v>
      </c>
      <c r="R244" s="200">
        <f>R231</f>
        <v>0</v>
      </c>
      <c r="S244" s="201"/>
      <c r="T244" s="3">
        <f>T243-R244</f>
        <v>160</v>
      </c>
      <c r="U244" s="200">
        <f>U231</f>
        <v>0</v>
      </c>
      <c r="V244" s="201"/>
      <c r="W244" s="3">
        <f>W243-U244</f>
        <v>160</v>
      </c>
      <c r="X244" s="200">
        <f>X231</f>
        <v>0</v>
      </c>
      <c r="Y244" s="201"/>
      <c r="Z244" s="3">
        <f>Z243-X244</f>
        <v>160</v>
      </c>
      <c r="AA244" s="200">
        <f>AA231</f>
        <v>0</v>
      </c>
      <c r="AB244" s="201"/>
      <c r="AC244" s="3">
        <f>AC243-AA244</f>
        <v>160</v>
      </c>
      <c r="AD244" s="200">
        <f>AD231</f>
        <v>0</v>
      </c>
      <c r="AE244" s="201"/>
      <c r="AF244" s="3">
        <f>AF243-AD244</f>
        <v>160</v>
      </c>
      <c r="AG244" s="200">
        <f>AG231</f>
        <v>0</v>
      </c>
      <c r="AH244" s="201"/>
      <c r="AI244" s="3">
        <f>AI243-AG244</f>
        <v>160</v>
      </c>
      <c r="AJ244" s="200">
        <f>AJ231</f>
        <v>0</v>
      </c>
      <c r="AK244" s="201"/>
      <c r="AL244" s="3">
        <f>AL243-AJ244</f>
        <v>160</v>
      </c>
      <c r="AM244" s="200">
        <f>AM231</f>
        <v>0</v>
      </c>
      <c r="AN244" s="201"/>
      <c r="AO244" s="3">
        <f>AO243-AM244</f>
        <v>160</v>
      </c>
      <c r="AP244" s="2"/>
      <c r="AQ244" s="1"/>
    </row>
    <row r="245" spans="4:43" ht="21" customHeight="1">
      <c r="E245" s="92" t="s">
        <v>12</v>
      </c>
      <c r="I245">
        <f>IF($X$2="",0,IF(I232&gt;$S$2,1,0))</f>
        <v>0</v>
      </c>
      <c r="L245">
        <f>IF($X$2="",0,IF(L232&gt;$S$2,1,0))</f>
        <v>0</v>
      </c>
      <c r="O245">
        <f>IF($X$2="",0,IF(O232&gt;$S$2,1,0))</f>
        <v>0</v>
      </c>
      <c r="R245">
        <f>IF($X$2="",0,IF(R232&gt;$S$2,1,0))</f>
        <v>0</v>
      </c>
      <c r="U245">
        <f>IF($X$2="",0,IF(U232&gt;$S$2,1,0))</f>
        <v>0</v>
      </c>
      <c r="X245">
        <f>IF($X$2="",0,IF(X232&gt;$S$2,1,0))</f>
        <v>0</v>
      </c>
      <c r="AA245">
        <f>IF($X$2="",0,IF(AA232&gt;$S$2,1,0))</f>
        <v>0</v>
      </c>
      <c r="AD245">
        <f>IF($X$2="",0,IF(AD232&gt;$S$2,1,0))</f>
        <v>0</v>
      </c>
      <c r="AG245">
        <f>IF($X$2="",0,IF(AG232&gt;$S$2,1,0))</f>
        <v>0</v>
      </c>
      <c r="AJ245">
        <f>IF($X$2="",0,IF(AJ232&gt;$S$2,1,0))</f>
        <v>0</v>
      </c>
      <c r="AM245">
        <f>IF($X$2="",0,IF(AM232&gt;$S$2,1,0))</f>
        <v>0</v>
      </c>
      <c r="AP245">
        <f>IF($X$2="",0,IF(AP232&gt;$S$2,1,0))</f>
        <v>0</v>
      </c>
    </row>
  </sheetData>
  <sheetProtection sheet="1" objects="1" scenarios="1"/>
  <mergeCells count="2351">
    <mergeCell ref="F240:G240"/>
    <mergeCell ref="F241:G241"/>
    <mergeCell ref="F242:G242"/>
    <mergeCell ref="F243:G243"/>
    <mergeCell ref="F244:G244"/>
    <mergeCell ref="F220:G220"/>
    <mergeCell ref="F221:G221"/>
    <mergeCell ref="F222:G222"/>
    <mergeCell ref="F223:G223"/>
    <mergeCell ref="F224:G224"/>
    <mergeCell ref="F225:G225"/>
    <mergeCell ref="F226:G226"/>
    <mergeCell ref="F227:G227"/>
    <mergeCell ref="F228:G228"/>
    <mergeCell ref="F229:G229"/>
    <mergeCell ref="F231:G232"/>
    <mergeCell ref="F234:G234"/>
    <mergeCell ref="F235:G235"/>
    <mergeCell ref="F236:G236"/>
    <mergeCell ref="F237:G237"/>
    <mergeCell ref="F238:G238"/>
    <mergeCell ref="F239:G239"/>
    <mergeCell ref="F197:G197"/>
    <mergeCell ref="F198:G198"/>
    <mergeCell ref="F199:G199"/>
    <mergeCell ref="F201:G202"/>
    <mergeCell ref="F204:G204"/>
    <mergeCell ref="F205:G205"/>
    <mergeCell ref="F206:G206"/>
    <mergeCell ref="F207:G207"/>
    <mergeCell ref="F208:G208"/>
    <mergeCell ref="F209:G209"/>
    <mergeCell ref="F210:G210"/>
    <mergeCell ref="F211:G211"/>
    <mergeCell ref="F212:G212"/>
    <mergeCell ref="F213:G213"/>
    <mergeCell ref="F214:G214"/>
    <mergeCell ref="F216:G217"/>
    <mergeCell ref="F219:G219"/>
    <mergeCell ref="F177:G177"/>
    <mergeCell ref="F178:G178"/>
    <mergeCell ref="F179:G179"/>
    <mergeCell ref="F180:G180"/>
    <mergeCell ref="F181:G181"/>
    <mergeCell ref="F182:G182"/>
    <mergeCell ref="F183:G183"/>
    <mergeCell ref="F184:G184"/>
    <mergeCell ref="F186:G187"/>
    <mergeCell ref="F189:G189"/>
    <mergeCell ref="F190:G190"/>
    <mergeCell ref="F191:G191"/>
    <mergeCell ref="F192:G192"/>
    <mergeCell ref="F193:G193"/>
    <mergeCell ref="F194:G194"/>
    <mergeCell ref="F195:G195"/>
    <mergeCell ref="F196:G196"/>
    <mergeCell ref="F154:G154"/>
    <mergeCell ref="F156:G157"/>
    <mergeCell ref="F159:G159"/>
    <mergeCell ref="F160:G160"/>
    <mergeCell ref="F161:G161"/>
    <mergeCell ref="F162:G162"/>
    <mergeCell ref="F163:G163"/>
    <mergeCell ref="F164:G164"/>
    <mergeCell ref="F165:G165"/>
    <mergeCell ref="F166:G166"/>
    <mergeCell ref="F167:G167"/>
    <mergeCell ref="F168:G168"/>
    <mergeCell ref="F169:G169"/>
    <mergeCell ref="F171:G172"/>
    <mergeCell ref="F174:G174"/>
    <mergeCell ref="F175:G175"/>
    <mergeCell ref="F176:G176"/>
    <mergeCell ref="F134:G134"/>
    <mergeCell ref="F135:G135"/>
    <mergeCell ref="F136:G136"/>
    <mergeCell ref="F137:G137"/>
    <mergeCell ref="F138:G138"/>
    <mergeCell ref="F139:G139"/>
    <mergeCell ref="F141:G142"/>
    <mergeCell ref="F144:G144"/>
    <mergeCell ref="F145:G145"/>
    <mergeCell ref="F146:G146"/>
    <mergeCell ref="F147:G147"/>
    <mergeCell ref="F148:G148"/>
    <mergeCell ref="F149:G149"/>
    <mergeCell ref="F150:G150"/>
    <mergeCell ref="F151:G151"/>
    <mergeCell ref="F152:G152"/>
    <mergeCell ref="F153:G153"/>
    <mergeCell ref="F114:G114"/>
    <mergeCell ref="F115:G115"/>
    <mergeCell ref="F116:G116"/>
    <mergeCell ref="F117:G117"/>
    <mergeCell ref="F118:G118"/>
    <mergeCell ref="F119:G119"/>
    <mergeCell ref="F120:G120"/>
    <mergeCell ref="F121:G121"/>
    <mergeCell ref="F122:G122"/>
    <mergeCell ref="F123:G123"/>
    <mergeCell ref="F124:G124"/>
    <mergeCell ref="F126:G127"/>
    <mergeCell ref="F129:G129"/>
    <mergeCell ref="F130:G130"/>
    <mergeCell ref="F131:G131"/>
    <mergeCell ref="F132:G132"/>
    <mergeCell ref="F133:G133"/>
    <mergeCell ref="F91:G91"/>
    <mergeCell ref="F92:G92"/>
    <mergeCell ref="F93:G93"/>
    <mergeCell ref="F94:G94"/>
    <mergeCell ref="F96:G97"/>
    <mergeCell ref="F99:G99"/>
    <mergeCell ref="F100:G100"/>
    <mergeCell ref="F101:G101"/>
    <mergeCell ref="F102:G102"/>
    <mergeCell ref="F103:G103"/>
    <mergeCell ref="F104:G104"/>
    <mergeCell ref="F105:G105"/>
    <mergeCell ref="F106:G106"/>
    <mergeCell ref="F107:G107"/>
    <mergeCell ref="F108:G108"/>
    <mergeCell ref="F109:G109"/>
    <mergeCell ref="F111:G112"/>
    <mergeCell ref="F71:G71"/>
    <mergeCell ref="F72:G72"/>
    <mergeCell ref="F73:G73"/>
    <mergeCell ref="F74:G74"/>
    <mergeCell ref="F75:G75"/>
    <mergeCell ref="F76:G76"/>
    <mergeCell ref="F77:G77"/>
    <mergeCell ref="F78:G78"/>
    <mergeCell ref="F79:G79"/>
    <mergeCell ref="F81:G82"/>
    <mergeCell ref="F84:G84"/>
    <mergeCell ref="F85:G85"/>
    <mergeCell ref="F86:G86"/>
    <mergeCell ref="F87:G87"/>
    <mergeCell ref="F88:G88"/>
    <mergeCell ref="F89:G89"/>
    <mergeCell ref="F90:G90"/>
    <mergeCell ref="F48:G48"/>
    <mergeCell ref="F49:G49"/>
    <mergeCell ref="F51:G52"/>
    <mergeCell ref="F54:G54"/>
    <mergeCell ref="F55:G55"/>
    <mergeCell ref="F56:G56"/>
    <mergeCell ref="F57:G57"/>
    <mergeCell ref="F58:G58"/>
    <mergeCell ref="F59:G59"/>
    <mergeCell ref="F60:G60"/>
    <mergeCell ref="F61:G61"/>
    <mergeCell ref="F62:G62"/>
    <mergeCell ref="F63:G63"/>
    <mergeCell ref="F64:G64"/>
    <mergeCell ref="F66:G67"/>
    <mergeCell ref="F69:G69"/>
    <mergeCell ref="F70:G70"/>
    <mergeCell ref="F28:G28"/>
    <mergeCell ref="F29:G29"/>
    <mergeCell ref="F30:G30"/>
    <mergeCell ref="F31:G31"/>
    <mergeCell ref="F32:G32"/>
    <mergeCell ref="F33:G33"/>
    <mergeCell ref="F34:G34"/>
    <mergeCell ref="F36:G37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6:G7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1:G22"/>
    <mergeCell ref="F24:G24"/>
    <mergeCell ref="F25:G25"/>
    <mergeCell ref="F26:G26"/>
    <mergeCell ref="F27:G27"/>
    <mergeCell ref="X244:Y244"/>
    <mergeCell ref="AA244:AB244"/>
    <mergeCell ref="AD244:AE244"/>
    <mergeCell ref="AG244:AH244"/>
    <mergeCell ref="AJ244:AK244"/>
    <mergeCell ref="AM244:AN244"/>
    <mergeCell ref="AA243:AB243"/>
    <mergeCell ref="AD243:AE243"/>
    <mergeCell ref="AG243:AH243"/>
    <mergeCell ref="AJ243:AK243"/>
    <mergeCell ref="AM243:AN243"/>
    <mergeCell ref="I244:J244"/>
    <mergeCell ref="L244:M244"/>
    <mergeCell ref="O244:P244"/>
    <mergeCell ref="R244:S244"/>
    <mergeCell ref="U244:V244"/>
    <mergeCell ref="I243:J243"/>
    <mergeCell ref="L243:M243"/>
    <mergeCell ref="O243:P243"/>
    <mergeCell ref="R243:S243"/>
    <mergeCell ref="U243:V243"/>
    <mergeCell ref="X243:Y243"/>
    <mergeCell ref="X242:Y242"/>
    <mergeCell ref="AA242:AB242"/>
    <mergeCell ref="AD242:AE242"/>
    <mergeCell ref="AG242:AH242"/>
    <mergeCell ref="AJ242:AK242"/>
    <mergeCell ref="AM242:AN242"/>
    <mergeCell ref="AA241:AB241"/>
    <mergeCell ref="AD241:AE241"/>
    <mergeCell ref="AG241:AH241"/>
    <mergeCell ref="AJ241:AK241"/>
    <mergeCell ref="AM241:AN241"/>
    <mergeCell ref="I242:J242"/>
    <mergeCell ref="L242:M242"/>
    <mergeCell ref="O242:P242"/>
    <mergeCell ref="R242:S242"/>
    <mergeCell ref="U242:V242"/>
    <mergeCell ref="I241:J241"/>
    <mergeCell ref="L241:M241"/>
    <mergeCell ref="O241:P241"/>
    <mergeCell ref="R241:S241"/>
    <mergeCell ref="U241:V241"/>
    <mergeCell ref="X241:Y241"/>
    <mergeCell ref="X240:Y240"/>
    <mergeCell ref="AA240:AB240"/>
    <mergeCell ref="AD240:AE240"/>
    <mergeCell ref="AG240:AH240"/>
    <mergeCell ref="AJ240:AK240"/>
    <mergeCell ref="AM240:AN240"/>
    <mergeCell ref="AA239:AB239"/>
    <mergeCell ref="AD239:AE239"/>
    <mergeCell ref="AG239:AH239"/>
    <mergeCell ref="AJ239:AK239"/>
    <mergeCell ref="AM239:AN239"/>
    <mergeCell ref="I240:J240"/>
    <mergeCell ref="L240:M240"/>
    <mergeCell ref="O240:P240"/>
    <mergeCell ref="R240:S240"/>
    <mergeCell ref="U240:V240"/>
    <mergeCell ref="I239:J239"/>
    <mergeCell ref="L239:M239"/>
    <mergeCell ref="O239:P239"/>
    <mergeCell ref="R239:S239"/>
    <mergeCell ref="U239:V239"/>
    <mergeCell ref="X239:Y239"/>
    <mergeCell ref="X238:Y238"/>
    <mergeCell ref="AA238:AB238"/>
    <mergeCell ref="AD238:AE238"/>
    <mergeCell ref="AG238:AH238"/>
    <mergeCell ref="AJ238:AK238"/>
    <mergeCell ref="AM238:AN238"/>
    <mergeCell ref="AA237:AB237"/>
    <mergeCell ref="AD237:AE237"/>
    <mergeCell ref="AG237:AH237"/>
    <mergeCell ref="AJ237:AK237"/>
    <mergeCell ref="AM237:AN237"/>
    <mergeCell ref="I238:J238"/>
    <mergeCell ref="L238:M238"/>
    <mergeCell ref="O238:P238"/>
    <mergeCell ref="R238:S238"/>
    <mergeCell ref="U238:V238"/>
    <mergeCell ref="I237:J237"/>
    <mergeCell ref="L237:M237"/>
    <mergeCell ref="O237:P237"/>
    <mergeCell ref="R237:S237"/>
    <mergeCell ref="U237:V237"/>
    <mergeCell ref="X237:Y237"/>
    <mergeCell ref="X236:Y236"/>
    <mergeCell ref="AA236:AB236"/>
    <mergeCell ref="AD236:AE236"/>
    <mergeCell ref="AG236:AH236"/>
    <mergeCell ref="AJ236:AK236"/>
    <mergeCell ref="AM236:AN236"/>
    <mergeCell ref="AA235:AB235"/>
    <mergeCell ref="AD235:AE235"/>
    <mergeCell ref="AG235:AH235"/>
    <mergeCell ref="AJ235:AK235"/>
    <mergeCell ref="AM235:AN235"/>
    <mergeCell ref="I236:J236"/>
    <mergeCell ref="L236:M236"/>
    <mergeCell ref="O236:P236"/>
    <mergeCell ref="R236:S236"/>
    <mergeCell ref="U236:V236"/>
    <mergeCell ref="I235:J235"/>
    <mergeCell ref="L235:M235"/>
    <mergeCell ref="O235:P235"/>
    <mergeCell ref="R235:S235"/>
    <mergeCell ref="U235:V235"/>
    <mergeCell ref="X235:Y235"/>
    <mergeCell ref="AA234:AB234"/>
    <mergeCell ref="AD234:AE234"/>
    <mergeCell ref="AG234:AH234"/>
    <mergeCell ref="AJ234:AK234"/>
    <mergeCell ref="AM234:AN234"/>
    <mergeCell ref="AP234:AQ234"/>
    <mergeCell ref="I234:J234"/>
    <mergeCell ref="L234:M234"/>
    <mergeCell ref="O234:P234"/>
    <mergeCell ref="R234:S234"/>
    <mergeCell ref="U234:V234"/>
    <mergeCell ref="X234:Y234"/>
    <mergeCell ref="AA233:AB233"/>
    <mergeCell ref="AD233:AE233"/>
    <mergeCell ref="AG233:AH233"/>
    <mergeCell ref="AJ233:AK233"/>
    <mergeCell ref="AM233:AN233"/>
    <mergeCell ref="AP233:AQ233"/>
    <mergeCell ref="L233:M233"/>
    <mergeCell ref="O233:P233"/>
    <mergeCell ref="R233:S233"/>
    <mergeCell ref="U233:V233"/>
    <mergeCell ref="X233:Y233"/>
    <mergeCell ref="X229:Y229"/>
    <mergeCell ref="AA229:AB229"/>
    <mergeCell ref="AD229:AE229"/>
    <mergeCell ref="AG229:AH229"/>
    <mergeCell ref="AJ229:AK229"/>
    <mergeCell ref="AM229:AN229"/>
    <mergeCell ref="AA228:AB228"/>
    <mergeCell ref="AD228:AE228"/>
    <mergeCell ref="AG228:AH228"/>
    <mergeCell ref="AJ228:AK228"/>
    <mergeCell ref="AM228:AN228"/>
    <mergeCell ref="I229:J229"/>
    <mergeCell ref="L229:M229"/>
    <mergeCell ref="O229:P229"/>
    <mergeCell ref="R229:S229"/>
    <mergeCell ref="U229:V229"/>
    <mergeCell ref="I228:J228"/>
    <mergeCell ref="L228:M228"/>
    <mergeCell ref="O228:P228"/>
    <mergeCell ref="R228:S228"/>
    <mergeCell ref="U228:V228"/>
    <mergeCell ref="X228:Y228"/>
    <mergeCell ref="X227:Y227"/>
    <mergeCell ref="AA227:AB227"/>
    <mergeCell ref="AD227:AE227"/>
    <mergeCell ref="AG227:AH227"/>
    <mergeCell ref="AJ227:AK227"/>
    <mergeCell ref="AM227:AN227"/>
    <mergeCell ref="AA226:AB226"/>
    <mergeCell ref="AD226:AE226"/>
    <mergeCell ref="AG226:AH226"/>
    <mergeCell ref="AJ226:AK226"/>
    <mergeCell ref="AM226:AN226"/>
    <mergeCell ref="I227:J227"/>
    <mergeCell ref="L227:M227"/>
    <mergeCell ref="O227:P227"/>
    <mergeCell ref="R227:S227"/>
    <mergeCell ref="U227:V227"/>
    <mergeCell ref="I226:J226"/>
    <mergeCell ref="L226:M226"/>
    <mergeCell ref="O226:P226"/>
    <mergeCell ref="R226:S226"/>
    <mergeCell ref="U226:V226"/>
    <mergeCell ref="X226:Y226"/>
    <mergeCell ref="X225:Y225"/>
    <mergeCell ref="AA225:AB225"/>
    <mergeCell ref="AD225:AE225"/>
    <mergeCell ref="AG225:AH225"/>
    <mergeCell ref="AJ225:AK225"/>
    <mergeCell ref="AM225:AN225"/>
    <mergeCell ref="AA224:AB224"/>
    <mergeCell ref="AD224:AE224"/>
    <mergeCell ref="AG224:AH224"/>
    <mergeCell ref="AJ224:AK224"/>
    <mergeCell ref="AM224:AN224"/>
    <mergeCell ref="I225:J225"/>
    <mergeCell ref="L225:M225"/>
    <mergeCell ref="O225:P225"/>
    <mergeCell ref="R225:S225"/>
    <mergeCell ref="U225:V225"/>
    <mergeCell ref="I224:J224"/>
    <mergeCell ref="L224:M224"/>
    <mergeCell ref="O224:P224"/>
    <mergeCell ref="R224:S224"/>
    <mergeCell ref="U224:V224"/>
    <mergeCell ref="X224:Y224"/>
    <mergeCell ref="X223:Y223"/>
    <mergeCell ref="AA223:AB223"/>
    <mergeCell ref="AD223:AE223"/>
    <mergeCell ref="AG223:AH223"/>
    <mergeCell ref="AJ223:AK223"/>
    <mergeCell ref="AM223:AN223"/>
    <mergeCell ref="AA222:AB222"/>
    <mergeCell ref="AD222:AE222"/>
    <mergeCell ref="AG222:AH222"/>
    <mergeCell ref="AJ222:AK222"/>
    <mergeCell ref="AM222:AN222"/>
    <mergeCell ref="I223:J223"/>
    <mergeCell ref="L223:M223"/>
    <mergeCell ref="O223:P223"/>
    <mergeCell ref="R223:S223"/>
    <mergeCell ref="U223:V223"/>
    <mergeCell ref="I222:J222"/>
    <mergeCell ref="L222:M222"/>
    <mergeCell ref="O222:P222"/>
    <mergeCell ref="R222:S222"/>
    <mergeCell ref="U222:V222"/>
    <mergeCell ref="X222:Y222"/>
    <mergeCell ref="X221:Y221"/>
    <mergeCell ref="AA221:AB221"/>
    <mergeCell ref="AD221:AE221"/>
    <mergeCell ref="AG221:AH221"/>
    <mergeCell ref="AJ221:AK221"/>
    <mergeCell ref="AM221:AN221"/>
    <mergeCell ref="AA220:AB220"/>
    <mergeCell ref="AD220:AE220"/>
    <mergeCell ref="AG220:AH220"/>
    <mergeCell ref="AJ220:AK220"/>
    <mergeCell ref="AM220:AN220"/>
    <mergeCell ref="I221:J221"/>
    <mergeCell ref="L221:M221"/>
    <mergeCell ref="O221:P221"/>
    <mergeCell ref="R221:S221"/>
    <mergeCell ref="U221:V221"/>
    <mergeCell ref="I220:J220"/>
    <mergeCell ref="L220:M220"/>
    <mergeCell ref="O220:P220"/>
    <mergeCell ref="R220:S220"/>
    <mergeCell ref="U220:V220"/>
    <mergeCell ref="X220:Y220"/>
    <mergeCell ref="AA219:AB219"/>
    <mergeCell ref="AD219:AE219"/>
    <mergeCell ref="AG219:AH219"/>
    <mergeCell ref="AJ219:AK219"/>
    <mergeCell ref="AM219:AN219"/>
    <mergeCell ref="AP219:AQ219"/>
    <mergeCell ref="I219:J219"/>
    <mergeCell ref="L219:M219"/>
    <mergeCell ref="O219:P219"/>
    <mergeCell ref="R219:S219"/>
    <mergeCell ref="U219:V219"/>
    <mergeCell ref="X219:Y219"/>
    <mergeCell ref="AA218:AB218"/>
    <mergeCell ref="AD218:AE218"/>
    <mergeCell ref="AG218:AH218"/>
    <mergeCell ref="AJ218:AK218"/>
    <mergeCell ref="AM218:AN218"/>
    <mergeCell ref="AP218:AQ218"/>
    <mergeCell ref="L218:M218"/>
    <mergeCell ref="O218:P218"/>
    <mergeCell ref="R218:S218"/>
    <mergeCell ref="U218:V218"/>
    <mergeCell ref="X218:Y218"/>
    <mergeCell ref="X214:Y214"/>
    <mergeCell ref="AA214:AB214"/>
    <mergeCell ref="AD214:AE214"/>
    <mergeCell ref="AG214:AH214"/>
    <mergeCell ref="AJ214:AK214"/>
    <mergeCell ref="AM214:AN214"/>
    <mergeCell ref="AA213:AB213"/>
    <mergeCell ref="AD213:AE213"/>
    <mergeCell ref="AG213:AH213"/>
    <mergeCell ref="AJ213:AK213"/>
    <mergeCell ref="AM213:AN213"/>
    <mergeCell ref="I214:J214"/>
    <mergeCell ref="L214:M214"/>
    <mergeCell ref="O214:P214"/>
    <mergeCell ref="R214:S214"/>
    <mergeCell ref="U214:V214"/>
    <mergeCell ref="I213:J213"/>
    <mergeCell ref="L213:M213"/>
    <mergeCell ref="O213:P213"/>
    <mergeCell ref="R213:S213"/>
    <mergeCell ref="U213:V213"/>
    <mergeCell ref="X213:Y213"/>
    <mergeCell ref="X212:Y212"/>
    <mergeCell ref="AA212:AB212"/>
    <mergeCell ref="AD212:AE212"/>
    <mergeCell ref="AG212:AH212"/>
    <mergeCell ref="AJ212:AK212"/>
    <mergeCell ref="AM212:AN212"/>
    <mergeCell ref="AA211:AB211"/>
    <mergeCell ref="AD211:AE211"/>
    <mergeCell ref="AG211:AH211"/>
    <mergeCell ref="AJ211:AK211"/>
    <mergeCell ref="AM211:AN211"/>
    <mergeCell ref="I212:J212"/>
    <mergeCell ref="L212:M212"/>
    <mergeCell ref="O212:P212"/>
    <mergeCell ref="R212:S212"/>
    <mergeCell ref="U212:V212"/>
    <mergeCell ref="I211:J211"/>
    <mergeCell ref="L211:M211"/>
    <mergeCell ref="O211:P211"/>
    <mergeCell ref="R211:S211"/>
    <mergeCell ref="U211:V211"/>
    <mergeCell ref="X211:Y211"/>
    <mergeCell ref="X210:Y210"/>
    <mergeCell ref="AA210:AB210"/>
    <mergeCell ref="AD210:AE210"/>
    <mergeCell ref="AG210:AH210"/>
    <mergeCell ref="AJ210:AK210"/>
    <mergeCell ref="AM210:AN210"/>
    <mergeCell ref="AA209:AB209"/>
    <mergeCell ref="AD209:AE209"/>
    <mergeCell ref="AG209:AH209"/>
    <mergeCell ref="AJ209:AK209"/>
    <mergeCell ref="AM209:AN209"/>
    <mergeCell ref="I210:J210"/>
    <mergeCell ref="L210:M210"/>
    <mergeCell ref="O210:P210"/>
    <mergeCell ref="R210:S210"/>
    <mergeCell ref="U210:V210"/>
    <mergeCell ref="I209:J209"/>
    <mergeCell ref="L209:M209"/>
    <mergeCell ref="O209:P209"/>
    <mergeCell ref="R209:S209"/>
    <mergeCell ref="U209:V209"/>
    <mergeCell ref="X209:Y209"/>
    <mergeCell ref="X208:Y208"/>
    <mergeCell ref="AA208:AB208"/>
    <mergeCell ref="AD208:AE208"/>
    <mergeCell ref="AG208:AH208"/>
    <mergeCell ref="AJ208:AK208"/>
    <mergeCell ref="AM208:AN208"/>
    <mergeCell ref="AA207:AB207"/>
    <mergeCell ref="AD207:AE207"/>
    <mergeCell ref="AG207:AH207"/>
    <mergeCell ref="AJ207:AK207"/>
    <mergeCell ref="AM207:AN207"/>
    <mergeCell ref="I208:J208"/>
    <mergeCell ref="L208:M208"/>
    <mergeCell ref="O208:P208"/>
    <mergeCell ref="R208:S208"/>
    <mergeCell ref="U208:V208"/>
    <mergeCell ref="I207:J207"/>
    <mergeCell ref="L207:M207"/>
    <mergeCell ref="O207:P207"/>
    <mergeCell ref="R207:S207"/>
    <mergeCell ref="U207:V207"/>
    <mergeCell ref="X207:Y207"/>
    <mergeCell ref="X206:Y206"/>
    <mergeCell ref="AA206:AB206"/>
    <mergeCell ref="AD206:AE206"/>
    <mergeCell ref="AG206:AH206"/>
    <mergeCell ref="AJ206:AK206"/>
    <mergeCell ref="AM206:AN206"/>
    <mergeCell ref="AA205:AB205"/>
    <mergeCell ref="AD205:AE205"/>
    <mergeCell ref="AG205:AH205"/>
    <mergeCell ref="AJ205:AK205"/>
    <mergeCell ref="AM205:AN205"/>
    <mergeCell ref="I206:J206"/>
    <mergeCell ref="L206:M206"/>
    <mergeCell ref="O206:P206"/>
    <mergeCell ref="R206:S206"/>
    <mergeCell ref="U206:V206"/>
    <mergeCell ref="I205:J205"/>
    <mergeCell ref="L205:M205"/>
    <mergeCell ref="O205:P205"/>
    <mergeCell ref="R205:S205"/>
    <mergeCell ref="U205:V205"/>
    <mergeCell ref="X205:Y205"/>
    <mergeCell ref="AA204:AB204"/>
    <mergeCell ref="AD204:AE204"/>
    <mergeCell ref="AG204:AH204"/>
    <mergeCell ref="AJ204:AK204"/>
    <mergeCell ref="AM204:AN204"/>
    <mergeCell ref="AP204:AQ204"/>
    <mergeCell ref="I204:J204"/>
    <mergeCell ref="L204:M204"/>
    <mergeCell ref="O204:P204"/>
    <mergeCell ref="R204:S204"/>
    <mergeCell ref="U204:V204"/>
    <mergeCell ref="X204:Y204"/>
    <mergeCell ref="AA203:AB203"/>
    <mergeCell ref="AD203:AE203"/>
    <mergeCell ref="AG203:AH203"/>
    <mergeCell ref="AJ203:AK203"/>
    <mergeCell ref="AM203:AN203"/>
    <mergeCell ref="AP203:AQ203"/>
    <mergeCell ref="L203:M203"/>
    <mergeCell ref="O203:P203"/>
    <mergeCell ref="R203:S203"/>
    <mergeCell ref="U203:V203"/>
    <mergeCell ref="X203:Y203"/>
    <mergeCell ref="X199:Y199"/>
    <mergeCell ref="AA199:AB199"/>
    <mergeCell ref="AD199:AE199"/>
    <mergeCell ref="AG199:AH199"/>
    <mergeCell ref="AJ199:AK199"/>
    <mergeCell ref="AM199:AN199"/>
    <mergeCell ref="AA198:AB198"/>
    <mergeCell ref="AD198:AE198"/>
    <mergeCell ref="AG198:AH198"/>
    <mergeCell ref="AJ198:AK198"/>
    <mergeCell ref="AM198:AN198"/>
    <mergeCell ref="I199:J199"/>
    <mergeCell ref="L199:M199"/>
    <mergeCell ref="O199:P199"/>
    <mergeCell ref="R199:S199"/>
    <mergeCell ref="U199:V199"/>
    <mergeCell ref="I198:J198"/>
    <mergeCell ref="L198:M198"/>
    <mergeCell ref="O198:P198"/>
    <mergeCell ref="R198:S198"/>
    <mergeCell ref="U198:V198"/>
    <mergeCell ref="X198:Y198"/>
    <mergeCell ref="X197:Y197"/>
    <mergeCell ref="AA197:AB197"/>
    <mergeCell ref="AD197:AE197"/>
    <mergeCell ref="AG197:AH197"/>
    <mergeCell ref="AJ197:AK197"/>
    <mergeCell ref="AM197:AN197"/>
    <mergeCell ref="AA196:AB196"/>
    <mergeCell ref="AD196:AE196"/>
    <mergeCell ref="AG196:AH196"/>
    <mergeCell ref="AJ196:AK196"/>
    <mergeCell ref="AM196:AN196"/>
    <mergeCell ref="I197:J197"/>
    <mergeCell ref="L197:M197"/>
    <mergeCell ref="O197:P197"/>
    <mergeCell ref="R197:S197"/>
    <mergeCell ref="U197:V197"/>
    <mergeCell ref="I196:J196"/>
    <mergeCell ref="L196:M196"/>
    <mergeCell ref="O196:P196"/>
    <mergeCell ref="R196:S196"/>
    <mergeCell ref="U196:V196"/>
    <mergeCell ref="X196:Y196"/>
    <mergeCell ref="X195:Y195"/>
    <mergeCell ref="AA195:AB195"/>
    <mergeCell ref="AD195:AE195"/>
    <mergeCell ref="AG195:AH195"/>
    <mergeCell ref="AJ195:AK195"/>
    <mergeCell ref="AM195:AN195"/>
    <mergeCell ref="AA194:AB194"/>
    <mergeCell ref="AD194:AE194"/>
    <mergeCell ref="AG194:AH194"/>
    <mergeCell ref="AJ194:AK194"/>
    <mergeCell ref="AM194:AN194"/>
    <mergeCell ref="I195:J195"/>
    <mergeCell ref="L195:M195"/>
    <mergeCell ref="O195:P195"/>
    <mergeCell ref="R195:S195"/>
    <mergeCell ref="U195:V195"/>
    <mergeCell ref="I194:J194"/>
    <mergeCell ref="L194:M194"/>
    <mergeCell ref="O194:P194"/>
    <mergeCell ref="R194:S194"/>
    <mergeCell ref="U194:V194"/>
    <mergeCell ref="X194:Y194"/>
    <mergeCell ref="X193:Y193"/>
    <mergeCell ref="AA193:AB193"/>
    <mergeCell ref="AD193:AE193"/>
    <mergeCell ref="AG193:AH193"/>
    <mergeCell ref="AJ193:AK193"/>
    <mergeCell ref="AM193:AN193"/>
    <mergeCell ref="AA192:AB192"/>
    <mergeCell ref="AD192:AE192"/>
    <mergeCell ref="AG192:AH192"/>
    <mergeCell ref="AJ192:AK192"/>
    <mergeCell ref="AM192:AN192"/>
    <mergeCell ref="I193:J193"/>
    <mergeCell ref="L193:M193"/>
    <mergeCell ref="O193:P193"/>
    <mergeCell ref="R193:S193"/>
    <mergeCell ref="U193:V193"/>
    <mergeCell ref="I192:J192"/>
    <mergeCell ref="L192:M192"/>
    <mergeCell ref="O192:P192"/>
    <mergeCell ref="R192:S192"/>
    <mergeCell ref="U192:V192"/>
    <mergeCell ref="X192:Y192"/>
    <mergeCell ref="X191:Y191"/>
    <mergeCell ref="AA191:AB191"/>
    <mergeCell ref="AD191:AE191"/>
    <mergeCell ref="AG191:AH191"/>
    <mergeCell ref="AJ191:AK191"/>
    <mergeCell ref="AM191:AN191"/>
    <mergeCell ref="AA190:AB190"/>
    <mergeCell ref="AD190:AE190"/>
    <mergeCell ref="AG190:AH190"/>
    <mergeCell ref="AJ190:AK190"/>
    <mergeCell ref="AM190:AN190"/>
    <mergeCell ref="I191:J191"/>
    <mergeCell ref="L191:M191"/>
    <mergeCell ref="O191:P191"/>
    <mergeCell ref="R191:S191"/>
    <mergeCell ref="U191:V191"/>
    <mergeCell ref="I190:J190"/>
    <mergeCell ref="L190:M190"/>
    <mergeCell ref="O190:P190"/>
    <mergeCell ref="R190:S190"/>
    <mergeCell ref="U190:V190"/>
    <mergeCell ref="X190:Y190"/>
    <mergeCell ref="AA189:AB189"/>
    <mergeCell ref="AD189:AE189"/>
    <mergeCell ref="AG189:AH189"/>
    <mergeCell ref="AJ189:AK189"/>
    <mergeCell ref="AM189:AN189"/>
    <mergeCell ref="AP189:AQ189"/>
    <mergeCell ref="I189:J189"/>
    <mergeCell ref="L189:M189"/>
    <mergeCell ref="O189:P189"/>
    <mergeCell ref="R189:S189"/>
    <mergeCell ref="U189:V189"/>
    <mergeCell ref="X189:Y189"/>
    <mergeCell ref="AA188:AB188"/>
    <mergeCell ref="AD188:AE188"/>
    <mergeCell ref="AG188:AH188"/>
    <mergeCell ref="AJ188:AK188"/>
    <mergeCell ref="AM188:AN188"/>
    <mergeCell ref="AP188:AQ188"/>
    <mergeCell ref="L188:M188"/>
    <mergeCell ref="O188:P188"/>
    <mergeCell ref="R188:S188"/>
    <mergeCell ref="U188:V188"/>
    <mergeCell ref="X188:Y188"/>
    <mergeCell ref="X184:Y184"/>
    <mergeCell ref="AA184:AB184"/>
    <mergeCell ref="AD184:AE184"/>
    <mergeCell ref="AG184:AH184"/>
    <mergeCell ref="AJ184:AK184"/>
    <mergeCell ref="AM184:AN184"/>
    <mergeCell ref="AA183:AB183"/>
    <mergeCell ref="AD183:AE183"/>
    <mergeCell ref="AG183:AH183"/>
    <mergeCell ref="AJ183:AK183"/>
    <mergeCell ref="AM183:AN183"/>
    <mergeCell ref="I184:J184"/>
    <mergeCell ref="L184:M184"/>
    <mergeCell ref="O184:P184"/>
    <mergeCell ref="R184:S184"/>
    <mergeCell ref="U184:V184"/>
    <mergeCell ref="I183:J183"/>
    <mergeCell ref="L183:M183"/>
    <mergeCell ref="O183:P183"/>
    <mergeCell ref="R183:S183"/>
    <mergeCell ref="U183:V183"/>
    <mergeCell ref="X183:Y183"/>
    <mergeCell ref="X182:Y182"/>
    <mergeCell ref="AA182:AB182"/>
    <mergeCell ref="AD182:AE182"/>
    <mergeCell ref="AG182:AH182"/>
    <mergeCell ref="AJ182:AK182"/>
    <mergeCell ref="AM182:AN182"/>
    <mergeCell ref="AA181:AB181"/>
    <mergeCell ref="AD181:AE181"/>
    <mergeCell ref="AG181:AH181"/>
    <mergeCell ref="AJ181:AK181"/>
    <mergeCell ref="AM181:AN181"/>
    <mergeCell ref="I182:J182"/>
    <mergeCell ref="L182:M182"/>
    <mergeCell ref="O182:P182"/>
    <mergeCell ref="R182:S182"/>
    <mergeCell ref="U182:V182"/>
    <mergeCell ref="I181:J181"/>
    <mergeCell ref="L181:M181"/>
    <mergeCell ref="O181:P181"/>
    <mergeCell ref="R181:S181"/>
    <mergeCell ref="U181:V181"/>
    <mergeCell ref="X181:Y181"/>
    <mergeCell ref="X180:Y180"/>
    <mergeCell ref="AA180:AB180"/>
    <mergeCell ref="AD180:AE180"/>
    <mergeCell ref="AG180:AH180"/>
    <mergeCell ref="AJ180:AK180"/>
    <mergeCell ref="AM180:AN180"/>
    <mergeCell ref="AA179:AB179"/>
    <mergeCell ref="AD179:AE179"/>
    <mergeCell ref="AG179:AH179"/>
    <mergeCell ref="AJ179:AK179"/>
    <mergeCell ref="AM179:AN179"/>
    <mergeCell ref="I180:J180"/>
    <mergeCell ref="L180:M180"/>
    <mergeCell ref="O180:P180"/>
    <mergeCell ref="R180:S180"/>
    <mergeCell ref="U180:V180"/>
    <mergeCell ref="I179:J179"/>
    <mergeCell ref="L179:M179"/>
    <mergeCell ref="O179:P179"/>
    <mergeCell ref="R179:S179"/>
    <mergeCell ref="U179:V179"/>
    <mergeCell ref="X179:Y179"/>
    <mergeCell ref="X178:Y178"/>
    <mergeCell ref="AA178:AB178"/>
    <mergeCell ref="AD178:AE178"/>
    <mergeCell ref="AG178:AH178"/>
    <mergeCell ref="AJ178:AK178"/>
    <mergeCell ref="AM178:AN178"/>
    <mergeCell ref="AA177:AB177"/>
    <mergeCell ref="AD177:AE177"/>
    <mergeCell ref="AG177:AH177"/>
    <mergeCell ref="AJ177:AK177"/>
    <mergeCell ref="AM177:AN177"/>
    <mergeCell ref="I178:J178"/>
    <mergeCell ref="L178:M178"/>
    <mergeCell ref="O178:P178"/>
    <mergeCell ref="R178:S178"/>
    <mergeCell ref="U178:V178"/>
    <mergeCell ref="I177:J177"/>
    <mergeCell ref="L177:M177"/>
    <mergeCell ref="O177:P177"/>
    <mergeCell ref="R177:S177"/>
    <mergeCell ref="U177:V177"/>
    <mergeCell ref="X177:Y177"/>
    <mergeCell ref="X176:Y176"/>
    <mergeCell ref="AA176:AB176"/>
    <mergeCell ref="AD176:AE176"/>
    <mergeCell ref="AG176:AH176"/>
    <mergeCell ref="AJ176:AK176"/>
    <mergeCell ref="AM176:AN176"/>
    <mergeCell ref="AA175:AB175"/>
    <mergeCell ref="AD175:AE175"/>
    <mergeCell ref="AG175:AH175"/>
    <mergeCell ref="AJ175:AK175"/>
    <mergeCell ref="AM175:AN175"/>
    <mergeCell ref="I176:J176"/>
    <mergeCell ref="L176:M176"/>
    <mergeCell ref="O176:P176"/>
    <mergeCell ref="R176:S176"/>
    <mergeCell ref="U176:V176"/>
    <mergeCell ref="I175:J175"/>
    <mergeCell ref="L175:M175"/>
    <mergeCell ref="O175:P175"/>
    <mergeCell ref="R175:S175"/>
    <mergeCell ref="U175:V175"/>
    <mergeCell ref="X175:Y175"/>
    <mergeCell ref="AA174:AB174"/>
    <mergeCell ref="AD174:AE174"/>
    <mergeCell ref="AG174:AH174"/>
    <mergeCell ref="AJ174:AK174"/>
    <mergeCell ref="AM174:AN174"/>
    <mergeCell ref="AP174:AQ174"/>
    <mergeCell ref="I174:J174"/>
    <mergeCell ref="L174:M174"/>
    <mergeCell ref="O174:P174"/>
    <mergeCell ref="R174:S174"/>
    <mergeCell ref="U174:V174"/>
    <mergeCell ref="X174:Y174"/>
    <mergeCell ref="AA173:AB173"/>
    <mergeCell ref="AD173:AE173"/>
    <mergeCell ref="AG173:AH173"/>
    <mergeCell ref="AJ173:AK173"/>
    <mergeCell ref="AM173:AN173"/>
    <mergeCell ref="AP173:AQ173"/>
    <mergeCell ref="L173:M173"/>
    <mergeCell ref="O173:P173"/>
    <mergeCell ref="R173:S173"/>
    <mergeCell ref="U173:V173"/>
    <mergeCell ref="X173:Y173"/>
    <mergeCell ref="X169:Y169"/>
    <mergeCell ref="AA169:AB169"/>
    <mergeCell ref="AD169:AE169"/>
    <mergeCell ref="AG169:AH169"/>
    <mergeCell ref="AJ169:AK169"/>
    <mergeCell ref="AM169:AN169"/>
    <mergeCell ref="AA168:AB168"/>
    <mergeCell ref="AD168:AE168"/>
    <mergeCell ref="AG168:AH168"/>
    <mergeCell ref="AJ168:AK168"/>
    <mergeCell ref="AM168:AN168"/>
    <mergeCell ref="I169:J169"/>
    <mergeCell ref="L169:M169"/>
    <mergeCell ref="O169:P169"/>
    <mergeCell ref="R169:S169"/>
    <mergeCell ref="U169:V169"/>
    <mergeCell ref="I168:J168"/>
    <mergeCell ref="L168:M168"/>
    <mergeCell ref="O168:P168"/>
    <mergeCell ref="R168:S168"/>
    <mergeCell ref="U168:V168"/>
    <mergeCell ref="X168:Y168"/>
    <mergeCell ref="X167:Y167"/>
    <mergeCell ref="AA167:AB167"/>
    <mergeCell ref="AD167:AE167"/>
    <mergeCell ref="AG167:AH167"/>
    <mergeCell ref="AJ167:AK167"/>
    <mergeCell ref="AM167:AN167"/>
    <mergeCell ref="AA166:AB166"/>
    <mergeCell ref="AD166:AE166"/>
    <mergeCell ref="AG166:AH166"/>
    <mergeCell ref="AJ166:AK166"/>
    <mergeCell ref="AM166:AN166"/>
    <mergeCell ref="I167:J167"/>
    <mergeCell ref="L167:M167"/>
    <mergeCell ref="O167:P167"/>
    <mergeCell ref="R167:S167"/>
    <mergeCell ref="U167:V167"/>
    <mergeCell ref="I166:J166"/>
    <mergeCell ref="L166:M166"/>
    <mergeCell ref="O166:P166"/>
    <mergeCell ref="R166:S166"/>
    <mergeCell ref="U166:V166"/>
    <mergeCell ref="X166:Y166"/>
    <mergeCell ref="X165:Y165"/>
    <mergeCell ref="AA165:AB165"/>
    <mergeCell ref="AD165:AE165"/>
    <mergeCell ref="AG165:AH165"/>
    <mergeCell ref="AJ165:AK165"/>
    <mergeCell ref="AM165:AN165"/>
    <mergeCell ref="AA164:AB164"/>
    <mergeCell ref="AD164:AE164"/>
    <mergeCell ref="AG164:AH164"/>
    <mergeCell ref="AJ164:AK164"/>
    <mergeCell ref="AM164:AN164"/>
    <mergeCell ref="I165:J165"/>
    <mergeCell ref="L165:M165"/>
    <mergeCell ref="O165:P165"/>
    <mergeCell ref="R165:S165"/>
    <mergeCell ref="U165:V165"/>
    <mergeCell ref="I164:J164"/>
    <mergeCell ref="L164:M164"/>
    <mergeCell ref="O164:P164"/>
    <mergeCell ref="R164:S164"/>
    <mergeCell ref="U164:V164"/>
    <mergeCell ref="X164:Y164"/>
    <mergeCell ref="X163:Y163"/>
    <mergeCell ref="AA163:AB163"/>
    <mergeCell ref="AD163:AE163"/>
    <mergeCell ref="AG163:AH163"/>
    <mergeCell ref="AJ163:AK163"/>
    <mergeCell ref="AM163:AN163"/>
    <mergeCell ref="AA162:AB162"/>
    <mergeCell ref="AD162:AE162"/>
    <mergeCell ref="AG162:AH162"/>
    <mergeCell ref="AJ162:AK162"/>
    <mergeCell ref="AM162:AN162"/>
    <mergeCell ref="I163:J163"/>
    <mergeCell ref="L163:M163"/>
    <mergeCell ref="O163:P163"/>
    <mergeCell ref="R163:S163"/>
    <mergeCell ref="U163:V163"/>
    <mergeCell ref="I162:J162"/>
    <mergeCell ref="L162:M162"/>
    <mergeCell ref="O162:P162"/>
    <mergeCell ref="R162:S162"/>
    <mergeCell ref="U162:V162"/>
    <mergeCell ref="X162:Y162"/>
    <mergeCell ref="X161:Y161"/>
    <mergeCell ref="AA161:AB161"/>
    <mergeCell ref="AD161:AE161"/>
    <mergeCell ref="AG161:AH161"/>
    <mergeCell ref="AJ161:AK161"/>
    <mergeCell ref="AM161:AN161"/>
    <mergeCell ref="AA160:AB160"/>
    <mergeCell ref="AD160:AE160"/>
    <mergeCell ref="AG160:AH160"/>
    <mergeCell ref="AJ160:AK160"/>
    <mergeCell ref="AM160:AN160"/>
    <mergeCell ref="I161:J161"/>
    <mergeCell ref="L161:M161"/>
    <mergeCell ref="O161:P161"/>
    <mergeCell ref="R161:S161"/>
    <mergeCell ref="U161:V161"/>
    <mergeCell ref="I160:J160"/>
    <mergeCell ref="L160:M160"/>
    <mergeCell ref="O160:P160"/>
    <mergeCell ref="R160:S160"/>
    <mergeCell ref="U160:V160"/>
    <mergeCell ref="X160:Y160"/>
    <mergeCell ref="AA159:AB159"/>
    <mergeCell ref="AD159:AE159"/>
    <mergeCell ref="AG159:AH159"/>
    <mergeCell ref="AJ159:AK159"/>
    <mergeCell ref="AM159:AN159"/>
    <mergeCell ref="AP159:AQ159"/>
    <mergeCell ref="I159:J159"/>
    <mergeCell ref="L159:M159"/>
    <mergeCell ref="O159:P159"/>
    <mergeCell ref="R159:S159"/>
    <mergeCell ref="U159:V159"/>
    <mergeCell ref="X159:Y159"/>
    <mergeCell ref="AA158:AB158"/>
    <mergeCell ref="AD158:AE158"/>
    <mergeCell ref="AG158:AH158"/>
    <mergeCell ref="AJ158:AK158"/>
    <mergeCell ref="AM158:AN158"/>
    <mergeCell ref="AP158:AQ158"/>
    <mergeCell ref="L158:M158"/>
    <mergeCell ref="O158:P158"/>
    <mergeCell ref="R158:S158"/>
    <mergeCell ref="U158:V158"/>
    <mergeCell ref="X158:Y158"/>
    <mergeCell ref="X154:Y154"/>
    <mergeCell ref="AA154:AB154"/>
    <mergeCell ref="AD154:AE154"/>
    <mergeCell ref="AG154:AH154"/>
    <mergeCell ref="AJ154:AK154"/>
    <mergeCell ref="AM154:AN154"/>
    <mergeCell ref="AA153:AB153"/>
    <mergeCell ref="AD153:AE153"/>
    <mergeCell ref="AG153:AH153"/>
    <mergeCell ref="AJ153:AK153"/>
    <mergeCell ref="AM153:AN153"/>
    <mergeCell ref="I154:J154"/>
    <mergeCell ref="L154:M154"/>
    <mergeCell ref="O154:P154"/>
    <mergeCell ref="R154:S154"/>
    <mergeCell ref="U154:V154"/>
    <mergeCell ref="I153:J153"/>
    <mergeCell ref="L153:M153"/>
    <mergeCell ref="O153:P153"/>
    <mergeCell ref="R153:S153"/>
    <mergeCell ref="U153:V153"/>
    <mergeCell ref="X153:Y153"/>
    <mergeCell ref="X152:Y152"/>
    <mergeCell ref="AA152:AB152"/>
    <mergeCell ref="AD152:AE152"/>
    <mergeCell ref="AG152:AH152"/>
    <mergeCell ref="AJ152:AK152"/>
    <mergeCell ref="AM152:AN152"/>
    <mergeCell ref="AA151:AB151"/>
    <mergeCell ref="AD151:AE151"/>
    <mergeCell ref="AG151:AH151"/>
    <mergeCell ref="AJ151:AK151"/>
    <mergeCell ref="AM151:AN151"/>
    <mergeCell ref="I152:J152"/>
    <mergeCell ref="L152:M152"/>
    <mergeCell ref="O152:P152"/>
    <mergeCell ref="R152:S152"/>
    <mergeCell ref="U152:V152"/>
    <mergeCell ref="I151:J151"/>
    <mergeCell ref="L151:M151"/>
    <mergeCell ref="O151:P151"/>
    <mergeCell ref="R151:S151"/>
    <mergeCell ref="U151:V151"/>
    <mergeCell ref="X151:Y151"/>
    <mergeCell ref="X150:Y150"/>
    <mergeCell ref="AA150:AB150"/>
    <mergeCell ref="AD150:AE150"/>
    <mergeCell ref="AG150:AH150"/>
    <mergeCell ref="AJ150:AK150"/>
    <mergeCell ref="AM150:AN150"/>
    <mergeCell ref="AA149:AB149"/>
    <mergeCell ref="AD149:AE149"/>
    <mergeCell ref="AG149:AH149"/>
    <mergeCell ref="AJ149:AK149"/>
    <mergeCell ref="AM149:AN149"/>
    <mergeCell ref="I150:J150"/>
    <mergeCell ref="L150:M150"/>
    <mergeCell ref="O150:P150"/>
    <mergeCell ref="R150:S150"/>
    <mergeCell ref="U150:V150"/>
    <mergeCell ref="I149:J149"/>
    <mergeCell ref="L149:M149"/>
    <mergeCell ref="O149:P149"/>
    <mergeCell ref="R149:S149"/>
    <mergeCell ref="U149:V149"/>
    <mergeCell ref="X149:Y149"/>
    <mergeCell ref="X148:Y148"/>
    <mergeCell ref="AA148:AB148"/>
    <mergeCell ref="AD148:AE148"/>
    <mergeCell ref="AG148:AH148"/>
    <mergeCell ref="AJ148:AK148"/>
    <mergeCell ref="AM148:AN148"/>
    <mergeCell ref="AA147:AB147"/>
    <mergeCell ref="AD147:AE147"/>
    <mergeCell ref="AG147:AH147"/>
    <mergeCell ref="AJ147:AK147"/>
    <mergeCell ref="AM147:AN147"/>
    <mergeCell ref="I148:J148"/>
    <mergeCell ref="L148:M148"/>
    <mergeCell ref="O148:P148"/>
    <mergeCell ref="R148:S148"/>
    <mergeCell ref="U148:V148"/>
    <mergeCell ref="I147:J147"/>
    <mergeCell ref="L147:M147"/>
    <mergeCell ref="O147:P147"/>
    <mergeCell ref="R147:S147"/>
    <mergeCell ref="U147:V147"/>
    <mergeCell ref="X147:Y147"/>
    <mergeCell ref="X146:Y146"/>
    <mergeCell ref="AA146:AB146"/>
    <mergeCell ref="AD146:AE146"/>
    <mergeCell ref="AG146:AH146"/>
    <mergeCell ref="AJ146:AK146"/>
    <mergeCell ref="AM146:AN146"/>
    <mergeCell ref="AA145:AB145"/>
    <mergeCell ref="AD145:AE145"/>
    <mergeCell ref="AG145:AH145"/>
    <mergeCell ref="AJ145:AK145"/>
    <mergeCell ref="AM145:AN145"/>
    <mergeCell ref="I146:J146"/>
    <mergeCell ref="L146:M146"/>
    <mergeCell ref="O146:P146"/>
    <mergeCell ref="R146:S146"/>
    <mergeCell ref="U146:V146"/>
    <mergeCell ref="I145:J145"/>
    <mergeCell ref="L145:M145"/>
    <mergeCell ref="O145:P145"/>
    <mergeCell ref="R145:S145"/>
    <mergeCell ref="U145:V145"/>
    <mergeCell ref="X145:Y145"/>
    <mergeCell ref="AA144:AB144"/>
    <mergeCell ref="AD144:AE144"/>
    <mergeCell ref="AG144:AH144"/>
    <mergeCell ref="AJ144:AK144"/>
    <mergeCell ref="AM144:AN144"/>
    <mergeCell ref="AP144:AQ144"/>
    <mergeCell ref="I144:J144"/>
    <mergeCell ref="L144:M144"/>
    <mergeCell ref="O144:P144"/>
    <mergeCell ref="R144:S144"/>
    <mergeCell ref="U144:V144"/>
    <mergeCell ref="X144:Y144"/>
    <mergeCell ref="AA143:AB143"/>
    <mergeCell ref="AD143:AE143"/>
    <mergeCell ref="AG143:AH143"/>
    <mergeCell ref="AJ143:AK143"/>
    <mergeCell ref="AM143:AN143"/>
    <mergeCell ref="AP143:AQ143"/>
    <mergeCell ref="L143:M143"/>
    <mergeCell ref="O143:P143"/>
    <mergeCell ref="R143:S143"/>
    <mergeCell ref="U143:V143"/>
    <mergeCell ref="X143:Y143"/>
    <mergeCell ref="X139:Y139"/>
    <mergeCell ref="AA139:AB139"/>
    <mergeCell ref="AD139:AE139"/>
    <mergeCell ref="AG139:AH139"/>
    <mergeCell ref="AJ139:AK139"/>
    <mergeCell ref="AM139:AN139"/>
    <mergeCell ref="AA138:AB138"/>
    <mergeCell ref="AD138:AE138"/>
    <mergeCell ref="AG138:AH138"/>
    <mergeCell ref="AJ138:AK138"/>
    <mergeCell ref="AM138:AN138"/>
    <mergeCell ref="I139:J139"/>
    <mergeCell ref="L139:M139"/>
    <mergeCell ref="O139:P139"/>
    <mergeCell ref="R139:S139"/>
    <mergeCell ref="U139:V139"/>
    <mergeCell ref="I138:J138"/>
    <mergeCell ref="L138:M138"/>
    <mergeCell ref="O138:P138"/>
    <mergeCell ref="R138:S138"/>
    <mergeCell ref="U138:V138"/>
    <mergeCell ref="X138:Y138"/>
    <mergeCell ref="X137:Y137"/>
    <mergeCell ref="AA137:AB137"/>
    <mergeCell ref="AD137:AE137"/>
    <mergeCell ref="AG137:AH137"/>
    <mergeCell ref="AJ137:AK137"/>
    <mergeCell ref="AM137:AN137"/>
    <mergeCell ref="AA136:AB136"/>
    <mergeCell ref="AD136:AE136"/>
    <mergeCell ref="AG136:AH136"/>
    <mergeCell ref="AJ136:AK136"/>
    <mergeCell ref="AM136:AN136"/>
    <mergeCell ref="I137:J137"/>
    <mergeCell ref="L137:M137"/>
    <mergeCell ref="O137:P137"/>
    <mergeCell ref="R137:S137"/>
    <mergeCell ref="U137:V137"/>
    <mergeCell ref="I136:J136"/>
    <mergeCell ref="L136:M136"/>
    <mergeCell ref="O136:P136"/>
    <mergeCell ref="R136:S136"/>
    <mergeCell ref="U136:V136"/>
    <mergeCell ref="X136:Y136"/>
    <mergeCell ref="X135:Y135"/>
    <mergeCell ref="AA135:AB135"/>
    <mergeCell ref="AD135:AE135"/>
    <mergeCell ref="AG135:AH135"/>
    <mergeCell ref="AJ135:AK135"/>
    <mergeCell ref="AM135:AN135"/>
    <mergeCell ref="AA134:AB134"/>
    <mergeCell ref="AD134:AE134"/>
    <mergeCell ref="AG134:AH134"/>
    <mergeCell ref="AJ134:AK134"/>
    <mergeCell ref="AM134:AN134"/>
    <mergeCell ref="I135:J135"/>
    <mergeCell ref="L135:M135"/>
    <mergeCell ref="O135:P135"/>
    <mergeCell ref="R135:S135"/>
    <mergeCell ref="U135:V135"/>
    <mergeCell ref="I134:J134"/>
    <mergeCell ref="L134:M134"/>
    <mergeCell ref="O134:P134"/>
    <mergeCell ref="R134:S134"/>
    <mergeCell ref="U134:V134"/>
    <mergeCell ref="X134:Y134"/>
    <mergeCell ref="X133:Y133"/>
    <mergeCell ref="AA133:AB133"/>
    <mergeCell ref="AD133:AE133"/>
    <mergeCell ref="AG133:AH133"/>
    <mergeCell ref="AJ133:AK133"/>
    <mergeCell ref="AM133:AN133"/>
    <mergeCell ref="AA132:AB132"/>
    <mergeCell ref="AD132:AE132"/>
    <mergeCell ref="AG132:AH132"/>
    <mergeCell ref="AJ132:AK132"/>
    <mergeCell ref="AM132:AN132"/>
    <mergeCell ref="I133:J133"/>
    <mergeCell ref="L133:M133"/>
    <mergeCell ref="O133:P133"/>
    <mergeCell ref="R133:S133"/>
    <mergeCell ref="U133:V133"/>
    <mergeCell ref="I132:J132"/>
    <mergeCell ref="L132:M132"/>
    <mergeCell ref="O132:P132"/>
    <mergeCell ref="R132:S132"/>
    <mergeCell ref="U132:V132"/>
    <mergeCell ref="X132:Y132"/>
    <mergeCell ref="X131:Y131"/>
    <mergeCell ref="AA131:AB131"/>
    <mergeCell ref="AD131:AE131"/>
    <mergeCell ref="AG131:AH131"/>
    <mergeCell ref="AJ131:AK131"/>
    <mergeCell ref="AM131:AN131"/>
    <mergeCell ref="AA130:AB130"/>
    <mergeCell ref="AD130:AE130"/>
    <mergeCell ref="AG130:AH130"/>
    <mergeCell ref="AJ130:AK130"/>
    <mergeCell ref="AM130:AN130"/>
    <mergeCell ref="I131:J131"/>
    <mergeCell ref="L131:M131"/>
    <mergeCell ref="O131:P131"/>
    <mergeCell ref="R131:S131"/>
    <mergeCell ref="U131:V131"/>
    <mergeCell ref="I130:J130"/>
    <mergeCell ref="L130:M130"/>
    <mergeCell ref="O130:P130"/>
    <mergeCell ref="R130:S130"/>
    <mergeCell ref="U130:V130"/>
    <mergeCell ref="X130:Y130"/>
    <mergeCell ref="AA129:AB129"/>
    <mergeCell ref="AD129:AE129"/>
    <mergeCell ref="AG129:AH129"/>
    <mergeCell ref="AJ129:AK129"/>
    <mergeCell ref="AM129:AN129"/>
    <mergeCell ref="AP129:AQ129"/>
    <mergeCell ref="I129:J129"/>
    <mergeCell ref="L129:M129"/>
    <mergeCell ref="O129:P129"/>
    <mergeCell ref="R129:S129"/>
    <mergeCell ref="U129:V129"/>
    <mergeCell ref="X129:Y129"/>
    <mergeCell ref="AA128:AB128"/>
    <mergeCell ref="AD128:AE128"/>
    <mergeCell ref="AG128:AH128"/>
    <mergeCell ref="AJ128:AK128"/>
    <mergeCell ref="AM128:AN128"/>
    <mergeCell ref="AP128:AQ128"/>
    <mergeCell ref="L128:M128"/>
    <mergeCell ref="O128:P128"/>
    <mergeCell ref="R128:S128"/>
    <mergeCell ref="U128:V128"/>
    <mergeCell ref="X128:Y128"/>
    <mergeCell ref="X124:Y124"/>
    <mergeCell ref="AA124:AB124"/>
    <mergeCell ref="AD124:AE124"/>
    <mergeCell ref="AG124:AH124"/>
    <mergeCell ref="AJ124:AK124"/>
    <mergeCell ref="AM124:AN124"/>
    <mergeCell ref="AA123:AB123"/>
    <mergeCell ref="AD123:AE123"/>
    <mergeCell ref="AG123:AH123"/>
    <mergeCell ref="AJ123:AK123"/>
    <mergeCell ref="AM123:AN123"/>
    <mergeCell ref="I124:J124"/>
    <mergeCell ref="L124:M124"/>
    <mergeCell ref="O124:P124"/>
    <mergeCell ref="R124:S124"/>
    <mergeCell ref="U124:V124"/>
    <mergeCell ref="I123:J123"/>
    <mergeCell ref="L123:M123"/>
    <mergeCell ref="O123:P123"/>
    <mergeCell ref="R123:S123"/>
    <mergeCell ref="U123:V123"/>
    <mergeCell ref="X123:Y123"/>
    <mergeCell ref="X122:Y122"/>
    <mergeCell ref="AA122:AB122"/>
    <mergeCell ref="AD122:AE122"/>
    <mergeCell ref="AG122:AH122"/>
    <mergeCell ref="AJ122:AK122"/>
    <mergeCell ref="AM122:AN122"/>
    <mergeCell ref="AA121:AB121"/>
    <mergeCell ref="AD121:AE121"/>
    <mergeCell ref="AG121:AH121"/>
    <mergeCell ref="AJ121:AK121"/>
    <mergeCell ref="AM121:AN121"/>
    <mergeCell ref="I122:J122"/>
    <mergeCell ref="L122:M122"/>
    <mergeCell ref="O122:P122"/>
    <mergeCell ref="R122:S122"/>
    <mergeCell ref="U122:V122"/>
    <mergeCell ref="I121:J121"/>
    <mergeCell ref="L121:M121"/>
    <mergeCell ref="O121:P121"/>
    <mergeCell ref="R121:S121"/>
    <mergeCell ref="U121:V121"/>
    <mergeCell ref="X121:Y121"/>
    <mergeCell ref="X120:Y120"/>
    <mergeCell ref="AA120:AB120"/>
    <mergeCell ref="AD120:AE120"/>
    <mergeCell ref="AG120:AH120"/>
    <mergeCell ref="AJ120:AK120"/>
    <mergeCell ref="AM120:AN120"/>
    <mergeCell ref="AA119:AB119"/>
    <mergeCell ref="AD119:AE119"/>
    <mergeCell ref="AG119:AH119"/>
    <mergeCell ref="AJ119:AK119"/>
    <mergeCell ref="AM119:AN119"/>
    <mergeCell ref="I120:J120"/>
    <mergeCell ref="L120:M120"/>
    <mergeCell ref="O120:P120"/>
    <mergeCell ref="R120:S120"/>
    <mergeCell ref="U120:V120"/>
    <mergeCell ref="I119:J119"/>
    <mergeCell ref="L119:M119"/>
    <mergeCell ref="O119:P119"/>
    <mergeCell ref="R119:S119"/>
    <mergeCell ref="U119:V119"/>
    <mergeCell ref="X119:Y119"/>
    <mergeCell ref="X118:Y118"/>
    <mergeCell ref="AA118:AB118"/>
    <mergeCell ref="AD118:AE118"/>
    <mergeCell ref="AG118:AH118"/>
    <mergeCell ref="AJ118:AK118"/>
    <mergeCell ref="AM118:AN118"/>
    <mergeCell ref="AA117:AB117"/>
    <mergeCell ref="AD117:AE117"/>
    <mergeCell ref="AG117:AH117"/>
    <mergeCell ref="AJ117:AK117"/>
    <mergeCell ref="AM117:AN117"/>
    <mergeCell ref="I118:J118"/>
    <mergeCell ref="L118:M118"/>
    <mergeCell ref="O118:P118"/>
    <mergeCell ref="R118:S118"/>
    <mergeCell ref="U118:V118"/>
    <mergeCell ref="I117:J117"/>
    <mergeCell ref="L117:M117"/>
    <mergeCell ref="O117:P117"/>
    <mergeCell ref="R117:S117"/>
    <mergeCell ref="U117:V117"/>
    <mergeCell ref="X117:Y117"/>
    <mergeCell ref="X116:Y116"/>
    <mergeCell ref="AA116:AB116"/>
    <mergeCell ref="AD116:AE116"/>
    <mergeCell ref="AG116:AH116"/>
    <mergeCell ref="AJ116:AK116"/>
    <mergeCell ref="AM116:AN116"/>
    <mergeCell ref="AA115:AB115"/>
    <mergeCell ref="AD115:AE115"/>
    <mergeCell ref="AG115:AH115"/>
    <mergeCell ref="AJ115:AK115"/>
    <mergeCell ref="AM115:AN115"/>
    <mergeCell ref="I116:J116"/>
    <mergeCell ref="L116:M116"/>
    <mergeCell ref="O116:P116"/>
    <mergeCell ref="R116:S116"/>
    <mergeCell ref="U116:V116"/>
    <mergeCell ref="I115:J115"/>
    <mergeCell ref="L115:M115"/>
    <mergeCell ref="O115:P115"/>
    <mergeCell ref="R115:S115"/>
    <mergeCell ref="U115:V115"/>
    <mergeCell ref="X115:Y115"/>
    <mergeCell ref="AA114:AB114"/>
    <mergeCell ref="AD114:AE114"/>
    <mergeCell ref="AG114:AH114"/>
    <mergeCell ref="AJ114:AK114"/>
    <mergeCell ref="AM114:AN114"/>
    <mergeCell ref="AP114:AQ114"/>
    <mergeCell ref="I114:J114"/>
    <mergeCell ref="L114:M114"/>
    <mergeCell ref="O114:P114"/>
    <mergeCell ref="R114:S114"/>
    <mergeCell ref="U114:V114"/>
    <mergeCell ref="X114:Y114"/>
    <mergeCell ref="AA113:AB113"/>
    <mergeCell ref="AD113:AE113"/>
    <mergeCell ref="AG113:AH113"/>
    <mergeCell ref="AJ113:AK113"/>
    <mergeCell ref="AM113:AN113"/>
    <mergeCell ref="AP113:AQ113"/>
    <mergeCell ref="L113:M113"/>
    <mergeCell ref="O113:P113"/>
    <mergeCell ref="R113:S113"/>
    <mergeCell ref="U113:V113"/>
    <mergeCell ref="X113:Y113"/>
    <mergeCell ref="X109:Y109"/>
    <mergeCell ref="AA109:AB109"/>
    <mergeCell ref="AD109:AE109"/>
    <mergeCell ref="AG109:AH109"/>
    <mergeCell ref="AJ109:AK109"/>
    <mergeCell ref="AM109:AN109"/>
    <mergeCell ref="AA108:AB108"/>
    <mergeCell ref="AD108:AE108"/>
    <mergeCell ref="AG108:AH108"/>
    <mergeCell ref="AJ108:AK108"/>
    <mergeCell ref="AM108:AN108"/>
    <mergeCell ref="I109:J109"/>
    <mergeCell ref="L109:M109"/>
    <mergeCell ref="O109:P109"/>
    <mergeCell ref="R109:S109"/>
    <mergeCell ref="U109:V109"/>
    <mergeCell ref="I108:J108"/>
    <mergeCell ref="L108:M108"/>
    <mergeCell ref="O108:P108"/>
    <mergeCell ref="R108:S108"/>
    <mergeCell ref="U108:V108"/>
    <mergeCell ref="X108:Y108"/>
    <mergeCell ref="X107:Y107"/>
    <mergeCell ref="AA107:AB107"/>
    <mergeCell ref="AD107:AE107"/>
    <mergeCell ref="AG107:AH107"/>
    <mergeCell ref="AJ107:AK107"/>
    <mergeCell ref="AM107:AN107"/>
    <mergeCell ref="AA106:AB106"/>
    <mergeCell ref="AD106:AE106"/>
    <mergeCell ref="AG106:AH106"/>
    <mergeCell ref="AJ106:AK106"/>
    <mergeCell ref="AM106:AN106"/>
    <mergeCell ref="I107:J107"/>
    <mergeCell ref="L107:M107"/>
    <mergeCell ref="O107:P107"/>
    <mergeCell ref="R107:S107"/>
    <mergeCell ref="U107:V107"/>
    <mergeCell ref="I106:J106"/>
    <mergeCell ref="L106:M106"/>
    <mergeCell ref="O106:P106"/>
    <mergeCell ref="R106:S106"/>
    <mergeCell ref="U106:V106"/>
    <mergeCell ref="X106:Y106"/>
    <mergeCell ref="X105:Y105"/>
    <mergeCell ref="AA105:AB105"/>
    <mergeCell ref="AD105:AE105"/>
    <mergeCell ref="AG105:AH105"/>
    <mergeCell ref="AJ105:AK105"/>
    <mergeCell ref="AM105:AN105"/>
    <mergeCell ref="AA104:AB104"/>
    <mergeCell ref="AD104:AE104"/>
    <mergeCell ref="AG104:AH104"/>
    <mergeCell ref="AJ104:AK104"/>
    <mergeCell ref="AM104:AN104"/>
    <mergeCell ref="I105:J105"/>
    <mergeCell ref="L105:M105"/>
    <mergeCell ref="O105:P105"/>
    <mergeCell ref="R105:S105"/>
    <mergeCell ref="U105:V105"/>
    <mergeCell ref="I104:J104"/>
    <mergeCell ref="L104:M104"/>
    <mergeCell ref="O104:P104"/>
    <mergeCell ref="R104:S104"/>
    <mergeCell ref="U104:V104"/>
    <mergeCell ref="X104:Y104"/>
    <mergeCell ref="X103:Y103"/>
    <mergeCell ref="AA103:AB103"/>
    <mergeCell ref="AD103:AE103"/>
    <mergeCell ref="AG103:AH103"/>
    <mergeCell ref="AJ103:AK103"/>
    <mergeCell ref="AM103:AN103"/>
    <mergeCell ref="AA102:AB102"/>
    <mergeCell ref="AD102:AE102"/>
    <mergeCell ref="AG102:AH102"/>
    <mergeCell ref="AJ102:AK102"/>
    <mergeCell ref="AM102:AN102"/>
    <mergeCell ref="I103:J103"/>
    <mergeCell ref="L103:M103"/>
    <mergeCell ref="O103:P103"/>
    <mergeCell ref="R103:S103"/>
    <mergeCell ref="U103:V103"/>
    <mergeCell ref="I102:J102"/>
    <mergeCell ref="L102:M102"/>
    <mergeCell ref="O102:P102"/>
    <mergeCell ref="R102:S102"/>
    <mergeCell ref="U102:V102"/>
    <mergeCell ref="X102:Y102"/>
    <mergeCell ref="X101:Y101"/>
    <mergeCell ref="AA101:AB101"/>
    <mergeCell ref="AD101:AE101"/>
    <mergeCell ref="AG101:AH101"/>
    <mergeCell ref="AJ101:AK101"/>
    <mergeCell ref="AM101:AN101"/>
    <mergeCell ref="AA100:AB100"/>
    <mergeCell ref="AD100:AE100"/>
    <mergeCell ref="AG100:AH100"/>
    <mergeCell ref="AJ100:AK100"/>
    <mergeCell ref="AM100:AN100"/>
    <mergeCell ref="I101:J101"/>
    <mergeCell ref="L101:M101"/>
    <mergeCell ref="O101:P101"/>
    <mergeCell ref="R101:S101"/>
    <mergeCell ref="U101:V101"/>
    <mergeCell ref="I100:J100"/>
    <mergeCell ref="L100:M100"/>
    <mergeCell ref="O100:P100"/>
    <mergeCell ref="R100:S100"/>
    <mergeCell ref="U100:V100"/>
    <mergeCell ref="X100:Y100"/>
    <mergeCell ref="AA99:AB99"/>
    <mergeCell ref="AD99:AE99"/>
    <mergeCell ref="AG99:AH99"/>
    <mergeCell ref="AJ99:AK99"/>
    <mergeCell ref="AM99:AN99"/>
    <mergeCell ref="AP99:AQ99"/>
    <mergeCell ref="I99:J99"/>
    <mergeCell ref="L99:M99"/>
    <mergeCell ref="O99:P99"/>
    <mergeCell ref="R99:S99"/>
    <mergeCell ref="U99:V99"/>
    <mergeCell ref="X99:Y99"/>
    <mergeCell ref="AA98:AB98"/>
    <mergeCell ref="AD98:AE98"/>
    <mergeCell ref="AG98:AH98"/>
    <mergeCell ref="AJ98:AK98"/>
    <mergeCell ref="AM98:AN98"/>
    <mergeCell ref="AP98:AQ98"/>
    <mergeCell ref="L98:M98"/>
    <mergeCell ref="O98:P98"/>
    <mergeCell ref="R98:S98"/>
    <mergeCell ref="U98:V98"/>
    <mergeCell ref="X98:Y98"/>
    <mergeCell ref="X94:Y94"/>
    <mergeCell ref="AA94:AB94"/>
    <mergeCell ref="AD94:AE94"/>
    <mergeCell ref="AG94:AH94"/>
    <mergeCell ref="AJ94:AK94"/>
    <mergeCell ref="AM94:AN94"/>
    <mergeCell ref="AA93:AB93"/>
    <mergeCell ref="AD93:AE93"/>
    <mergeCell ref="AG93:AH93"/>
    <mergeCell ref="AJ93:AK93"/>
    <mergeCell ref="AM93:AN93"/>
    <mergeCell ref="I94:J94"/>
    <mergeCell ref="L94:M94"/>
    <mergeCell ref="O94:P94"/>
    <mergeCell ref="R94:S94"/>
    <mergeCell ref="U94:V94"/>
    <mergeCell ref="I93:J93"/>
    <mergeCell ref="L93:M93"/>
    <mergeCell ref="O93:P93"/>
    <mergeCell ref="R93:S93"/>
    <mergeCell ref="U93:V93"/>
    <mergeCell ref="X93:Y93"/>
    <mergeCell ref="X92:Y92"/>
    <mergeCell ref="AA92:AB92"/>
    <mergeCell ref="AD92:AE92"/>
    <mergeCell ref="AG92:AH92"/>
    <mergeCell ref="AJ92:AK92"/>
    <mergeCell ref="AM92:AN92"/>
    <mergeCell ref="AA91:AB91"/>
    <mergeCell ref="AD91:AE91"/>
    <mergeCell ref="AG91:AH91"/>
    <mergeCell ref="AJ91:AK91"/>
    <mergeCell ref="AM91:AN91"/>
    <mergeCell ref="I92:J92"/>
    <mergeCell ref="L92:M92"/>
    <mergeCell ref="O92:P92"/>
    <mergeCell ref="R92:S92"/>
    <mergeCell ref="U92:V92"/>
    <mergeCell ref="I91:J91"/>
    <mergeCell ref="L91:M91"/>
    <mergeCell ref="O91:P91"/>
    <mergeCell ref="R91:S91"/>
    <mergeCell ref="U91:V91"/>
    <mergeCell ref="X91:Y91"/>
    <mergeCell ref="X90:Y90"/>
    <mergeCell ref="AA90:AB90"/>
    <mergeCell ref="AD90:AE90"/>
    <mergeCell ref="AG90:AH90"/>
    <mergeCell ref="AJ90:AK90"/>
    <mergeCell ref="AM90:AN90"/>
    <mergeCell ref="AA89:AB89"/>
    <mergeCell ref="AD89:AE89"/>
    <mergeCell ref="AG89:AH89"/>
    <mergeCell ref="AJ89:AK89"/>
    <mergeCell ref="AM89:AN89"/>
    <mergeCell ref="I90:J90"/>
    <mergeCell ref="L90:M90"/>
    <mergeCell ref="O90:P90"/>
    <mergeCell ref="R90:S90"/>
    <mergeCell ref="U90:V90"/>
    <mergeCell ref="I89:J89"/>
    <mergeCell ref="L89:M89"/>
    <mergeCell ref="O89:P89"/>
    <mergeCell ref="R89:S89"/>
    <mergeCell ref="U89:V89"/>
    <mergeCell ref="X89:Y89"/>
    <mergeCell ref="X88:Y88"/>
    <mergeCell ref="AA88:AB88"/>
    <mergeCell ref="AD88:AE88"/>
    <mergeCell ref="AG88:AH88"/>
    <mergeCell ref="AJ88:AK88"/>
    <mergeCell ref="AM88:AN88"/>
    <mergeCell ref="AA87:AB87"/>
    <mergeCell ref="AD87:AE87"/>
    <mergeCell ref="AG87:AH87"/>
    <mergeCell ref="AJ87:AK87"/>
    <mergeCell ref="AM87:AN87"/>
    <mergeCell ref="I88:J88"/>
    <mergeCell ref="L88:M88"/>
    <mergeCell ref="O88:P88"/>
    <mergeCell ref="R88:S88"/>
    <mergeCell ref="U88:V88"/>
    <mergeCell ref="I87:J87"/>
    <mergeCell ref="L87:M87"/>
    <mergeCell ref="O87:P87"/>
    <mergeCell ref="R87:S87"/>
    <mergeCell ref="U87:V87"/>
    <mergeCell ref="X87:Y87"/>
    <mergeCell ref="X86:Y86"/>
    <mergeCell ref="AA86:AB86"/>
    <mergeCell ref="AD86:AE86"/>
    <mergeCell ref="AG86:AH86"/>
    <mergeCell ref="AJ86:AK86"/>
    <mergeCell ref="AM86:AN86"/>
    <mergeCell ref="AA85:AB85"/>
    <mergeCell ref="AD85:AE85"/>
    <mergeCell ref="AG85:AH85"/>
    <mergeCell ref="AJ85:AK85"/>
    <mergeCell ref="AM85:AN85"/>
    <mergeCell ref="I86:J86"/>
    <mergeCell ref="L86:M86"/>
    <mergeCell ref="O86:P86"/>
    <mergeCell ref="R86:S86"/>
    <mergeCell ref="U86:V86"/>
    <mergeCell ref="I85:J85"/>
    <mergeCell ref="L85:M85"/>
    <mergeCell ref="O85:P85"/>
    <mergeCell ref="R85:S85"/>
    <mergeCell ref="U85:V85"/>
    <mergeCell ref="X85:Y85"/>
    <mergeCell ref="AA84:AB84"/>
    <mergeCell ref="AD84:AE84"/>
    <mergeCell ref="AG84:AH84"/>
    <mergeCell ref="AJ84:AK84"/>
    <mergeCell ref="AM84:AN84"/>
    <mergeCell ref="AP84:AQ84"/>
    <mergeCell ref="I84:J84"/>
    <mergeCell ref="L84:M84"/>
    <mergeCell ref="O84:P84"/>
    <mergeCell ref="R84:S84"/>
    <mergeCell ref="U84:V84"/>
    <mergeCell ref="X84:Y84"/>
    <mergeCell ref="AA83:AB83"/>
    <mergeCell ref="AD83:AE83"/>
    <mergeCell ref="AG83:AH83"/>
    <mergeCell ref="AJ83:AK83"/>
    <mergeCell ref="AM83:AN83"/>
    <mergeCell ref="AP83:AQ83"/>
    <mergeCell ref="L83:M83"/>
    <mergeCell ref="O83:P83"/>
    <mergeCell ref="R83:S83"/>
    <mergeCell ref="U83:V83"/>
    <mergeCell ref="X83:Y83"/>
    <mergeCell ref="X79:Y79"/>
    <mergeCell ref="AA79:AB79"/>
    <mergeCell ref="AD79:AE79"/>
    <mergeCell ref="AG79:AH79"/>
    <mergeCell ref="AJ79:AK79"/>
    <mergeCell ref="AM79:AN79"/>
    <mergeCell ref="AA78:AB78"/>
    <mergeCell ref="AD78:AE78"/>
    <mergeCell ref="AG78:AH78"/>
    <mergeCell ref="AJ78:AK78"/>
    <mergeCell ref="AM78:AN78"/>
    <mergeCell ref="I79:J79"/>
    <mergeCell ref="L79:M79"/>
    <mergeCell ref="O79:P79"/>
    <mergeCell ref="R79:S79"/>
    <mergeCell ref="U79:V79"/>
    <mergeCell ref="I78:J78"/>
    <mergeCell ref="L78:M78"/>
    <mergeCell ref="O78:P78"/>
    <mergeCell ref="R78:S78"/>
    <mergeCell ref="U78:V78"/>
    <mergeCell ref="X78:Y78"/>
    <mergeCell ref="X77:Y77"/>
    <mergeCell ref="AA77:AB77"/>
    <mergeCell ref="AD77:AE77"/>
    <mergeCell ref="AG77:AH77"/>
    <mergeCell ref="AJ77:AK77"/>
    <mergeCell ref="AM77:AN77"/>
    <mergeCell ref="AA76:AB76"/>
    <mergeCell ref="AD76:AE76"/>
    <mergeCell ref="AG76:AH76"/>
    <mergeCell ref="AJ76:AK76"/>
    <mergeCell ref="AM76:AN76"/>
    <mergeCell ref="I77:J77"/>
    <mergeCell ref="L77:M77"/>
    <mergeCell ref="O77:P77"/>
    <mergeCell ref="R77:S77"/>
    <mergeCell ref="U77:V77"/>
    <mergeCell ref="I76:J76"/>
    <mergeCell ref="L76:M76"/>
    <mergeCell ref="O76:P76"/>
    <mergeCell ref="R76:S76"/>
    <mergeCell ref="U76:V76"/>
    <mergeCell ref="X76:Y76"/>
    <mergeCell ref="X75:Y75"/>
    <mergeCell ref="AA75:AB75"/>
    <mergeCell ref="AD75:AE75"/>
    <mergeCell ref="AG75:AH75"/>
    <mergeCell ref="AJ75:AK75"/>
    <mergeCell ref="AM75:AN75"/>
    <mergeCell ref="AA74:AB74"/>
    <mergeCell ref="AD74:AE74"/>
    <mergeCell ref="AG74:AH74"/>
    <mergeCell ref="AJ74:AK74"/>
    <mergeCell ref="AM74:AN74"/>
    <mergeCell ref="I75:J75"/>
    <mergeCell ref="L75:M75"/>
    <mergeCell ref="O75:P75"/>
    <mergeCell ref="R75:S75"/>
    <mergeCell ref="U75:V75"/>
    <mergeCell ref="I74:J74"/>
    <mergeCell ref="L74:M74"/>
    <mergeCell ref="O74:P74"/>
    <mergeCell ref="R74:S74"/>
    <mergeCell ref="U74:V74"/>
    <mergeCell ref="X74:Y74"/>
    <mergeCell ref="X73:Y73"/>
    <mergeCell ref="AA73:AB73"/>
    <mergeCell ref="AD73:AE73"/>
    <mergeCell ref="AG73:AH73"/>
    <mergeCell ref="AJ73:AK73"/>
    <mergeCell ref="AM73:AN73"/>
    <mergeCell ref="AA72:AB72"/>
    <mergeCell ref="AD72:AE72"/>
    <mergeCell ref="AG72:AH72"/>
    <mergeCell ref="AJ72:AK72"/>
    <mergeCell ref="AM72:AN72"/>
    <mergeCell ref="I73:J73"/>
    <mergeCell ref="L73:M73"/>
    <mergeCell ref="O73:P73"/>
    <mergeCell ref="R73:S73"/>
    <mergeCell ref="U73:V73"/>
    <mergeCell ref="I72:J72"/>
    <mergeCell ref="L72:M72"/>
    <mergeCell ref="O72:P72"/>
    <mergeCell ref="R72:S72"/>
    <mergeCell ref="U72:V72"/>
    <mergeCell ref="X72:Y72"/>
    <mergeCell ref="X71:Y71"/>
    <mergeCell ref="AA71:AB71"/>
    <mergeCell ref="AD71:AE71"/>
    <mergeCell ref="AG71:AH71"/>
    <mergeCell ref="AJ71:AK71"/>
    <mergeCell ref="AM71:AN71"/>
    <mergeCell ref="AA70:AB70"/>
    <mergeCell ref="AD70:AE70"/>
    <mergeCell ref="AG70:AH70"/>
    <mergeCell ref="AJ70:AK70"/>
    <mergeCell ref="AM70:AN70"/>
    <mergeCell ref="I71:J71"/>
    <mergeCell ref="L71:M71"/>
    <mergeCell ref="O71:P71"/>
    <mergeCell ref="R71:S71"/>
    <mergeCell ref="U71:V71"/>
    <mergeCell ref="I70:J70"/>
    <mergeCell ref="L70:M70"/>
    <mergeCell ref="O70:P70"/>
    <mergeCell ref="R70:S70"/>
    <mergeCell ref="U70:V70"/>
    <mergeCell ref="X70:Y70"/>
    <mergeCell ref="AA69:AB69"/>
    <mergeCell ref="AD69:AE69"/>
    <mergeCell ref="AG69:AH69"/>
    <mergeCell ref="AJ69:AK69"/>
    <mergeCell ref="AM69:AN69"/>
    <mergeCell ref="AP69:AQ69"/>
    <mergeCell ref="I69:J69"/>
    <mergeCell ref="L69:M69"/>
    <mergeCell ref="O69:P69"/>
    <mergeCell ref="R69:S69"/>
    <mergeCell ref="U69:V69"/>
    <mergeCell ref="X69:Y69"/>
    <mergeCell ref="AA68:AB68"/>
    <mergeCell ref="AD68:AE68"/>
    <mergeCell ref="AG68:AH68"/>
    <mergeCell ref="AJ68:AK68"/>
    <mergeCell ref="AM68:AN68"/>
    <mergeCell ref="AP68:AQ68"/>
    <mergeCell ref="L68:M68"/>
    <mergeCell ref="O68:P68"/>
    <mergeCell ref="R68:S68"/>
    <mergeCell ref="U68:V68"/>
    <mergeCell ref="X68:Y68"/>
    <mergeCell ref="X64:Y64"/>
    <mergeCell ref="AA64:AB64"/>
    <mergeCell ref="AD64:AE64"/>
    <mergeCell ref="AG64:AH64"/>
    <mergeCell ref="AJ64:AK64"/>
    <mergeCell ref="AM64:AN64"/>
    <mergeCell ref="AA63:AB63"/>
    <mergeCell ref="AD63:AE63"/>
    <mergeCell ref="AG63:AH63"/>
    <mergeCell ref="AJ63:AK63"/>
    <mergeCell ref="AM63:AN63"/>
    <mergeCell ref="I64:J64"/>
    <mergeCell ref="L64:M64"/>
    <mergeCell ref="O64:P64"/>
    <mergeCell ref="R64:S64"/>
    <mergeCell ref="U64:V64"/>
    <mergeCell ref="I63:J63"/>
    <mergeCell ref="L63:M63"/>
    <mergeCell ref="O63:P63"/>
    <mergeCell ref="R63:S63"/>
    <mergeCell ref="U63:V63"/>
    <mergeCell ref="X63:Y63"/>
    <mergeCell ref="X62:Y62"/>
    <mergeCell ref="AA62:AB62"/>
    <mergeCell ref="AD62:AE62"/>
    <mergeCell ref="AG62:AH62"/>
    <mergeCell ref="AJ62:AK62"/>
    <mergeCell ref="AM62:AN62"/>
    <mergeCell ref="AA61:AB61"/>
    <mergeCell ref="AD61:AE61"/>
    <mergeCell ref="AG61:AH61"/>
    <mergeCell ref="AJ61:AK61"/>
    <mergeCell ref="AM61:AN61"/>
    <mergeCell ref="I62:J62"/>
    <mergeCell ref="L62:M62"/>
    <mergeCell ref="O62:P62"/>
    <mergeCell ref="R62:S62"/>
    <mergeCell ref="U62:V62"/>
    <mergeCell ref="I61:J61"/>
    <mergeCell ref="L61:M61"/>
    <mergeCell ref="O61:P61"/>
    <mergeCell ref="R61:S61"/>
    <mergeCell ref="U61:V61"/>
    <mergeCell ref="X61:Y61"/>
    <mergeCell ref="X60:Y60"/>
    <mergeCell ref="AA60:AB60"/>
    <mergeCell ref="AD60:AE60"/>
    <mergeCell ref="AG60:AH60"/>
    <mergeCell ref="AJ60:AK60"/>
    <mergeCell ref="AM60:AN60"/>
    <mergeCell ref="AA59:AB59"/>
    <mergeCell ref="AD59:AE59"/>
    <mergeCell ref="AG59:AH59"/>
    <mergeCell ref="AJ59:AK59"/>
    <mergeCell ref="AM59:AN59"/>
    <mergeCell ref="I60:J60"/>
    <mergeCell ref="L60:M60"/>
    <mergeCell ref="O60:P60"/>
    <mergeCell ref="R60:S60"/>
    <mergeCell ref="U60:V60"/>
    <mergeCell ref="I59:J59"/>
    <mergeCell ref="L59:M59"/>
    <mergeCell ref="O59:P59"/>
    <mergeCell ref="R59:S59"/>
    <mergeCell ref="U59:V59"/>
    <mergeCell ref="X59:Y59"/>
    <mergeCell ref="X58:Y58"/>
    <mergeCell ref="AA58:AB58"/>
    <mergeCell ref="AD58:AE58"/>
    <mergeCell ref="AG58:AH58"/>
    <mergeCell ref="AJ58:AK58"/>
    <mergeCell ref="AM58:AN58"/>
    <mergeCell ref="AA57:AB57"/>
    <mergeCell ref="AD57:AE57"/>
    <mergeCell ref="AG57:AH57"/>
    <mergeCell ref="AJ57:AK57"/>
    <mergeCell ref="AM57:AN57"/>
    <mergeCell ref="I58:J58"/>
    <mergeCell ref="L58:M58"/>
    <mergeCell ref="O58:P58"/>
    <mergeCell ref="R58:S58"/>
    <mergeCell ref="U58:V58"/>
    <mergeCell ref="I57:J57"/>
    <mergeCell ref="L57:M57"/>
    <mergeCell ref="O57:P57"/>
    <mergeCell ref="R57:S57"/>
    <mergeCell ref="U57:V57"/>
    <mergeCell ref="X57:Y57"/>
    <mergeCell ref="X56:Y56"/>
    <mergeCell ref="AA56:AB56"/>
    <mergeCell ref="AD56:AE56"/>
    <mergeCell ref="AG56:AH56"/>
    <mergeCell ref="AJ56:AK56"/>
    <mergeCell ref="AM56:AN56"/>
    <mergeCell ref="AA55:AB55"/>
    <mergeCell ref="AD55:AE55"/>
    <mergeCell ref="AG55:AH55"/>
    <mergeCell ref="AJ55:AK55"/>
    <mergeCell ref="AM55:AN55"/>
    <mergeCell ref="I56:J56"/>
    <mergeCell ref="L56:M56"/>
    <mergeCell ref="O56:P56"/>
    <mergeCell ref="R56:S56"/>
    <mergeCell ref="U56:V56"/>
    <mergeCell ref="I55:J55"/>
    <mergeCell ref="L55:M55"/>
    <mergeCell ref="O55:P55"/>
    <mergeCell ref="R55:S55"/>
    <mergeCell ref="U55:V55"/>
    <mergeCell ref="X55:Y55"/>
    <mergeCell ref="AA54:AB54"/>
    <mergeCell ref="AD54:AE54"/>
    <mergeCell ref="AG54:AH54"/>
    <mergeCell ref="AJ54:AK54"/>
    <mergeCell ref="AM54:AN54"/>
    <mergeCell ref="AP54:AQ54"/>
    <mergeCell ref="I54:J54"/>
    <mergeCell ref="L54:M54"/>
    <mergeCell ref="O54:P54"/>
    <mergeCell ref="R54:S54"/>
    <mergeCell ref="U54:V54"/>
    <mergeCell ref="X54:Y54"/>
    <mergeCell ref="AA53:AB53"/>
    <mergeCell ref="AD53:AE53"/>
    <mergeCell ref="AG53:AH53"/>
    <mergeCell ref="AJ53:AK53"/>
    <mergeCell ref="AM53:AN53"/>
    <mergeCell ref="AP53:AQ53"/>
    <mergeCell ref="L53:M53"/>
    <mergeCell ref="O53:P53"/>
    <mergeCell ref="R53:S53"/>
    <mergeCell ref="U53:V53"/>
    <mergeCell ref="X53:Y53"/>
    <mergeCell ref="X49:Y49"/>
    <mergeCell ref="AA49:AB49"/>
    <mergeCell ref="AD49:AE49"/>
    <mergeCell ref="AG49:AH49"/>
    <mergeCell ref="AJ49:AK49"/>
    <mergeCell ref="AM49:AN49"/>
    <mergeCell ref="AA48:AB48"/>
    <mergeCell ref="AD48:AE48"/>
    <mergeCell ref="AG48:AH48"/>
    <mergeCell ref="AJ48:AK48"/>
    <mergeCell ref="AM48:AN48"/>
    <mergeCell ref="I49:J49"/>
    <mergeCell ref="L49:M49"/>
    <mergeCell ref="O49:P49"/>
    <mergeCell ref="R49:S49"/>
    <mergeCell ref="U49:V49"/>
    <mergeCell ref="I48:J48"/>
    <mergeCell ref="L48:M48"/>
    <mergeCell ref="O48:P48"/>
    <mergeCell ref="R48:S48"/>
    <mergeCell ref="U48:V48"/>
    <mergeCell ref="X48:Y48"/>
    <mergeCell ref="X47:Y47"/>
    <mergeCell ref="AA47:AB47"/>
    <mergeCell ref="AD47:AE47"/>
    <mergeCell ref="AG47:AH47"/>
    <mergeCell ref="AJ47:AK47"/>
    <mergeCell ref="AM47:AN47"/>
    <mergeCell ref="AA46:AB46"/>
    <mergeCell ref="AD46:AE46"/>
    <mergeCell ref="AG46:AH46"/>
    <mergeCell ref="AJ46:AK46"/>
    <mergeCell ref="AM46:AN46"/>
    <mergeCell ref="I47:J47"/>
    <mergeCell ref="L47:M47"/>
    <mergeCell ref="O47:P47"/>
    <mergeCell ref="R47:S47"/>
    <mergeCell ref="U47:V47"/>
    <mergeCell ref="I46:J46"/>
    <mergeCell ref="L46:M46"/>
    <mergeCell ref="O46:P46"/>
    <mergeCell ref="R46:S46"/>
    <mergeCell ref="U46:V46"/>
    <mergeCell ref="X46:Y46"/>
    <mergeCell ref="X45:Y45"/>
    <mergeCell ref="AA45:AB45"/>
    <mergeCell ref="AD45:AE45"/>
    <mergeCell ref="AG45:AH45"/>
    <mergeCell ref="AJ45:AK45"/>
    <mergeCell ref="AM45:AN45"/>
    <mergeCell ref="AA44:AB44"/>
    <mergeCell ref="AD44:AE44"/>
    <mergeCell ref="AG44:AH44"/>
    <mergeCell ref="AJ44:AK44"/>
    <mergeCell ref="AM44:AN44"/>
    <mergeCell ref="I45:J45"/>
    <mergeCell ref="L45:M45"/>
    <mergeCell ref="O45:P45"/>
    <mergeCell ref="R45:S45"/>
    <mergeCell ref="U45:V45"/>
    <mergeCell ref="I44:J44"/>
    <mergeCell ref="L44:M44"/>
    <mergeCell ref="O44:P44"/>
    <mergeCell ref="R44:S44"/>
    <mergeCell ref="U44:V44"/>
    <mergeCell ref="X44:Y44"/>
    <mergeCell ref="X43:Y43"/>
    <mergeCell ref="AA43:AB43"/>
    <mergeCell ref="AD43:AE43"/>
    <mergeCell ref="AG43:AH43"/>
    <mergeCell ref="AJ43:AK43"/>
    <mergeCell ref="AM43:AN43"/>
    <mergeCell ref="AA42:AB42"/>
    <mergeCell ref="AD42:AE42"/>
    <mergeCell ref="AG42:AH42"/>
    <mergeCell ref="AJ42:AK42"/>
    <mergeCell ref="AM42:AN42"/>
    <mergeCell ref="I43:J43"/>
    <mergeCell ref="L43:M43"/>
    <mergeCell ref="O43:P43"/>
    <mergeCell ref="R43:S43"/>
    <mergeCell ref="U43:V43"/>
    <mergeCell ref="I42:J42"/>
    <mergeCell ref="L42:M42"/>
    <mergeCell ref="O42:P42"/>
    <mergeCell ref="R42:S42"/>
    <mergeCell ref="U42:V42"/>
    <mergeCell ref="X42:Y42"/>
    <mergeCell ref="X41:Y41"/>
    <mergeCell ref="AA41:AB41"/>
    <mergeCell ref="AD41:AE41"/>
    <mergeCell ref="AG41:AH41"/>
    <mergeCell ref="AJ41:AK41"/>
    <mergeCell ref="AM41:AN41"/>
    <mergeCell ref="AA40:AB40"/>
    <mergeCell ref="AD40:AE40"/>
    <mergeCell ref="AG40:AH40"/>
    <mergeCell ref="AJ40:AK40"/>
    <mergeCell ref="AM40:AN40"/>
    <mergeCell ref="I41:J41"/>
    <mergeCell ref="L41:M41"/>
    <mergeCell ref="O41:P41"/>
    <mergeCell ref="R41:S41"/>
    <mergeCell ref="U41:V41"/>
    <mergeCell ref="I40:J40"/>
    <mergeCell ref="L40:M40"/>
    <mergeCell ref="O40:P40"/>
    <mergeCell ref="R40:S40"/>
    <mergeCell ref="U40:V40"/>
    <mergeCell ref="X40:Y40"/>
    <mergeCell ref="AA39:AB39"/>
    <mergeCell ref="AD39:AE39"/>
    <mergeCell ref="AG39:AH39"/>
    <mergeCell ref="AJ39:AK39"/>
    <mergeCell ref="AM39:AN39"/>
    <mergeCell ref="AP39:AQ39"/>
    <mergeCell ref="I39:J39"/>
    <mergeCell ref="L39:M39"/>
    <mergeCell ref="O39:P39"/>
    <mergeCell ref="R39:S39"/>
    <mergeCell ref="U39:V39"/>
    <mergeCell ref="X39:Y39"/>
    <mergeCell ref="AA38:AB38"/>
    <mergeCell ref="AD38:AE38"/>
    <mergeCell ref="AG38:AH38"/>
    <mergeCell ref="AJ38:AK38"/>
    <mergeCell ref="AM38:AN38"/>
    <mergeCell ref="AP38:AQ38"/>
    <mergeCell ref="L38:M38"/>
    <mergeCell ref="O38:P38"/>
    <mergeCell ref="R38:S38"/>
    <mergeCell ref="U38:V38"/>
    <mergeCell ref="X38:Y38"/>
    <mergeCell ref="X34:Y34"/>
    <mergeCell ref="AA34:AB34"/>
    <mergeCell ref="AD34:AE34"/>
    <mergeCell ref="AG34:AH34"/>
    <mergeCell ref="AJ34:AK34"/>
    <mergeCell ref="AM34:AN34"/>
    <mergeCell ref="AA33:AB33"/>
    <mergeCell ref="AD33:AE33"/>
    <mergeCell ref="AG33:AH33"/>
    <mergeCell ref="AJ33:AK33"/>
    <mergeCell ref="AM33:AN33"/>
    <mergeCell ref="I34:J34"/>
    <mergeCell ref="L34:M34"/>
    <mergeCell ref="O34:P34"/>
    <mergeCell ref="R34:S34"/>
    <mergeCell ref="U34:V34"/>
    <mergeCell ref="I33:J33"/>
    <mergeCell ref="L33:M33"/>
    <mergeCell ref="O33:P33"/>
    <mergeCell ref="R33:S33"/>
    <mergeCell ref="U33:V33"/>
    <mergeCell ref="X33:Y33"/>
    <mergeCell ref="X32:Y32"/>
    <mergeCell ref="AA32:AB32"/>
    <mergeCell ref="AD32:AE32"/>
    <mergeCell ref="AG32:AH32"/>
    <mergeCell ref="AJ32:AK32"/>
    <mergeCell ref="AM32:AN32"/>
    <mergeCell ref="AA31:AB31"/>
    <mergeCell ref="AD31:AE31"/>
    <mergeCell ref="AG31:AH31"/>
    <mergeCell ref="AJ31:AK31"/>
    <mergeCell ref="AM31:AN31"/>
    <mergeCell ref="I32:J32"/>
    <mergeCell ref="L32:M32"/>
    <mergeCell ref="O32:P32"/>
    <mergeCell ref="R32:S32"/>
    <mergeCell ref="U32:V32"/>
    <mergeCell ref="I31:J31"/>
    <mergeCell ref="L31:M31"/>
    <mergeCell ref="O31:P31"/>
    <mergeCell ref="R31:S31"/>
    <mergeCell ref="U31:V31"/>
    <mergeCell ref="X31:Y31"/>
    <mergeCell ref="X30:Y30"/>
    <mergeCell ref="AA30:AB30"/>
    <mergeCell ref="AD30:AE30"/>
    <mergeCell ref="AG30:AH30"/>
    <mergeCell ref="AJ30:AK30"/>
    <mergeCell ref="AM30:AN30"/>
    <mergeCell ref="AA29:AB29"/>
    <mergeCell ref="AD29:AE29"/>
    <mergeCell ref="AG29:AH29"/>
    <mergeCell ref="AJ29:AK29"/>
    <mergeCell ref="AM29:AN29"/>
    <mergeCell ref="I30:J30"/>
    <mergeCell ref="L30:M30"/>
    <mergeCell ref="O30:P30"/>
    <mergeCell ref="R30:S30"/>
    <mergeCell ref="U30:V30"/>
    <mergeCell ref="I29:J29"/>
    <mergeCell ref="L29:M29"/>
    <mergeCell ref="O29:P29"/>
    <mergeCell ref="R29:S29"/>
    <mergeCell ref="U29:V29"/>
    <mergeCell ref="X29:Y29"/>
    <mergeCell ref="X28:Y28"/>
    <mergeCell ref="AA28:AB28"/>
    <mergeCell ref="AD28:AE28"/>
    <mergeCell ref="AG28:AH28"/>
    <mergeCell ref="AJ28:AK28"/>
    <mergeCell ref="AM28:AN28"/>
    <mergeCell ref="AA27:AB27"/>
    <mergeCell ref="AD27:AE27"/>
    <mergeCell ref="AG27:AH27"/>
    <mergeCell ref="AJ27:AK27"/>
    <mergeCell ref="AM27:AN27"/>
    <mergeCell ref="I28:J28"/>
    <mergeCell ref="L28:M28"/>
    <mergeCell ref="O28:P28"/>
    <mergeCell ref="R28:S28"/>
    <mergeCell ref="U28:V28"/>
    <mergeCell ref="I27:J27"/>
    <mergeCell ref="L27:M27"/>
    <mergeCell ref="O27:P27"/>
    <mergeCell ref="R27:S27"/>
    <mergeCell ref="U27:V27"/>
    <mergeCell ref="X27:Y27"/>
    <mergeCell ref="X26:Y26"/>
    <mergeCell ref="AA26:AB26"/>
    <mergeCell ref="AD26:AE26"/>
    <mergeCell ref="AG26:AH26"/>
    <mergeCell ref="AJ26:AK26"/>
    <mergeCell ref="AM26:AN26"/>
    <mergeCell ref="AA25:AB25"/>
    <mergeCell ref="AD25:AE25"/>
    <mergeCell ref="AG25:AH25"/>
    <mergeCell ref="AJ25:AK25"/>
    <mergeCell ref="AM25:AN25"/>
    <mergeCell ref="I26:J26"/>
    <mergeCell ref="L26:M26"/>
    <mergeCell ref="O26:P26"/>
    <mergeCell ref="R26:S26"/>
    <mergeCell ref="U26:V26"/>
    <mergeCell ref="I25:J25"/>
    <mergeCell ref="L25:M25"/>
    <mergeCell ref="O25:P25"/>
    <mergeCell ref="R25:S25"/>
    <mergeCell ref="U25:V25"/>
    <mergeCell ref="X25:Y25"/>
    <mergeCell ref="AA24:AB24"/>
    <mergeCell ref="AD24:AE24"/>
    <mergeCell ref="AG24:AH24"/>
    <mergeCell ref="AJ24:AK24"/>
    <mergeCell ref="AM24:AN24"/>
    <mergeCell ref="AP24:AQ24"/>
    <mergeCell ref="I24:J24"/>
    <mergeCell ref="L24:M24"/>
    <mergeCell ref="O24:P24"/>
    <mergeCell ref="R24:S24"/>
    <mergeCell ref="U24:V24"/>
    <mergeCell ref="X24:Y24"/>
    <mergeCell ref="AA23:AB23"/>
    <mergeCell ref="AD23:AE23"/>
    <mergeCell ref="AG23:AH23"/>
    <mergeCell ref="AJ23:AK23"/>
    <mergeCell ref="AM23:AN23"/>
    <mergeCell ref="AP23:AQ23"/>
    <mergeCell ref="L23:M23"/>
    <mergeCell ref="O23:P23"/>
    <mergeCell ref="R23:S23"/>
    <mergeCell ref="U23:V23"/>
    <mergeCell ref="X23:Y23"/>
    <mergeCell ref="X19:Y19"/>
    <mergeCell ref="AA19:AB19"/>
    <mergeCell ref="AD19:AE19"/>
    <mergeCell ref="AG19:AH19"/>
    <mergeCell ref="AJ19:AK19"/>
    <mergeCell ref="AM19:AN19"/>
    <mergeCell ref="AA18:AB18"/>
    <mergeCell ref="AD18:AE18"/>
    <mergeCell ref="AG18:AH18"/>
    <mergeCell ref="AJ18:AK18"/>
    <mergeCell ref="AM18:AN18"/>
    <mergeCell ref="I19:J19"/>
    <mergeCell ref="L19:M19"/>
    <mergeCell ref="O19:P19"/>
    <mergeCell ref="R19:S19"/>
    <mergeCell ref="U19:V19"/>
    <mergeCell ref="I18:J18"/>
    <mergeCell ref="L18:M18"/>
    <mergeCell ref="O18:P18"/>
    <mergeCell ref="R18:S18"/>
    <mergeCell ref="U18:V18"/>
    <mergeCell ref="X18:Y18"/>
    <mergeCell ref="X17:Y17"/>
    <mergeCell ref="AA17:AB17"/>
    <mergeCell ref="AD17:AE17"/>
    <mergeCell ref="AG17:AH17"/>
    <mergeCell ref="AJ17:AK17"/>
    <mergeCell ref="AM17:AN17"/>
    <mergeCell ref="AA16:AB16"/>
    <mergeCell ref="AD16:AE16"/>
    <mergeCell ref="AG16:AH16"/>
    <mergeCell ref="AJ16:AK16"/>
    <mergeCell ref="AM16:AN16"/>
    <mergeCell ref="I17:J17"/>
    <mergeCell ref="L17:M17"/>
    <mergeCell ref="O17:P17"/>
    <mergeCell ref="R17:S17"/>
    <mergeCell ref="U17:V17"/>
    <mergeCell ref="I16:J16"/>
    <mergeCell ref="L16:M16"/>
    <mergeCell ref="O16:P16"/>
    <mergeCell ref="R16:S16"/>
    <mergeCell ref="U16:V16"/>
    <mergeCell ref="X16:Y16"/>
    <mergeCell ref="X15:Y15"/>
    <mergeCell ref="AA15:AB15"/>
    <mergeCell ref="AD15:AE15"/>
    <mergeCell ref="AG15:AH15"/>
    <mergeCell ref="AJ15:AK15"/>
    <mergeCell ref="AM15:AN15"/>
    <mergeCell ref="AA14:AB14"/>
    <mergeCell ref="AD14:AE14"/>
    <mergeCell ref="AG14:AH14"/>
    <mergeCell ref="AJ14:AK14"/>
    <mergeCell ref="AM14:AN14"/>
    <mergeCell ref="I15:J15"/>
    <mergeCell ref="L15:M15"/>
    <mergeCell ref="O15:P15"/>
    <mergeCell ref="R15:S15"/>
    <mergeCell ref="U15:V15"/>
    <mergeCell ref="I14:J14"/>
    <mergeCell ref="L14:M14"/>
    <mergeCell ref="O14:P14"/>
    <mergeCell ref="R14:S14"/>
    <mergeCell ref="U14:V14"/>
    <mergeCell ref="X14:Y14"/>
    <mergeCell ref="X13:Y13"/>
    <mergeCell ref="AA13:AB13"/>
    <mergeCell ref="AD13:AE13"/>
    <mergeCell ref="AG13:AH13"/>
    <mergeCell ref="AJ13:AK13"/>
    <mergeCell ref="AM13:AN13"/>
    <mergeCell ref="AA12:AB12"/>
    <mergeCell ref="AD12:AE12"/>
    <mergeCell ref="AG12:AH12"/>
    <mergeCell ref="AJ12:AK12"/>
    <mergeCell ref="AM12:AN12"/>
    <mergeCell ref="I13:J13"/>
    <mergeCell ref="L13:M13"/>
    <mergeCell ref="O13:P13"/>
    <mergeCell ref="R13:S13"/>
    <mergeCell ref="U13:V13"/>
    <mergeCell ref="I12:J12"/>
    <mergeCell ref="L12:M12"/>
    <mergeCell ref="O12:P12"/>
    <mergeCell ref="R12:S12"/>
    <mergeCell ref="U12:V12"/>
    <mergeCell ref="X12:Y12"/>
    <mergeCell ref="X11:Y11"/>
    <mergeCell ref="AA11:AB11"/>
    <mergeCell ref="AD11:AE11"/>
    <mergeCell ref="AG11:AH11"/>
    <mergeCell ref="AJ11:AK11"/>
    <mergeCell ref="AM11:AN11"/>
    <mergeCell ref="AA10:AB10"/>
    <mergeCell ref="AD10:AE10"/>
    <mergeCell ref="AG10:AH10"/>
    <mergeCell ref="AJ10:AK10"/>
    <mergeCell ref="AM10:AN10"/>
    <mergeCell ref="I11:J11"/>
    <mergeCell ref="L11:M11"/>
    <mergeCell ref="O11:P11"/>
    <mergeCell ref="R11:S11"/>
    <mergeCell ref="U11:V11"/>
    <mergeCell ref="I10:J10"/>
    <mergeCell ref="L10:M10"/>
    <mergeCell ref="O10:P10"/>
    <mergeCell ref="R10:S10"/>
    <mergeCell ref="U10:V10"/>
    <mergeCell ref="X10:Y10"/>
    <mergeCell ref="AA9:AB9"/>
    <mergeCell ref="AD9:AE9"/>
    <mergeCell ref="AG9:AH9"/>
    <mergeCell ref="AJ9:AK9"/>
    <mergeCell ref="AM9:AN9"/>
    <mergeCell ref="AP9:AQ9"/>
    <mergeCell ref="I9:J9"/>
    <mergeCell ref="L9:M9"/>
    <mergeCell ref="O9:P9"/>
    <mergeCell ref="R9:S9"/>
    <mergeCell ref="U9:V9"/>
    <mergeCell ref="X9:Y9"/>
    <mergeCell ref="AA8:AB8"/>
    <mergeCell ref="AD8:AE8"/>
    <mergeCell ref="AG8:AH8"/>
    <mergeCell ref="AJ8:AK8"/>
    <mergeCell ref="AM8:AN8"/>
    <mergeCell ref="AP8:AQ8"/>
    <mergeCell ref="L8:M8"/>
    <mergeCell ref="O8:P8"/>
    <mergeCell ref="R8:S8"/>
    <mergeCell ref="U8:V8"/>
    <mergeCell ref="X8:Y8"/>
    <mergeCell ref="I4:I5"/>
    <mergeCell ref="J4:J5"/>
    <mergeCell ref="L4:L5"/>
    <mergeCell ref="M4:M5"/>
    <mergeCell ref="O4:O5"/>
    <mergeCell ref="P4:P5"/>
    <mergeCell ref="D1:AS1"/>
    <mergeCell ref="D2:N2"/>
    <mergeCell ref="O2:R2"/>
    <mergeCell ref="U2:W2"/>
    <mergeCell ref="Z2:AD2"/>
    <mergeCell ref="AG2:AK2"/>
    <mergeCell ref="AJ4:AJ5"/>
    <mergeCell ref="AK4:AK5"/>
    <mergeCell ref="AM4:AM5"/>
    <mergeCell ref="AN4:AN5"/>
    <mergeCell ref="AP4:AP5"/>
    <mergeCell ref="AQ4:AQ5"/>
    <mergeCell ref="AA4:AA5"/>
    <mergeCell ref="AB4:AB5"/>
    <mergeCell ref="AD4:AD5"/>
    <mergeCell ref="AE4:AE5"/>
    <mergeCell ref="AG4:AG5"/>
    <mergeCell ref="AH4:AH5"/>
    <mergeCell ref="R4:R5"/>
    <mergeCell ref="S4:S5"/>
    <mergeCell ref="U4:U5"/>
    <mergeCell ref="V4:V5"/>
    <mergeCell ref="X4:X5"/>
    <mergeCell ref="Y4:Y5"/>
    <mergeCell ref="F4:G5"/>
  </mergeCells>
  <phoneticPr fontId="1"/>
  <conditionalFormatting sqref="Y6">
    <cfRule type="cellIs" dxfId="191" priority="64" operator="greaterThan">
      <formula>5</formula>
    </cfRule>
  </conditionalFormatting>
  <conditionalFormatting sqref="AB6">
    <cfRule type="cellIs" dxfId="190" priority="63" operator="greaterThan">
      <formula>5</formula>
    </cfRule>
  </conditionalFormatting>
  <conditionalFormatting sqref="AE6 AH6 AK6 AN6 AQ6">
    <cfRule type="cellIs" dxfId="189" priority="62" operator="greaterThan">
      <formula>5</formula>
    </cfRule>
  </conditionalFormatting>
  <conditionalFormatting sqref="AR7">
    <cfRule type="cellIs" dxfId="188" priority="61" operator="greaterThan">
      <formula>$AL$2</formula>
    </cfRule>
  </conditionalFormatting>
  <conditionalFormatting sqref="Y21">
    <cfRule type="cellIs" dxfId="187" priority="60" operator="greaterThan">
      <formula>5</formula>
    </cfRule>
  </conditionalFormatting>
  <conditionalFormatting sqref="AB21">
    <cfRule type="cellIs" dxfId="186" priority="59" operator="greaterThan">
      <formula>5</formula>
    </cfRule>
  </conditionalFormatting>
  <conditionalFormatting sqref="AE21 AH21 AK21 AN21 AQ21">
    <cfRule type="cellIs" dxfId="185" priority="58" operator="greaterThan">
      <formula>5</formula>
    </cfRule>
  </conditionalFormatting>
  <conditionalFormatting sqref="AR22">
    <cfRule type="cellIs" dxfId="184" priority="57" operator="greaterThan">
      <formula>$AL$2</formula>
    </cfRule>
  </conditionalFormatting>
  <conditionalFormatting sqref="Y36">
    <cfRule type="cellIs" dxfId="183" priority="56" operator="greaterThan">
      <formula>5</formula>
    </cfRule>
  </conditionalFormatting>
  <conditionalFormatting sqref="AB36">
    <cfRule type="cellIs" dxfId="182" priority="55" operator="greaterThan">
      <formula>5</formula>
    </cfRule>
  </conditionalFormatting>
  <conditionalFormatting sqref="AE36 AH36 AK36 AN36 AQ36">
    <cfRule type="cellIs" dxfId="181" priority="54" operator="greaterThan">
      <formula>5</formula>
    </cfRule>
  </conditionalFormatting>
  <conditionalFormatting sqref="AR37">
    <cfRule type="cellIs" dxfId="180" priority="53" operator="greaterThan">
      <formula>$AL$2</formula>
    </cfRule>
  </conditionalFormatting>
  <conditionalFormatting sqref="Y51">
    <cfRule type="cellIs" dxfId="179" priority="52" operator="greaterThan">
      <formula>5</formula>
    </cfRule>
  </conditionalFormatting>
  <conditionalFormatting sqref="AB51">
    <cfRule type="cellIs" dxfId="178" priority="51" operator="greaterThan">
      <formula>5</formula>
    </cfRule>
  </conditionalFormatting>
  <conditionalFormatting sqref="AE51 AH51 AK51 AN51 AQ51">
    <cfRule type="cellIs" dxfId="177" priority="50" operator="greaterThan">
      <formula>5</formula>
    </cfRule>
  </conditionalFormatting>
  <conditionalFormatting sqref="AR52">
    <cfRule type="cellIs" dxfId="176" priority="49" operator="greaterThan">
      <formula>$AL$2</formula>
    </cfRule>
  </conditionalFormatting>
  <conditionalFormatting sqref="Y66">
    <cfRule type="cellIs" dxfId="175" priority="48" operator="greaterThan">
      <formula>5</formula>
    </cfRule>
  </conditionalFormatting>
  <conditionalFormatting sqref="AB66">
    <cfRule type="cellIs" dxfId="174" priority="47" operator="greaterThan">
      <formula>5</formula>
    </cfRule>
  </conditionalFormatting>
  <conditionalFormatting sqref="AE66 AH66 AK66 AN66 AQ66">
    <cfRule type="cellIs" dxfId="173" priority="46" operator="greaterThan">
      <formula>5</formula>
    </cfRule>
  </conditionalFormatting>
  <conditionalFormatting sqref="AR67">
    <cfRule type="cellIs" dxfId="172" priority="45" operator="greaterThan">
      <formula>$AL$2</formula>
    </cfRule>
  </conditionalFormatting>
  <conditionalFormatting sqref="Y81">
    <cfRule type="cellIs" dxfId="171" priority="44" operator="greaterThan">
      <formula>5</formula>
    </cfRule>
  </conditionalFormatting>
  <conditionalFormatting sqref="AB81">
    <cfRule type="cellIs" dxfId="170" priority="43" operator="greaterThan">
      <formula>5</formula>
    </cfRule>
  </conditionalFormatting>
  <conditionalFormatting sqref="AE81 AH81 AK81 AN81 AQ81">
    <cfRule type="cellIs" dxfId="169" priority="42" operator="greaterThan">
      <formula>5</formula>
    </cfRule>
  </conditionalFormatting>
  <conditionalFormatting sqref="AR82">
    <cfRule type="cellIs" dxfId="168" priority="41" operator="greaterThan">
      <formula>$AL$2</formula>
    </cfRule>
  </conditionalFormatting>
  <conditionalFormatting sqref="Y96">
    <cfRule type="cellIs" dxfId="167" priority="40" operator="greaterThan">
      <formula>5</formula>
    </cfRule>
  </conditionalFormatting>
  <conditionalFormatting sqref="AB96">
    <cfRule type="cellIs" dxfId="166" priority="39" operator="greaterThan">
      <formula>5</formula>
    </cfRule>
  </conditionalFormatting>
  <conditionalFormatting sqref="AE96 AH96 AK96 AN96 AQ96">
    <cfRule type="cellIs" dxfId="165" priority="38" operator="greaterThan">
      <formula>5</formula>
    </cfRule>
  </conditionalFormatting>
  <conditionalFormatting sqref="AR97">
    <cfRule type="cellIs" dxfId="164" priority="37" operator="greaterThan">
      <formula>$AL$2</formula>
    </cfRule>
  </conditionalFormatting>
  <conditionalFormatting sqref="Y111">
    <cfRule type="cellIs" dxfId="163" priority="36" operator="greaterThan">
      <formula>5</formula>
    </cfRule>
  </conditionalFormatting>
  <conditionalFormatting sqref="AB111">
    <cfRule type="cellIs" dxfId="162" priority="35" operator="greaterThan">
      <formula>5</formula>
    </cfRule>
  </conditionalFormatting>
  <conditionalFormatting sqref="AE111 AH111 AK111 AN111 AQ111">
    <cfRule type="cellIs" dxfId="161" priority="34" operator="greaterThan">
      <formula>5</formula>
    </cfRule>
  </conditionalFormatting>
  <conditionalFormatting sqref="AR112">
    <cfRule type="cellIs" dxfId="160" priority="33" operator="greaterThan">
      <formula>$AL$2</formula>
    </cfRule>
  </conditionalFormatting>
  <conditionalFormatting sqref="Y126">
    <cfRule type="cellIs" dxfId="159" priority="32" operator="greaterThan">
      <formula>5</formula>
    </cfRule>
  </conditionalFormatting>
  <conditionalFormatting sqref="AB126">
    <cfRule type="cellIs" dxfId="158" priority="31" operator="greaterThan">
      <formula>5</formula>
    </cfRule>
  </conditionalFormatting>
  <conditionalFormatting sqref="AE126 AH126 AK126 AN126 AQ126">
    <cfRule type="cellIs" dxfId="157" priority="30" operator="greaterThan">
      <formula>5</formula>
    </cfRule>
  </conditionalFormatting>
  <conditionalFormatting sqref="AR127">
    <cfRule type="cellIs" dxfId="156" priority="29" operator="greaterThan">
      <formula>$AL$2</formula>
    </cfRule>
  </conditionalFormatting>
  <conditionalFormatting sqref="Y141">
    <cfRule type="cellIs" dxfId="155" priority="28" operator="greaterThan">
      <formula>5</formula>
    </cfRule>
  </conditionalFormatting>
  <conditionalFormatting sqref="AB141">
    <cfRule type="cellIs" dxfId="154" priority="27" operator="greaterThan">
      <formula>5</formula>
    </cfRule>
  </conditionalFormatting>
  <conditionalFormatting sqref="AE141 AH141 AK141 AN141 AQ141">
    <cfRule type="cellIs" dxfId="153" priority="26" operator="greaterThan">
      <formula>5</formula>
    </cfRule>
  </conditionalFormatting>
  <conditionalFormatting sqref="AR142">
    <cfRule type="cellIs" dxfId="152" priority="25" operator="greaterThan">
      <formula>$AL$2</formula>
    </cfRule>
  </conditionalFormatting>
  <conditionalFormatting sqref="Y156">
    <cfRule type="cellIs" dxfId="151" priority="24" operator="greaterThan">
      <formula>5</formula>
    </cfRule>
  </conditionalFormatting>
  <conditionalFormatting sqref="AB156">
    <cfRule type="cellIs" dxfId="150" priority="23" operator="greaterThan">
      <formula>5</formula>
    </cfRule>
  </conditionalFormatting>
  <conditionalFormatting sqref="AE156 AH156 AK156 AN156 AQ156">
    <cfRule type="cellIs" dxfId="149" priority="22" operator="greaterThan">
      <formula>5</formula>
    </cfRule>
  </conditionalFormatting>
  <conditionalFormatting sqref="AR157">
    <cfRule type="cellIs" dxfId="148" priority="21" operator="greaterThan">
      <formula>$AL$2</formula>
    </cfRule>
  </conditionalFormatting>
  <conditionalFormatting sqref="Y171">
    <cfRule type="cellIs" dxfId="147" priority="20" operator="greaterThan">
      <formula>5</formula>
    </cfRule>
  </conditionalFormatting>
  <conditionalFormatting sqref="AB171">
    <cfRule type="cellIs" dxfId="146" priority="19" operator="greaterThan">
      <formula>5</formula>
    </cfRule>
  </conditionalFormatting>
  <conditionalFormatting sqref="AE171 AH171 AK171 AN171 AQ171">
    <cfRule type="cellIs" dxfId="145" priority="18" operator="greaterThan">
      <formula>5</formula>
    </cfRule>
  </conditionalFormatting>
  <conditionalFormatting sqref="AR172">
    <cfRule type="cellIs" dxfId="144" priority="17" operator="greaterThan">
      <formula>$AL$2</formula>
    </cfRule>
  </conditionalFormatting>
  <conditionalFormatting sqref="Y186">
    <cfRule type="cellIs" dxfId="143" priority="16" operator="greaterThan">
      <formula>5</formula>
    </cfRule>
  </conditionalFormatting>
  <conditionalFormatting sqref="AB186">
    <cfRule type="cellIs" dxfId="142" priority="15" operator="greaterThan">
      <formula>5</formula>
    </cfRule>
  </conditionalFormatting>
  <conditionalFormatting sqref="AE186 AH186 AK186 AN186 AQ186">
    <cfRule type="cellIs" dxfId="141" priority="14" operator="greaterThan">
      <formula>5</formula>
    </cfRule>
  </conditionalFormatting>
  <conditionalFormatting sqref="AR187">
    <cfRule type="cellIs" dxfId="140" priority="13" operator="greaterThan">
      <formula>$AL$2</formula>
    </cfRule>
  </conditionalFormatting>
  <conditionalFormatting sqref="Y201">
    <cfRule type="cellIs" dxfId="139" priority="12" operator="greaterThan">
      <formula>5</formula>
    </cfRule>
  </conditionalFormatting>
  <conditionalFormatting sqref="AB201">
    <cfRule type="cellIs" dxfId="138" priority="11" operator="greaterThan">
      <formula>5</formula>
    </cfRule>
  </conditionalFormatting>
  <conditionalFormatting sqref="AE201 AH201 AK201 AN201 AQ201">
    <cfRule type="cellIs" dxfId="137" priority="10" operator="greaterThan">
      <formula>5</formula>
    </cfRule>
  </conditionalFormatting>
  <conditionalFormatting sqref="AR202">
    <cfRule type="cellIs" dxfId="136" priority="9" operator="greaterThan">
      <formula>$AL$2</formula>
    </cfRule>
  </conditionalFormatting>
  <conditionalFormatting sqref="Y216">
    <cfRule type="cellIs" dxfId="135" priority="8" operator="greaterThan">
      <formula>5</formula>
    </cfRule>
  </conditionalFormatting>
  <conditionalFormatting sqref="AB216">
    <cfRule type="cellIs" dxfId="134" priority="7" operator="greaterThan">
      <formula>5</formula>
    </cfRule>
  </conditionalFormatting>
  <conditionalFormatting sqref="AE216 AH216 AK216 AN216 AQ216">
    <cfRule type="cellIs" dxfId="133" priority="6" operator="greaterThan">
      <formula>5</formula>
    </cfRule>
  </conditionalFormatting>
  <conditionalFormatting sqref="AR217">
    <cfRule type="cellIs" dxfId="132" priority="5" operator="greaterThan">
      <formula>$AL$2</formula>
    </cfRule>
  </conditionalFormatting>
  <conditionalFormatting sqref="Y231">
    <cfRule type="cellIs" dxfId="131" priority="4" operator="greaterThan">
      <formula>5</formula>
    </cfRule>
  </conditionalFormatting>
  <conditionalFormatting sqref="AB231">
    <cfRule type="cellIs" dxfId="130" priority="3" operator="greaterThan">
      <formula>5</formula>
    </cfRule>
  </conditionalFormatting>
  <conditionalFormatting sqref="AE231 AH231 AK231 AN231 AQ231">
    <cfRule type="cellIs" dxfId="129" priority="2" operator="greaterThan">
      <formula>5</formula>
    </cfRule>
  </conditionalFormatting>
  <conditionalFormatting sqref="AR232">
    <cfRule type="cellIs" dxfId="128" priority="1" operator="greaterThan">
      <formula>$AL$2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499984740745262"/>
  </sheetPr>
  <dimension ref="D1:AS245"/>
  <sheetViews>
    <sheetView workbookViewId="0">
      <pane xSplit="4" ySplit="4" topLeftCell="E217" activePane="bottomRight" state="frozen"/>
      <selection pane="topRight" activeCell="B1" sqref="B1"/>
      <selection pane="bottomLeft" activeCell="A5" sqref="A5"/>
      <selection pane="bottomRight" activeCell="D1" sqref="D1:AS245"/>
    </sheetView>
  </sheetViews>
  <sheetFormatPr defaultRowHeight="13.2"/>
  <cols>
    <col min="1" max="3" width="2.33203125" customWidth="1"/>
    <col min="4" max="8" width="6.88671875" customWidth="1"/>
    <col min="9" max="9" width="7.109375" customWidth="1"/>
    <col min="10" max="10" width="5.33203125" customWidth="1"/>
    <col min="11" max="11" width="7.21875" customWidth="1"/>
    <col min="12" max="12" width="7.109375" customWidth="1"/>
    <col min="13" max="13" width="5.33203125" customWidth="1"/>
    <col min="14" max="14" width="7.21875" customWidth="1"/>
    <col min="15" max="15" width="7.109375" customWidth="1"/>
    <col min="16" max="16" width="5.33203125" customWidth="1"/>
    <col min="17" max="17" width="7.21875" customWidth="1"/>
    <col min="18" max="18" width="7.109375" customWidth="1"/>
    <col min="19" max="19" width="5.33203125" customWidth="1"/>
    <col min="20" max="20" width="7.21875" customWidth="1"/>
    <col min="21" max="21" width="7.109375" customWidth="1"/>
    <col min="22" max="22" width="5.33203125" customWidth="1"/>
    <col min="23" max="23" width="7.21875" customWidth="1"/>
    <col min="24" max="24" width="7.109375" customWidth="1"/>
    <col min="25" max="25" width="5.33203125" customWidth="1"/>
    <col min="26" max="26" width="7.21875" customWidth="1"/>
    <col min="27" max="27" width="7.109375" customWidth="1"/>
    <col min="28" max="28" width="5.33203125" customWidth="1"/>
    <col min="29" max="29" width="7.21875" customWidth="1"/>
    <col min="30" max="30" width="7.109375" customWidth="1"/>
    <col min="31" max="31" width="5.33203125" customWidth="1"/>
    <col min="32" max="32" width="7.21875" customWidth="1"/>
    <col min="33" max="33" width="7.109375" customWidth="1"/>
    <col min="34" max="34" width="5.33203125" customWidth="1"/>
    <col min="35" max="35" width="7.21875" customWidth="1"/>
    <col min="36" max="36" width="7.109375" customWidth="1"/>
    <col min="37" max="37" width="5.33203125" customWidth="1"/>
    <col min="38" max="38" width="7.21875" customWidth="1"/>
    <col min="39" max="39" width="7.109375" customWidth="1"/>
    <col min="40" max="40" width="5.33203125" customWidth="1"/>
    <col min="41" max="41" width="7.21875" customWidth="1"/>
    <col min="42" max="42" width="7.77734375" customWidth="1"/>
    <col min="43" max="43" width="5.33203125" customWidth="1"/>
    <col min="44" max="44" width="9.77734375" customWidth="1"/>
  </cols>
  <sheetData>
    <row r="1" spans="4:45" ht="37.5" customHeight="1">
      <c r="D1" s="214" t="s">
        <v>132</v>
      </c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</row>
    <row r="2" spans="4:45" ht="18" customHeight="1">
      <c r="D2" s="209" t="s">
        <v>21</v>
      </c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10" t="s">
        <v>11</v>
      </c>
      <c r="P2" s="210"/>
      <c r="Q2" s="210"/>
      <c r="R2" s="211"/>
      <c r="S2" s="14">
        <f>'４年目'!$I$3</f>
        <v>0</v>
      </c>
      <c r="T2" t="s">
        <v>10</v>
      </c>
      <c r="U2" s="210" t="s">
        <v>14</v>
      </c>
      <c r="V2" s="212"/>
      <c r="W2" s="212"/>
      <c r="X2" s="14" t="str">
        <f>IF('４年目'!O3=0,"",'４年目'!O3)</f>
        <v/>
      </c>
      <c r="Y2" t="s">
        <v>13</v>
      </c>
      <c r="Z2" s="212" t="s">
        <v>9</v>
      </c>
      <c r="AA2" s="212"/>
      <c r="AB2" s="212"/>
      <c r="AC2" s="212"/>
      <c r="AD2" s="213"/>
      <c r="AE2" s="14" t="str">
        <f>IF('４年目'!X3=0,"",'４年目'!X3)</f>
        <v/>
      </c>
      <c r="AF2" t="s">
        <v>10</v>
      </c>
      <c r="AG2" s="212" t="s">
        <v>15</v>
      </c>
      <c r="AH2" s="212"/>
      <c r="AI2" s="212"/>
      <c r="AJ2" s="212"/>
      <c r="AK2" s="213"/>
      <c r="AL2" s="14">
        <f>'４年目'!$AE$3</f>
        <v>0</v>
      </c>
      <c r="AM2" t="s">
        <v>10</v>
      </c>
    </row>
    <row r="3" spans="4:45">
      <c r="I3" s="64" t="s">
        <v>124</v>
      </c>
      <c r="K3" s="64"/>
      <c r="L3" s="64" t="s">
        <v>34</v>
      </c>
      <c r="N3" s="64"/>
      <c r="O3" s="64" t="s">
        <v>36</v>
      </c>
      <c r="Q3" s="64"/>
      <c r="R3" s="64" t="s">
        <v>37</v>
      </c>
      <c r="T3" s="64"/>
      <c r="U3" s="64" t="s">
        <v>38</v>
      </c>
      <c r="W3" s="64"/>
      <c r="X3" s="64" t="s">
        <v>39</v>
      </c>
      <c r="Z3" s="64"/>
      <c r="AA3" s="64" t="s">
        <v>40</v>
      </c>
      <c r="AC3" s="64"/>
      <c r="AD3" s="64" t="s">
        <v>41</v>
      </c>
      <c r="AF3" s="64"/>
      <c r="AG3" s="64" t="s">
        <v>42</v>
      </c>
      <c r="AI3" s="64"/>
      <c r="AJ3" s="64" t="s">
        <v>43</v>
      </c>
      <c r="AL3" s="64"/>
      <c r="AM3" s="64" t="s">
        <v>44</v>
      </c>
      <c r="AO3" s="64"/>
      <c r="AP3" s="64" t="s">
        <v>45</v>
      </c>
    </row>
    <row r="4" spans="4:45" ht="18" customHeight="1">
      <c r="F4" s="215"/>
      <c r="G4" s="215"/>
      <c r="H4" s="96">
        <f>I4</f>
        <v>4</v>
      </c>
      <c r="I4" s="207">
        <f>'４年目'!G5</f>
        <v>4</v>
      </c>
      <c r="J4" s="148" t="s">
        <v>30</v>
      </c>
      <c r="K4" s="36">
        <f>IF(I4=12,1,I4+1)</f>
        <v>5</v>
      </c>
      <c r="L4" s="150">
        <f>IF(I4=12,1,I4+1)</f>
        <v>5</v>
      </c>
      <c r="M4" s="148" t="s">
        <v>30</v>
      </c>
      <c r="N4" s="36">
        <f>IF(L4=12,1,L4+1)</f>
        <v>6</v>
      </c>
      <c r="O4" s="150">
        <f>IF(L4=12,1,L4+1)</f>
        <v>6</v>
      </c>
      <c r="P4" s="148" t="s">
        <v>30</v>
      </c>
      <c r="Q4" s="36">
        <f>IF(O4=12,1,O4+1)</f>
        <v>7</v>
      </c>
      <c r="R4" s="150">
        <f>IF(O4=12,1,O4+1)</f>
        <v>7</v>
      </c>
      <c r="S4" s="148" t="s">
        <v>30</v>
      </c>
      <c r="T4" s="36">
        <f>IF(R4=12,1,R4+1)</f>
        <v>8</v>
      </c>
      <c r="U4" s="150">
        <f>IF(R4=12,1,R4+1)</f>
        <v>8</v>
      </c>
      <c r="V4" s="148" t="s">
        <v>30</v>
      </c>
      <c r="W4" s="36">
        <f>IF(U4=12,1,U4+1)</f>
        <v>9</v>
      </c>
      <c r="X4" s="150">
        <f>IF(U4=12,1,U4+1)</f>
        <v>9</v>
      </c>
      <c r="Y4" s="148" t="s">
        <v>30</v>
      </c>
      <c r="Z4" s="36">
        <f>IF(X4=12,1,X4+1)</f>
        <v>10</v>
      </c>
      <c r="AA4" s="150">
        <f>IF(X4=12,1,X4+1)</f>
        <v>10</v>
      </c>
      <c r="AB4" s="148" t="s">
        <v>30</v>
      </c>
      <c r="AC4" s="36">
        <f>IF(AA4=12,1,AA4+1)</f>
        <v>11</v>
      </c>
      <c r="AD4" s="150">
        <f>IF(AA4=12,1,AA4+1)</f>
        <v>11</v>
      </c>
      <c r="AE4" s="148" t="s">
        <v>30</v>
      </c>
      <c r="AF4" s="36">
        <f>IF(AD4=12,1,AD4+1)</f>
        <v>12</v>
      </c>
      <c r="AG4" s="150">
        <f>IF(AD4=12,1,AD4+1)</f>
        <v>12</v>
      </c>
      <c r="AH4" s="148" t="s">
        <v>30</v>
      </c>
      <c r="AI4" s="36">
        <f>IF(AG4=12,1,AG4+1)</f>
        <v>1</v>
      </c>
      <c r="AJ4" s="150">
        <f>IF(AG4=12,1,AG4+1)</f>
        <v>1</v>
      </c>
      <c r="AK4" s="148" t="s">
        <v>30</v>
      </c>
      <c r="AL4" s="36">
        <f>IF(AJ4=12,1,AJ4+1)</f>
        <v>2</v>
      </c>
      <c r="AM4" s="150">
        <f>IF(AJ4=12,1,AJ4+1)</f>
        <v>2</v>
      </c>
      <c r="AN4" s="148" t="s">
        <v>30</v>
      </c>
      <c r="AO4" s="36">
        <f>IF(AM4=12,1,AM4+1)</f>
        <v>3</v>
      </c>
      <c r="AP4" s="150">
        <f>IF(AM4=12,1,AM4+1)</f>
        <v>3</v>
      </c>
      <c r="AQ4" s="148" t="s">
        <v>30</v>
      </c>
      <c r="AR4" s="11" t="s">
        <v>16</v>
      </c>
    </row>
    <row r="5" spans="4:45" ht="18" customHeight="1" thickBot="1">
      <c r="F5" s="215"/>
      <c r="G5" s="215"/>
      <c r="H5" s="97" t="s">
        <v>31</v>
      </c>
      <c r="I5" s="207"/>
      <c r="J5" s="149"/>
      <c r="K5" s="34" t="s">
        <v>31</v>
      </c>
      <c r="L5" s="151"/>
      <c r="M5" s="149"/>
      <c r="N5" s="34" t="s">
        <v>31</v>
      </c>
      <c r="O5" s="151"/>
      <c r="P5" s="149"/>
      <c r="Q5" s="34" t="s">
        <v>31</v>
      </c>
      <c r="R5" s="151"/>
      <c r="S5" s="149"/>
      <c r="T5" s="34" t="s">
        <v>31</v>
      </c>
      <c r="U5" s="151"/>
      <c r="V5" s="149"/>
      <c r="W5" s="34" t="s">
        <v>31</v>
      </c>
      <c r="X5" s="151"/>
      <c r="Y5" s="149"/>
      <c r="Z5" s="34" t="s">
        <v>31</v>
      </c>
      <c r="AA5" s="151"/>
      <c r="AB5" s="149"/>
      <c r="AC5" s="34" t="s">
        <v>31</v>
      </c>
      <c r="AD5" s="151"/>
      <c r="AE5" s="149"/>
      <c r="AF5" s="34" t="s">
        <v>31</v>
      </c>
      <c r="AG5" s="151"/>
      <c r="AH5" s="149"/>
      <c r="AI5" s="34" t="s">
        <v>31</v>
      </c>
      <c r="AJ5" s="151"/>
      <c r="AK5" s="149"/>
      <c r="AL5" s="34" t="s">
        <v>31</v>
      </c>
      <c r="AM5" s="151"/>
      <c r="AN5" s="149"/>
      <c r="AO5" s="34" t="s">
        <v>31</v>
      </c>
      <c r="AP5" s="151"/>
      <c r="AQ5" s="149"/>
      <c r="AR5" s="56"/>
    </row>
    <row r="6" spans="4:45" ht="40.5" customHeight="1" thickBot="1">
      <c r="D6" s="5">
        <v>1</v>
      </c>
      <c r="E6" s="5"/>
      <c r="F6" s="207" t="s">
        <v>98</v>
      </c>
      <c r="G6" s="207"/>
      <c r="H6" s="88">
        <f>MIN(H9,$E9)</f>
        <v>0</v>
      </c>
      <c r="I6" s="84">
        <f>'４年目'!G7</f>
        <v>0</v>
      </c>
      <c r="J6" s="85">
        <f>COUNTIF(I20,1)</f>
        <v>0</v>
      </c>
      <c r="K6" s="88">
        <f>MIN(K9,$E9)</f>
        <v>0</v>
      </c>
      <c r="L6" s="9">
        <f>'４年目'!J7</f>
        <v>0</v>
      </c>
      <c r="M6" s="10">
        <f>COUNTIF(I20:L20,1)</f>
        <v>0</v>
      </c>
      <c r="N6" s="88">
        <f>MIN(N9,$E9)</f>
        <v>0</v>
      </c>
      <c r="O6" s="9">
        <f>'４年目'!M7</f>
        <v>0</v>
      </c>
      <c r="P6" s="10">
        <f>COUNTIF(I20:O20,1)</f>
        <v>0</v>
      </c>
      <c r="Q6" s="88">
        <f>MIN(Q9,$E9)</f>
        <v>0</v>
      </c>
      <c r="R6" s="9">
        <f>'４年目'!P7</f>
        <v>0</v>
      </c>
      <c r="S6" s="10">
        <f>COUNTIF(I20:R20,1)</f>
        <v>0</v>
      </c>
      <c r="T6" s="88">
        <f>MIN(T9,$E9)</f>
        <v>0</v>
      </c>
      <c r="U6" s="9">
        <f>'４年目'!S7</f>
        <v>0</v>
      </c>
      <c r="V6" s="10">
        <f>COUNTIF(I20:U20,1)</f>
        <v>0</v>
      </c>
      <c r="W6" s="88">
        <f>MIN(W9,$E9)</f>
        <v>0</v>
      </c>
      <c r="X6" s="9">
        <f>'４年目'!V7</f>
        <v>0</v>
      </c>
      <c r="Y6" s="10">
        <f>COUNTIF(I20:X20,1)</f>
        <v>0</v>
      </c>
      <c r="Z6" s="88">
        <f>MIN(Z9,$E9)</f>
        <v>0</v>
      </c>
      <c r="AA6" s="9">
        <f>'４年目'!Y7</f>
        <v>0</v>
      </c>
      <c r="AB6" s="10">
        <f>COUNTIF(I20:AA20,1)</f>
        <v>0</v>
      </c>
      <c r="AC6" s="88">
        <f>MIN(AC9,$E9)</f>
        <v>0</v>
      </c>
      <c r="AD6" s="9">
        <f>'４年目'!AB7</f>
        <v>0</v>
      </c>
      <c r="AE6" s="10">
        <f>COUNTIF(I20:AD20,1)</f>
        <v>0</v>
      </c>
      <c r="AF6" s="88">
        <f>MIN(AF9,$E9)</f>
        <v>0</v>
      </c>
      <c r="AG6" s="9">
        <f>'４年目'!AE7</f>
        <v>0</v>
      </c>
      <c r="AH6" s="10">
        <f>COUNTIF(I20:AG20,1)</f>
        <v>0</v>
      </c>
      <c r="AI6" s="88">
        <f>MIN(AI9,$E9)</f>
        <v>0</v>
      </c>
      <c r="AJ6" s="9">
        <f>'４年目'!AH7</f>
        <v>0</v>
      </c>
      <c r="AK6" s="10">
        <f>COUNTIF(I20:AJ20,1)</f>
        <v>0</v>
      </c>
      <c r="AL6" s="88">
        <f>MIN(AL9,$E9)</f>
        <v>0</v>
      </c>
      <c r="AM6" s="9">
        <f>'４年目'!AK7</f>
        <v>0</v>
      </c>
      <c r="AN6" s="10">
        <f>COUNTIF(I20:AM20,1)</f>
        <v>0</v>
      </c>
      <c r="AO6" s="88">
        <f>MIN(AO9,$E9)</f>
        <v>0</v>
      </c>
      <c r="AP6" s="9">
        <f>'４年目'!AN7</f>
        <v>0</v>
      </c>
      <c r="AQ6" s="10">
        <f>COUNTIF(I20:AP20,1)</f>
        <v>0</v>
      </c>
      <c r="AR6" s="24">
        <f>I6+L6+O6+R6+U6+X6+AA6+AD6+AG6+AJ6+AM6+AP6</f>
        <v>0</v>
      </c>
      <c r="AS6" s="18" t="s">
        <v>24</v>
      </c>
    </row>
    <row r="7" spans="4:45" s="17" customFormat="1" ht="18.75" customHeight="1" thickBot="1">
      <c r="D7" s="30" t="s">
        <v>23</v>
      </c>
      <c r="E7" s="31" t="s">
        <v>19</v>
      </c>
      <c r="F7" s="207"/>
      <c r="G7" s="207"/>
      <c r="H7" s="91">
        <f>MIN(H8,H9,$E9)</f>
        <v>0</v>
      </c>
      <c r="I7" s="22">
        <f>'４年目'!G8</f>
        <v>0</v>
      </c>
      <c r="J7" s="23">
        <f>'４年目'!H8</f>
        <v>0</v>
      </c>
      <c r="K7" s="91">
        <f>MIN(K8,K9,$E9)</f>
        <v>0</v>
      </c>
      <c r="L7" s="22">
        <f>'４年目'!J8</f>
        <v>0</v>
      </c>
      <c r="M7" s="23">
        <f>'４年目'!K8</f>
        <v>0</v>
      </c>
      <c r="N7" s="91">
        <f>IF(M6&gt;=$X$2,MIN($S$2,N8,N9,$AL$2-L9,$E9),MIN(N8,N9,$AL$2-L9,$E9))</f>
        <v>0</v>
      </c>
      <c r="O7" s="22">
        <f>'４年目'!M8</f>
        <v>0</v>
      </c>
      <c r="P7" s="23">
        <f>'４年目'!N8</f>
        <v>0</v>
      </c>
      <c r="Q7" s="91">
        <f>IF(P6&gt;=$X$2,MIN($S$2,Q8,Q9,$AL$2-O9,$E9),MIN(Q8,Q9,$AL$2-O9,$E9))</f>
        <v>0</v>
      </c>
      <c r="R7" s="22">
        <f>'４年目'!P8</f>
        <v>0</v>
      </c>
      <c r="S7" s="23">
        <f>'４年目'!Q8</f>
        <v>0</v>
      </c>
      <c r="T7" s="91">
        <f>IF(S6&gt;=$X$2,MIN($S$2,T8,T9,$AL$2-R9,$E9),MIN(T8,T9,$AL$2-R9,$E9))</f>
        <v>0</v>
      </c>
      <c r="U7" s="22">
        <f>'４年目'!S8</f>
        <v>0</v>
      </c>
      <c r="V7" s="23">
        <f>'４年目'!T8</f>
        <v>0</v>
      </c>
      <c r="W7" s="91">
        <f>IF(V6&gt;=$X$2,MIN($S$2,W8,W9,$AL$2-U9,$E9),MIN(W8,W9,$AL$2-U9,$E9))</f>
        <v>0</v>
      </c>
      <c r="X7" s="22">
        <f>'４年目'!V8</f>
        <v>0</v>
      </c>
      <c r="Y7" s="23">
        <f>'４年目'!W8</f>
        <v>0</v>
      </c>
      <c r="Z7" s="91">
        <f>IF(Y6&gt;=$X$2,MIN($S$2,Z8,Z9,$AL$2-X9,$E9),MIN(Z8,Z9,$AL$2-X9,$E9))</f>
        <v>0</v>
      </c>
      <c r="AA7" s="22">
        <f>'４年目'!Y8</f>
        <v>0</v>
      </c>
      <c r="AB7" s="23">
        <f>'４年目'!Z8</f>
        <v>0</v>
      </c>
      <c r="AC7" s="91">
        <f>IF(AB6&gt;=$X$2,MIN($S$2,AC8,AC9,$AL$2-AA9,$E9),MIN(AC8,AC9,$AL$2-AA9,$E9))</f>
        <v>0</v>
      </c>
      <c r="AD7" s="22">
        <f>'４年目'!AB8</f>
        <v>0</v>
      </c>
      <c r="AE7" s="23">
        <f>'４年目'!AC8</f>
        <v>0</v>
      </c>
      <c r="AF7" s="91">
        <f>IF(AE6&gt;=$X$2,MIN($S$2,AF8,AF9,$AL$2-AD9,$E9),MIN(AF8,AF9,$AL$2-AD9,$E9))</f>
        <v>0</v>
      </c>
      <c r="AG7" s="22">
        <f>'４年目'!AE8</f>
        <v>0</v>
      </c>
      <c r="AH7" s="23">
        <f>'４年目'!AF8</f>
        <v>0</v>
      </c>
      <c r="AI7" s="91">
        <f>IF(AH6&gt;=$X$2,MIN($S$2,AI8,AI9,$AL$2-AG9,$E9),MIN(AI8,AI9,$AL$2-AG9,$E9))</f>
        <v>0</v>
      </c>
      <c r="AJ7" s="22">
        <f>'４年目'!AH8</f>
        <v>0</v>
      </c>
      <c r="AK7" s="23">
        <f>'４年目'!AI8</f>
        <v>0</v>
      </c>
      <c r="AL7" s="91">
        <f>IF(AK6&gt;=$X$2,MIN($S$2,AL8,AL9,$AL$2-AJ9,$E9),MIN(AL8,AL9,$AL$2-AJ9,$E9))</f>
        <v>0</v>
      </c>
      <c r="AM7" s="22">
        <f>'４年目'!AK8</f>
        <v>0</v>
      </c>
      <c r="AN7" s="23">
        <f>'４年目'!AL8</f>
        <v>0</v>
      </c>
      <c r="AO7" s="91">
        <f>IF(AN6&gt;=$X$2,MIN($S$2,AO8,AO9,$AL$2-AM9,$E9),MIN(AO8,AO9,$AL$2-AM9,$E9))</f>
        <v>0</v>
      </c>
      <c r="AP7" s="22">
        <f>'４年目'!AN8</f>
        <v>0</v>
      </c>
      <c r="AQ7" s="23">
        <f>'４年目'!AO8</f>
        <v>0</v>
      </c>
      <c r="AR7" s="12">
        <f>I7+L7+O7+R7+U7+X7+AA7+AD7+AG7+AJ7+AM7+AP7</f>
        <v>0</v>
      </c>
      <c r="AS7" s="18" t="s">
        <v>20</v>
      </c>
    </row>
    <row r="8" spans="4:45">
      <c r="D8" s="5"/>
      <c r="E8" s="5"/>
      <c r="F8" s="59"/>
      <c r="G8" s="60"/>
      <c r="H8" s="13"/>
      <c r="I8" s="59"/>
      <c r="J8" s="60"/>
      <c r="K8" s="13"/>
      <c r="L8" s="204" t="s">
        <v>25</v>
      </c>
      <c r="M8" s="205"/>
      <c r="N8" s="15" t="str">
        <f>IF(M6&gt;=$X$2,$S$2,"")</f>
        <v/>
      </c>
      <c r="O8" s="204" t="s">
        <v>25</v>
      </c>
      <c r="P8" s="205"/>
      <c r="Q8" s="15" t="str">
        <f>IF(P6&gt;=$X$2,$S$2,"")</f>
        <v/>
      </c>
      <c r="R8" s="204" t="s">
        <v>25</v>
      </c>
      <c r="S8" s="205"/>
      <c r="T8" s="15" t="str">
        <f>IF(S6&gt;=$X$2,$S$2,"")</f>
        <v/>
      </c>
      <c r="U8" s="204" t="s">
        <v>25</v>
      </c>
      <c r="V8" s="205"/>
      <c r="W8" s="15" t="str">
        <f>IF(V6&gt;=$X$2,$S$2,"")</f>
        <v/>
      </c>
      <c r="X8" s="204" t="s">
        <v>25</v>
      </c>
      <c r="Y8" s="205"/>
      <c r="Z8" s="15" t="str">
        <f>IF(Y6&gt;=$X$2,$S$2,"")</f>
        <v/>
      </c>
      <c r="AA8" s="204" t="s">
        <v>25</v>
      </c>
      <c r="AB8" s="205"/>
      <c r="AC8" s="15" t="str">
        <f>IF(AB6&gt;=$X$2,$S$2,"")</f>
        <v/>
      </c>
      <c r="AD8" s="204" t="s">
        <v>25</v>
      </c>
      <c r="AE8" s="205"/>
      <c r="AF8" s="15" t="str">
        <f>IF(AE6&gt;=$X$2,$S$2,"")</f>
        <v/>
      </c>
      <c r="AG8" s="204" t="s">
        <v>25</v>
      </c>
      <c r="AH8" s="205"/>
      <c r="AI8" s="15" t="str">
        <f>IF(AH6&gt;=$X$2,$S$2,"")</f>
        <v/>
      </c>
      <c r="AJ8" s="204" t="s">
        <v>25</v>
      </c>
      <c r="AK8" s="205"/>
      <c r="AL8" s="15" t="str">
        <f>IF(AK6&gt;=$X$2,$S$2,"")</f>
        <v/>
      </c>
      <c r="AM8" s="204" t="s">
        <v>25</v>
      </c>
      <c r="AN8" s="205"/>
      <c r="AO8" s="15" t="str">
        <f>IF(AN6&gt;=$X$2,$S$2,"")</f>
        <v/>
      </c>
      <c r="AP8" s="204" t="s">
        <v>25</v>
      </c>
      <c r="AQ8" s="205"/>
    </row>
    <row r="9" spans="4:45">
      <c r="D9" s="5"/>
      <c r="E9" s="89">
        <f>IF($AE$2="",$S$2,$AE$2)</f>
        <v>0</v>
      </c>
      <c r="F9" s="206"/>
      <c r="G9" s="205"/>
      <c r="H9" s="90">
        <f>IF(MIN(H11,H13,H15,H17,H19)&lt;0,0,MIN(H11,H13,H15,H17,H19,$AE$2))</f>
        <v>160</v>
      </c>
      <c r="I9" s="206"/>
      <c r="J9" s="205"/>
      <c r="K9" s="90">
        <f>IF(MIN(K11,K13,K15,K17,K19)&lt;0,0,MIN(K11,K13,K15,K17,K19,$AE$2))</f>
        <v>160</v>
      </c>
      <c r="L9" s="200">
        <f>I7+L7</f>
        <v>0</v>
      </c>
      <c r="M9" s="201"/>
      <c r="N9" s="90">
        <f>IF(MIN(N11,N13,N15,N17,N19)&lt;0,0,MIN(N11,N13,N15,N17,N19,$AE$2))</f>
        <v>160</v>
      </c>
      <c r="O9" s="200">
        <f>L9+O7</f>
        <v>0</v>
      </c>
      <c r="P9" s="201"/>
      <c r="Q9" s="90">
        <f>IF(MIN(Q11,Q13,Q15,Q17,Q19)&lt;0,0,MIN(Q11,Q13,Q15,Q17,Q19,$AE$2))</f>
        <v>160</v>
      </c>
      <c r="R9" s="200">
        <f>O9+R7</f>
        <v>0</v>
      </c>
      <c r="S9" s="201"/>
      <c r="T9" s="90">
        <f>IF(MIN(T11,T13,T15,T17,T19)&lt;0,0,MIN(T11,T13,T15,T17,T19,$AE$2))</f>
        <v>160</v>
      </c>
      <c r="U9" s="200">
        <f>R9+U7</f>
        <v>0</v>
      </c>
      <c r="V9" s="201"/>
      <c r="W9" s="90">
        <f>IF(MIN(W11,W13,W15,W17,W19)&lt;0,0,MIN(W11,W13,W15,W17,W19,$AE$2))</f>
        <v>160</v>
      </c>
      <c r="X9" s="200">
        <f>U9+X7</f>
        <v>0</v>
      </c>
      <c r="Y9" s="201"/>
      <c r="Z9" s="90">
        <f>IF(MIN(Z11,Z13,Z15,Z17,Z19)&lt;0,0,MIN(Z11,Z13,Z15,Z17,Z19,$AE$2))</f>
        <v>160</v>
      </c>
      <c r="AA9" s="200">
        <f>X9+AA7</f>
        <v>0</v>
      </c>
      <c r="AB9" s="201"/>
      <c r="AC9" s="90">
        <f>IF(MIN(AC11,AC13,AC15,AC17,AC19)&lt;0,0,MIN(AC11,AC13,AC15,AC17,AC19,$AE$2))</f>
        <v>160</v>
      </c>
      <c r="AD9" s="200">
        <f>AA9+AD7</f>
        <v>0</v>
      </c>
      <c r="AE9" s="201"/>
      <c r="AF9" s="90">
        <f>IF(MIN(AF11,AF13,AF15,AF17,AF19)&lt;0,0,MIN(AF11,AF13,AF15,AF17,AF19,$AE$2))</f>
        <v>160</v>
      </c>
      <c r="AG9" s="200">
        <f>AD9+AG7</f>
        <v>0</v>
      </c>
      <c r="AH9" s="201"/>
      <c r="AI9" s="90">
        <f>IF(MIN(AI11,AI13,AI15,AI17,AI19)&lt;0,0,MIN(AI11,AI13,AI15,AI17,AI19,$AE$2))</f>
        <v>160</v>
      </c>
      <c r="AJ9" s="200">
        <f>AG9+AJ7</f>
        <v>0</v>
      </c>
      <c r="AK9" s="201"/>
      <c r="AL9" s="90">
        <f>IF(MIN(AL11,AL13,AL15,AL17,AL19)&lt;0,0,MIN(AL11,AL13,AL15,AL17,AL19,$AE$2))</f>
        <v>160</v>
      </c>
      <c r="AM9" s="200">
        <f>AJ9+AM7</f>
        <v>0</v>
      </c>
      <c r="AN9" s="201"/>
      <c r="AO9" s="90">
        <f>IF(MIN(AO11,AO13,AO15,AO17,AO19)&lt;0,0,MIN(AO11,AO13,AO15,AO17,AO19,$AE$2))</f>
        <v>160</v>
      </c>
      <c r="AP9" s="200">
        <f>AM9+AP7</f>
        <v>0</v>
      </c>
      <c r="AQ9" s="201"/>
    </row>
    <row r="10" spans="4:45" ht="30" customHeight="1">
      <c r="D10" s="5"/>
      <c r="E10" s="5"/>
      <c r="F10" s="202" t="s">
        <v>99</v>
      </c>
      <c r="G10" s="203"/>
      <c r="H10" s="4">
        <v>480</v>
      </c>
      <c r="I10" s="202" t="s">
        <v>71</v>
      </c>
      <c r="J10" s="203"/>
      <c r="K10" s="4">
        <v>480</v>
      </c>
      <c r="L10" s="202" t="s">
        <v>76</v>
      </c>
      <c r="M10" s="203"/>
      <c r="N10" s="4">
        <v>480</v>
      </c>
      <c r="O10" s="202" t="s">
        <v>104</v>
      </c>
      <c r="P10" s="203"/>
      <c r="Q10" s="4">
        <v>480</v>
      </c>
      <c r="R10" s="202" t="s">
        <v>109</v>
      </c>
      <c r="S10" s="203"/>
      <c r="T10" s="4">
        <v>480</v>
      </c>
      <c r="U10" s="202" t="s">
        <v>114</v>
      </c>
      <c r="V10" s="203"/>
      <c r="W10" s="4">
        <v>480</v>
      </c>
      <c r="X10" s="202" t="s">
        <v>119</v>
      </c>
      <c r="Y10" s="203"/>
      <c r="Z10" s="4">
        <v>480</v>
      </c>
      <c r="AA10" s="202" t="s">
        <v>46</v>
      </c>
      <c r="AB10" s="203"/>
      <c r="AC10" s="4">
        <v>480</v>
      </c>
      <c r="AD10" s="202" t="s">
        <v>51</v>
      </c>
      <c r="AE10" s="203"/>
      <c r="AF10" s="4">
        <v>480</v>
      </c>
      <c r="AG10" s="202" t="s">
        <v>56</v>
      </c>
      <c r="AH10" s="203"/>
      <c r="AI10" s="4">
        <v>480</v>
      </c>
      <c r="AJ10" s="202" t="s">
        <v>61</v>
      </c>
      <c r="AK10" s="203"/>
      <c r="AL10" s="4">
        <v>480</v>
      </c>
      <c r="AM10" s="202" t="s">
        <v>66</v>
      </c>
      <c r="AN10" s="203"/>
      <c r="AO10" s="4">
        <v>480</v>
      </c>
      <c r="AP10" s="2"/>
      <c r="AQ10" s="1"/>
    </row>
    <row r="11" spans="4:45">
      <c r="D11" s="5"/>
      <c r="E11" s="5"/>
      <c r="F11" s="200">
        <f>不要４!AC6+不要４!AG6+不要４!AJ6+不要４!AM6+不要４!AP6</f>
        <v>0</v>
      </c>
      <c r="G11" s="201"/>
      <c r="H11" s="3">
        <f>H10-F11</f>
        <v>480</v>
      </c>
      <c r="I11" s="200">
        <f>F13+I6</f>
        <v>0</v>
      </c>
      <c r="J11" s="201"/>
      <c r="K11" s="3">
        <f>K10-I11</f>
        <v>480</v>
      </c>
      <c r="L11" s="200">
        <f>I13+L6</f>
        <v>0</v>
      </c>
      <c r="M11" s="201"/>
      <c r="N11" s="3">
        <f>N10-L11</f>
        <v>480</v>
      </c>
      <c r="O11" s="200">
        <f>L13+O6</f>
        <v>0</v>
      </c>
      <c r="P11" s="201"/>
      <c r="Q11" s="3">
        <f>Q10-O11</f>
        <v>480</v>
      </c>
      <c r="R11" s="200">
        <f>O13+R6</f>
        <v>0</v>
      </c>
      <c r="S11" s="201"/>
      <c r="T11" s="3">
        <f>T10-R11</f>
        <v>480</v>
      </c>
      <c r="U11" s="200">
        <f>R13+U6</f>
        <v>0</v>
      </c>
      <c r="V11" s="201"/>
      <c r="W11" s="3">
        <f>W10-U11</f>
        <v>480</v>
      </c>
      <c r="X11" s="200">
        <f>U13+X6</f>
        <v>0</v>
      </c>
      <c r="Y11" s="201"/>
      <c r="Z11" s="3">
        <f>Z10-X11</f>
        <v>480</v>
      </c>
      <c r="AA11" s="200">
        <f>X13+AA6</f>
        <v>0</v>
      </c>
      <c r="AB11" s="201"/>
      <c r="AC11" s="3">
        <f>AC10-AA11</f>
        <v>480</v>
      </c>
      <c r="AD11" s="200">
        <f>AA13+AD6</f>
        <v>0</v>
      </c>
      <c r="AE11" s="201"/>
      <c r="AF11" s="3">
        <f>AF10-AD11</f>
        <v>480</v>
      </c>
      <c r="AG11" s="200">
        <f>AD13+AG6</f>
        <v>0</v>
      </c>
      <c r="AH11" s="201"/>
      <c r="AI11" s="3">
        <f>AI10-AG11</f>
        <v>480</v>
      </c>
      <c r="AJ11" s="200">
        <f>AG13+AJ6</f>
        <v>0</v>
      </c>
      <c r="AK11" s="201"/>
      <c r="AL11" s="3">
        <f>AL10-AJ11</f>
        <v>480</v>
      </c>
      <c r="AM11" s="200">
        <f>AJ13+AM6</f>
        <v>0</v>
      </c>
      <c r="AN11" s="201"/>
      <c r="AO11" s="3">
        <f>AO10-AM11</f>
        <v>480</v>
      </c>
      <c r="AP11" s="2"/>
      <c r="AQ11" s="1"/>
    </row>
    <row r="12" spans="4:45" ht="21" customHeight="1">
      <c r="D12" s="5"/>
      <c r="E12" s="5"/>
      <c r="F12" s="202" t="s">
        <v>100</v>
      </c>
      <c r="G12" s="203"/>
      <c r="H12" s="4">
        <v>400</v>
      </c>
      <c r="I12" s="202" t="s">
        <v>72</v>
      </c>
      <c r="J12" s="203"/>
      <c r="K12" s="4">
        <v>400</v>
      </c>
      <c r="L12" s="202" t="s">
        <v>77</v>
      </c>
      <c r="M12" s="203"/>
      <c r="N12" s="4">
        <v>400</v>
      </c>
      <c r="O12" s="202" t="s">
        <v>105</v>
      </c>
      <c r="P12" s="203"/>
      <c r="Q12" s="4">
        <v>400</v>
      </c>
      <c r="R12" s="202" t="s">
        <v>110</v>
      </c>
      <c r="S12" s="203"/>
      <c r="T12" s="4">
        <v>400</v>
      </c>
      <c r="U12" s="202" t="s">
        <v>115</v>
      </c>
      <c r="V12" s="203"/>
      <c r="W12" s="4">
        <v>400</v>
      </c>
      <c r="X12" s="202" t="s">
        <v>120</v>
      </c>
      <c r="Y12" s="203"/>
      <c r="Z12" s="4">
        <v>400</v>
      </c>
      <c r="AA12" s="202" t="s">
        <v>47</v>
      </c>
      <c r="AB12" s="203"/>
      <c r="AC12" s="4">
        <v>400</v>
      </c>
      <c r="AD12" s="202" t="s">
        <v>52</v>
      </c>
      <c r="AE12" s="203"/>
      <c r="AF12" s="4">
        <v>400</v>
      </c>
      <c r="AG12" s="202" t="s">
        <v>57</v>
      </c>
      <c r="AH12" s="203"/>
      <c r="AI12" s="4">
        <v>400</v>
      </c>
      <c r="AJ12" s="202" t="s">
        <v>62</v>
      </c>
      <c r="AK12" s="203"/>
      <c r="AL12" s="4">
        <v>400</v>
      </c>
      <c r="AM12" s="202" t="s">
        <v>67</v>
      </c>
      <c r="AN12" s="203"/>
      <c r="AO12" s="4">
        <v>400</v>
      </c>
      <c r="AP12" s="2"/>
      <c r="AQ12" s="1"/>
    </row>
    <row r="13" spans="4:45">
      <c r="D13" s="5"/>
      <c r="E13" s="5"/>
      <c r="F13" s="200">
        <f>不要４!$AG$6+不要４!$AJ$6+不要４!$AM$6+不要４!$AP$6</f>
        <v>0</v>
      </c>
      <c r="G13" s="201"/>
      <c r="H13" s="3">
        <f>H12-F13</f>
        <v>400</v>
      </c>
      <c r="I13" s="200">
        <f>F15+I6</f>
        <v>0</v>
      </c>
      <c r="J13" s="201"/>
      <c r="K13" s="3">
        <f>K12-I13</f>
        <v>400</v>
      </c>
      <c r="L13" s="200">
        <f>I15+L6</f>
        <v>0</v>
      </c>
      <c r="M13" s="201"/>
      <c r="N13" s="3">
        <f>N12-L13</f>
        <v>400</v>
      </c>
      <c r="O13" s="200">
        <f>L15+O6</f>
        <v>0</v>
      </c>
      <c r="P13" s="201"/>
      <c r="Q13" s="3">
        <f>Q12-O13</f>
        <v>400</v>
      </c>
      <c r="R13" s="200">
        <f>O15+R6</f>
        <v>0</v>
      </c>
      <c r="S13" s="201"/>
      <c r="T13" s="3">
        <f>T12-R13</f>
        <v>400</v>
      </c>
      <c r="U13" s="200">
        <f>R15+U6</f>
        <v>0</v>
      </c>
      <c r="V13" s="201"/>
      <c r="W13" s="3">
        <f>W12-U13</f>
        <v>400</v>
      </c>
      <c r="X13" s="200">
        <f>U15+X6</f>
        <v>0</v>
      </c>
      <c r="Y13" s="201"/>
      <c r="Z13" s="3">
        <f>Z12-X13</f>
        <v>400</v>
      </c>
      <c r="AA13" s="200">
        <f>X15+AA6</f>
        <v>0</v>
      </c>
      <c r="AB13" s="201"/>
      <c r="AC13" s="3">
        <f>AC12-AA13</f>
        <v>400</v>
      </c>
      <c r="AD13" s="200">
        <f>AA15+AD6</f>
        <v>0</v>
      </c>
      <c r="AE13" s="201"/>
      <c r="AF13" s="3">
        <f>AF12-AD13</f>
        <v>400</v>
      </c>
      <c r="AG13" s="200">
        <f>AD15+AG6</f>
        <v>0</v>
      </c>
      <c r="AH13" s="201"/>
      <c r="AI13" s="3">
        <f>AI12-AG13</f>
        <v>400</v>
      </c>
      <c r="AJ13" s="200">
        <f>AG15+AJ6</f>
        <v>0</v>
      </c>
      <c r="AK13" s="201"/>
      <c r="AL13" s="3">
        <f>AL12-AJ13</f>
        <v>400</v>
      </c>
      <c r="AM13" s="200">
        <f>AJ15+AM6</f>
        <v>0</v>
      </c>
      <c r="AN13" s="201"/>
      <c r="AO13" s="3">
        <f>AO12-AM13</f>
        <v>400</v>
      </c>
      <c r="AP13" s="2"/>
      <c r="AQ13" s="1"/>
    </row>
    <row r="14" spans="4:45" ht="19.5" customHeight="1">
      <c r="D14" s="5"/>
      <c r="E14" s="5"/>
      <c r="F14" s="202" t="s">
        <v>101</v>
      </c>
      <c r="G14" s="203"/>
      <c r="H14" s="4">
        <v>320</v>
      </c>
      <c r="I14" s="202" t="s">
        <v>73</v>
      </c>
      <c r="J14" s="203"/>
      <c r="K14" s="4">
        <v>320</v>
      </c>
      <c r="L14" s="202" t="s">
        <v>78</v>
      </c>
      <c r="M14" s="203"/>
      <c r="N14" s="4">
        <v>320</v>
      </c>
      <c r="O14" s="202" t="s">
        <v>106</v>
      </c>
      <c r="P14" s="203"/>
      <c r="Q14" s="4">
        <v>320</v>
      </c>
      <c r="R14" s="202" t="s">
        <v>111</v>
      </c>
      <c r="S14" s="203"/>
      <c r="T14" s="4">
        <v>320</v>
      </c>
      <c r="U14" s="202" t="s">
        <v>116</v>
      </c>
      <c r="V14" s="203"/>
      <c r="W14" s="4">
        <v>320</v>
      </c>
      <c r="X14" s="202" t="s">
        <v>121</v>
      </c>
      <c r="Y14" s="203"/>
      <c r="Z14" s="4">
        <v>320</v>
      </c>
      <c r="AA14" s="202" t="s">
        <v>48</v>
      </c>
      <c r="AB14" s="203"/>
      <c r="AC14" s="4">
        <v>320</v>
      </c>
      <c r="AD14" s="202" t="s">
        <v>53</v>
      </c>
      <c r="AE14" s="203"/>
      <c r="AF14" s="4">
        <v>320</v>
      </c>
      <c r="AG14" s="202" t="s">
        <v>58</v>
      </c>
      <c r="AH14" s="203"/>
      <c r="AI14" s="4">
        <v>320</v>
      </c>
      <c r="AJ14" s="202" t="s">
        <v>63</v>
      </c>
      <c r="AK14" s="203"/>
      <c r="AL14" s="4">
        <v>320</v>
      </c>
      <c r="AM14" s="202" t="s">
        <v>68</v>
      </c>
      <c r="AN14" s="203"/>
      <c r="AO14" s="4">
        <v>320</v>
      </c>
      <c r="AP14" s="2"/>
      <c r="AQ14" s="1"/>
    </row>
    <row r="15" spans="4:45">
      <c r="D15" s="5"/>
      <c r="E15" s="5"/>
      <c r="F15" s="200">
        <f>不要４!$AJ$6+不要４!$AM$6+不要４!$AP$6</f>
        <v>0</v>
      </c>
      <c r="G15" s="201"/>
      <c r="H15" s="3">
        <f>H14-F15</f>
        <v>320</v>
      </c>
      <c r="I15" s="200">
        <f>F17+I6</f>
        <v>0</v>
      </c>
      <c r="J15" s="201"/>
      <c r="K15" s="3">
        <f>K14-I15</f>
        <v>320</v>
      </c>
      <c r="L15" s="200">
        <f>I17+L6</f>
        <v>0</v>
      </c>
      <c r="M15" s="201"/>
      <c r="N15" s="3">
        <f>N14-L15</f>
        <v>320</v>
      </c>
      <c r="O15" s="200">
        <f>L17+O6</f>
        <v>0</v>
      </c>
      <c r="P15" s="201"/>
      <c r="Q15" s="3">
        <f>Q14-O15</f>
        <v>320</v>
      </c>
      <c r="R15" s="200">
        <f>O17+R6</f>
        <v>0</v>
      </c>
      <c r="S15" s="201"/>
      <c r="T15" s="3">
        <f>T14-R15</f>
        <v>320</v>
      </c>
      <c r="U15" s="200">
        <f>R17+U6</f>
        <v>0</v>
      </c>
      <c r="V15" s="201"/>
      <c r="W15" s="3">
        <f>W14-U15</f>
        <v>320</v>
      </c>
      <c r="X15" s="200">
        <f>U17+X6</f>
        <v>0</v>
      </c>
      <c r="Y15" s="201"/>
      <c r="Z15" s="3">
        <f>Z14-X15</f>
        <v>320</v>
      </c>
      <c r="AA15" s="200">
        <f>X17+AA6</f>
        <v>0</v>
      </c>
      <c r="AB15" s="201"/>
      <c r="AC15" s="3">
        <f>AC14-AA15</f>
        <v>320</v>
      </c>
      <c r="AD15" s="200">
        <f>AA17+AD6</f>
        <v>0</v>
      </c>
      <c r="AE15" s="201"/>
      <c r="AF15" s="3">
        <f>AF14-AD15</f>
        <v>320</v>
      </c>
      <c r="AG15" s="200">
        <f>AD17+AG6</f>
        <v>0</v>
      </c>
      <c r="AH15" s="201"/>
      <c r="AI15" s="3">
        <f>AI14-AG15</f>
        <v>320</v>
      </c>
      <c r="AJ15" s="200">
        <f>AG17+AJ6</f>
        <v>0</v>
      </c>
      <c r="AK15" s="201"/>
      <c r="AL15" s="3">
        <f>AL14-AJ15</f>
        <v>320</v>
      </c>
      <c r="AM15" s="200">
        <f>AJ17+AM6</f>
        <v>0</v>
      </c>
      <c r="AN15" s="201"/>
      <c r="AO15" s="3">
        <f>AO14-AM15</f>
        <v>320</v>
      </c>
      <c r="AP15" s="2"/>
      <c r="AQ15" s="1"/>
    </row>
    <row r="16" spans="4:45" ht="13.5" customHeight="1">
      <c r="D16" s="5"/>
      <c r="E16" s="5"/>
      <c r="F16" s="202" t="s">
        <v>102</v>
      </c>
      <c r="G16" s="203"/>
      <c r="H16" s="4">
        <v>240</v>
      </c>
      <c r="I16" s="202" t="s">
        <v>74</v>
      </c>
      <c r="J16" s="203"/>
      <c r="K16" s="4">
        <v>240</v>
      </c>
      <c r="L16" s="202" t="s">
        <v>79</v>
      </c>
      <c r="M16" s="203"/>
      <c r="N16" s="4">
        <v>240</v>
      </c>
      <c r="O16" s="202" t="s">
        <v>107</v>
      </c>
      <c r="P16" s="203"/>
      <c r="Q16" s="4">
        <v>240</v>
      </c>
      <c r="R16" s="202" t="s">
        <v>112</v>
      </c>
      <c r="S16" s="203"/>
      <c r="T16" s="4">
        <v>240</v>
      </c>
      <c r="U16" s="202" t="s">
        <v>117</v>
      </c>
      <c r="V16" s="203"/>
      <c r="W16" s="4">
        <v>240</v>
      </c>
      <c r="X16" s="202" t="s">
        <v>122</v>
      </c>
      <c r="Y16" s="203"/>
      <c r="Z16" s="4">
        <v>240</v>
      </c>
      <c r="AA16" s="202" t="s">
        <v>49</v>
      </c>
      <c r="AB16" s="203"/>
      <c r="AC16" s="4">
        <v>240</v>
      </c>
      <c r="AD16" s="202" t="s">
        <v>54</v>
      </c>
      <c r="AE16" s="203"/>
      <c r="AF16" s="4">
        <v>240</v>
      </c>
      <c r="AG16" s="202" t="s">
        <v>59</v>
      </c>
      <c r="AH16" s="203"/>
      <c r="AI16" s="4">
        <v>240</v>
      </c>
      <c r="AJ16" s="202" t="s">
        <v>64</v>
      </c>
      <c r="AK16" s="203"/>
      <c r="AL16" s="4">
        <v>240</v>
      </c>
      <c r="AM16" s="202" t="s">
        <v>69</v>
      </c>
      <c r="AN16" s="203"/>
      <c r="AO16" s="4">
        <v>240</v>
      </c>
      <c r="AP16" s="2"/>
      <c r="AQ16" s="1"/>
    </row>
    <row r="17" spans="4:45">
      <c r="D17" s="5"/>
      <c r="E17" s="5"/>
      <c r="F17" s="200">
        <f>不要４!$AM$6+不要４!$AP$6</f>
        <v>0</v>
      </c>
      <c r="G17" s="201"/>
      <c r="H17" s="3">
        <f>H16-F17</f>
        <v>240</v>
      </c>
      <c r="I17" s="200">
        <f>F19+I6</f>
        <v>0</v>
      </c>
      <c r="J17" s="201"/>
      <c r="K17" s="3">
        <f>K16-I17</f>
        <v>240</v>
      </c>
      <c r="L17" s="200">
        <f>I19+L6</f>
        <v>0</v>
      </c>
      <c r="M17" s="201"/>
      <c r="N17" s="3">
        <f>N16-L17</f>
        <v>240</v>
      </c>
      <c r="O17" s="200">
        <f>L19+O6</f>
        <v>0</v>
      </c>
      <c r="P17" s="201"/>
      <c r="Q17" s="3">
        <f>Q16-O17</f>
        <v>240</v>
      </c>
      <c r="R17" s="200">
        <f>O19+R6</f>
        <v>0</v>
      </c>
      <c r="S17" s="201"/>
      <c r="T17" s="3">
        <f>T16-R17</f>
        <v>240</v>
      </c>
      <c r="U17" s="200">
        <f>R19+U6</f>
        <v>0</v>
      </c>
      <c r="V17" s="201"/>
      <c r="W17" s="3">
        <f>W16-U17</f>
        <v>240</v>
      </c>
      <c r="X17" s="200">
        <f>U19+X6</f>
        <v>0</v>
      </c>
      <c r="Y17" s="201"/>
      <c r="Z17" s="3">
        <f>Z16-X17</f>
        <v>240</v>
      </c>
      <c r="AA17" s="200">
        <f>X19+AA6</f>
        <v>0</v>
      </c>
      <c r="AB17" s="201"/>
      <c r="AC17" s="3">
        <f>AC16-AA17</f>
        <v>240</v>
      </c>
      <c r="AD17" s="200">
        <f>AA19+AD6</f>
        <v>0</v>
      </c>
      <c r="AE17" s="201"/>
      <c r="AF17" s="3">
        <f>AF16-AD17</f>
        <v>240</v>
      </c>
      <c r="AG17" s="200">
        <f>AD19+AG6</f>
        <v>0</v>
      </c>
      <c r="AH17" s="201"/>
      <c r="AI17" s="3">
        <f>AI16-AG17</f>
        <v>240</v>
      </c>
      <c r="AJ17" s="200">
        <f>AG19+AJ6</f>
        <v>0</v>
      </c>
      <c r="AK17" s="201"/>
      <c r="AL17" s="3">
        <f>AL16-AJ17</f>
        <v>240</v>
      </c>
      <c r="AM17" s="200">
        <f>AJ19+AM6</f>
        <v>0</v>
      </c>
      <c r="AN17" s="201"/>
      <c r="AO17" s="3">
        <f>AO16-AM17</f>
        <v>240</v>
      </c>
      <c r="AP17" s="2"/>
      <c r="AQ17" s="1"/>
    </row>
    <row r="18" spans="4:45" ht="13.5" customHeight="1">
      <c r="D18" s="5"/>
      <c r="E18" s="5"/>
      <c r="F18" s="202" t="s">
        <v>103</v>
      </c>
      <c r="G18" s="203"/>
      <c r="H18" s="4">
        <v>160</v>
      </c>
      <c r="I18" s="202" t="s">
        <v>75</v>
      </c>
      <c r="J18" s="203"/>
      <c r="K18" s="4">
        <v>160</v>
      </c>
      <c r="L18" s="202" t="s">
        <v>80</v>
      </c>
      <c r="M18" s="203"/>
      <c r="N18" s="4">
        <v>160</v>
      </c>
      <c r="O18" s="202" t="s">
        <v>108</v>
      </c>
      <c r="P18" s="203"/>
      <c r="Q18" s="4">
        <v>160</v>
      </c>
      <c r="R18" s="202" t="s">
        <v>113</v>
      </c>
      <c r="S18" s="203"/>
      <c r="T18" s="4">
        <v>160</v>
      </c>
      <c r="U18" s="202" t="s">
        <v>118</v>
      </c>
      <c r="V18" s="203"/>
      <c r="W18" s="4">
        <v>160</v>
      </c>
      <c r="X18" s="202" t="s">
        <v>123</v>
      </c>
      <c r="Y18" s="203"/>
      <c r="Z18" s="4">
        <v>160</v>
      </c>
      <c r="AA18" s="202" t="s">
        <v>50</v>
      </c>
      <c r="AB18" s="203"/>
      <c r="AC18" s="4">
        <v>160</v>
      </c>
      <c r="AD18" s="202" t="s">
        <v>55</v>
      </c>
      <c r="AE18" s="203"/>
      <c r="AF18" s="4">
        <v>160</v>
      </c>
      <c r="AG18" s="202" t="s">
        <v>60</v>
      </c>
      <c r="AH18" s="203"/>
      <c r="AI18" s="4">
        <v>160</v>
      </c>
      <c r="AJ18" s="202" t="s">
        <v>65</v>
      </c>
      <c r="AK18" s="203"/>
      <c r="AL18" s="4">
        <v>160</v>
      </c>
      <c r="AM18" s="202" t="s">
        <v>70</v>
      </c>
      <c r="AN18" s="203"/>
      <c r="AO18" s="4">
        <v>160</v>
      </c>
      <c r="AP18" s="2"/>
      <c r="AQ18" s="1"/>
    </row>
    <row r="19" spans="4:45">
      <c r="D19" s="5"/>
      <c r="E19" s="5"/>
      <c r="F19" s="200">
        <f>不要４!$AP$6</f>
        <v>0</v>
      </c>
      <c r="G19" s="201"/>
      <c r="H19" s="3">
        <f>H18-F19</f>
        <v>160</v>
      </c>
      <c r="I19" s="200">
        <f>I6</f>
        <v>0</v>
      </c>
      <c r="J19" s="201"/>
      <c r="K19" s="3">
        <f>K18-I19</f>
        <v>160</v>
      </c>
      <c r="L19" s="200">
        <f>L6</f>
        <v>0</v>
      </c>
      <c r="M19" s="201"/>
      <c r="N19" s="3">
        <f>N18-L19</f>
        <v>160</v>
      </c>
      <c r="O19" s="200">
        <f>O6</f>
        <v>0</v>
      </c>
      <c r="P19" s="201"/>
      <c r="Q19" s="3">
        <f>Q18-O19</f>
        <v>160</v>
      </c>
      <c r="R19" s="200">
        <f>R6</f>
        <v>0</v>
      </c>
      <c r="S19" s="201"/>
      <c r="T19" s="3">
        <f>T18-R19</f>
        <v>160</v>
      </c>
      <c r="U19" s="200">
        <f>U6</f>
        <v>0</v>
      </c>
      <c r="V19" s="201"/>
      <c r="W19" s="3">
        <f>W18-U19</f>
        <v>160</v>
      </c>
      <c r="X19" s="200">
        <f>X6</f>
        <v>0</v>
      </c>
      <c r="Y19" s="201"/>
      <c r="Z19" s="3">
        <f>Z18-X19</f>
        <v>160</v>
      </c>
      <c r="AA19" s="200">
        <f>AA6</f>
        <v>0</v>
      </c>
      <c r="AB19" s="201"/>
      <c r="AC19" s="3">
        <f>AC18-AA19</f>
        <v>160</v>
      </c>
      <c r="AD19" s="200">
        <f>AD6</f>
        <v>0</v>
      </c>
      <c r="AE19" s="201"/>
      <c r="AF19" s="3">
        <f>AF18-AD19</f>
        <v>160</v>
      </c>
      <c r="AG19" s="200">
        <f>AG6</f>
        <v>0</v>
      </c>
      <c r="AH19" s="201"/>
      <c r="AI19" s="3">
        <f>AI18-AG19</f>
        <v>160</v>
      </c>
      <c r="AJ19" s="200">
        <f>AJ6</f>
        <v>0</v>
      </c>
      <c r="AK19" s="201"/>
      <c r="AL19" s="3">
        <f>AL18-AJ19</f>
        <v>160</v>
      </c>
      <c r="AM19" s="200">
        <f>AM6</f>
        <v>0</v>
      </c>
      <c r="AN19" s="201"/>
      <c r="AO19" s="3">
        <f>AO18-AM19</f>
        <v>160</v>
      </c>
      <c r="AP19" s="2"/>
      <c r="AQ19" s="1"/>
    </row>
    <row r="20" spans="4:45" ht="21" customHeight="1" thickBot="1">
      <c r="E20" s="92" t="s">
        <v>12</v>
      </c>
      <c r="I20">
        <f>IF($X$2="",0,IF(I7&gt;$S$2,1,0))</f>
        <v>0</v>
      </c>
      <c r="L20">
        <f>IF($X$2="",0,IF(L7&gt;$S$2,1,0))</f>
        <v>0</v>
      </c>
      <c r="O20">
        <f>IF($X$2="",0,IF(O7&gt;$S$2,1,0))</f>
        <v>0</v>
      </c>
      <c r="R20">
        <f>IF($X$2="",0,IF(R7&gt;$S$2,1,0))</f>
        <v>0</v>
      </c>
      <c r="U20">
        <f>IF($X$2="",0,IF(U7&gt;$S$2,1,0))</f>
        <v>0</v>
      </c>
      <c r="X20">
        <f>IF($X$2="",0,IF(X7&gt;$S$2,1,0))</f>
        <v>0</v>
      </c>
      <c r="AA20">
        <f>IF($X$2="",0,IF(AA7&gt;$S$2,1,0))</f>
        <v>0</v>
      </c>
      <c r="AD20">
        <f>IF($X$2="",0,IF(AD7&gt;$S$2,1,0))</f>
        <v>0</v>
      </c>
      <c r="AG20">
        <f>IF($X$2="",0,IF(AG7&gt;$S$2,1,0))</f>
        <v>0</v>
      </c>
      <c r="AJ20">
        <f>IF($X$2="",0,IF(AJ7&gt;$S$2,1,0))</f>
        <v>0</v>
      </c>
      <c r="AM20">
        <f>IF($X$2="",0,IF(AM7&gt;$S$2,1,0))</f>
        <v>0</v>
      </c>
      <c r="AP20">
        <f>IF($X$2="",0,IF(AP7&gt;$S$2,1,0))</f>
        <v>0</v>
      </c>
    </row>
    <row r="21" spans="4:45" ht="40.5" customHeight="1" thickBot="1">
      <c r="D21" s="5">
        <v>2</v>
      </c>
      <c r="E21" s="5"/>
      <c r="F21" s="207" t="s">
        <v>98</v>
      </c>
      <c r="G21" s="207"/>
      <c r="H21" s="88">
        <f>MIN(H24,$E24)</f>
        <v>0</v>
      </c>
      <c r="I21" s="9">
        <f>'４年目'!G10</f>
        <v>0</v>
      </c>
      <c r="J21" s="10">
        <f>COUNTIF(I35,1)</f>
        <v>0</v>
      </c>
      <c r="K21" s="88">
        <f>MIN(K24,$E24)</f>
        <v>0</v>
      </c>
      <c r="L21" s="9">
        <f>'４年目'!J10</f>
        <v>0</v>
      </c>
      <c r="M21" s="10">
        <f>COUNTIF(I35:L35,1)</f>
        <v>0</v>
      </c>
      <c r="N21" s="88">
        <f>MIN(N24,$E24)</f>
        <v>0</v>
      </c>
      <c r="O21" s="9">
        <f>'４年目'!M10</f>
        <v>0</v>
      </c>
      <c r="P21" s="10">
        <f>COUNTIF(I35:O35,1)</f>
        <v>0</v>
      </c>
      <c r="Q21" s="88">
        <f>MIN(Q24,$E24)</f>
        <v>0</v>
      </c>
      <c r="R21" s="9">
        <f>'４年目'!P10</f>
        <v>0</v>
      </c>
      <c r="S21" s="10">
        <f>COUNTIF(I35:R35,1)</f>
        <v>0</v>
      </c>
      <c r="T21" s="88">
        <f>MIN(T24,$E24)</f>
        <v>0</v>
      </c>
      <c r="U21" s="9">
        <f>'４年目'!S10</f>
        <v>0</v>
      </c>
      <c r="V21" s="10">
        <f>COUNTIF(I35:U35,1)</f>
        <v>0</v>
      </c>
      <c r="W21" s="88">
        <f>MIN(W24,$E24)</f>
        <v>0</v>
      </c>
      <c r="X21" s="9">
        <f>'４年目'!V10</f>
        <v>0</v>
      </c>
      <c r="Y21" s="10">
        <f>COUNTIF(I35:X35,1)</f>
        <v>0</v>
      </c>
      <c r="Z21" s="88">
        <f>MIN(Z24,$E24)</f>
        <v>0</v>
      </c>
      <c r="AA21" s="9">
        <f>'４年目'!Y10</f>
        <v>0</v>
      </c>
      <c r="AB21" s="10">
        <f>COUNTIF(I35:AA35,1)</f>
        <v>0</v>
      </c>
      <c r="AC21" s="88">
        <f>MIN(AC24,$E24)</f>
        <v>0</v>
      </c>
      <c r="AD21" s="9">
        <f>'４年目'!AB10</f>
        <v>0</v>
      </c>
      <c r="AE21" s="10">
        <f>COUNTIF(I35:AD35,1)</f>
        <v>0</v>
      </c>
      <c r="AF21" s="88">
        <f>MIN(AF24,$E24)</f>
        <v>0</v>
      </c>
      <c r="AG21" s="9">
        <f>'４年目'!AE10</f>
        <v>0</v>
      </c>
      <c r="AH21" s="10">
        <f>COUNTIF(I35:AG35,1)</f>
        <v>0</v>
      </c>
      <c r="AI21" s="88">
        <f>MIN(AI24,$E24)</f>
        <v>0</v>
      </c>
      <c r="AJ21" s="9">
        <f>'４年目'!AH10</f>
        <v>0</v>
      </c>
      <c r="AK21" s="10">
        <f>COUNTIF(I35:AJ35,1)</f>
        <v>0</v>
      </c>
      <c r="AL21" s="88">
        <f>MIN(AL24,$E24)</f>
        <v>0</v>
      </c>
      <c r="AM21" s="9">
        <f>'４年目'!AK10</f>
        <v>0</v>
      </c>
      <c r="AN21" s="10">
        <f>COUNTIF(I35:AM35,1)</f>
        <v>0</v>
      </c>
      <c r="AO21" s="88">
        <f>MIN(AO24,$E24)</f>
        <v>0</v>
      </c>
      <c r="AP21" s="9">
        <f>'４年目'!AN10</f>
        <v>0</v>
      </c>
      <c r="AQ21" s="10">
        <f>COUNTIF(I35:AP35,1)</f>
        <v>0</v>
      </c>
      <c r="AR21" s="24">
        <f>I21+L21+O21+R21+U21+X21+AA21+AD21+AG21+AJ21+AM21+AP21</f>
        <v>0</v>
      </c>
      <c r="AS21" s="18" t="s">
        <v>24</v>
      </c>
    </row>
    <row r="22" spans="4:45" s="17" customFormat="1" ht="18.75" customHeight="1" thickBot="1">
      <c r="D22" s="30" t="s">
        <v>23</v>
      </c>
      <c r="E22" s="31" t="s">
        <v>19</v>
      </c>
      <c r="F22" s="207"/>
      <c r="G22" s="207"/>
      <c r="H22" s="91">
        <f>MIN(H23,H24,$E24)</f>
        <v>0</v>
      </c>
      <c r="I22" s="22">
        <f>'４年目'!G11</f>
        <v>0</v>
      </c>
      <c r="J22" s="23">
        <f>'４年目'!H11</f>
        <v>0</v>
      </c>
      <c r="K22" s="91">
        <f>MIN(K23,K24,$E24)</f>
        <v>0</v>
      </c>
      <c r="L22" s="22">
        <f>'４年目'!J11</f>
        <v>0</v>
      </c>
      <c r="M22" s="23">
        <f>'４年目'!K11</f>
        <v>0</v>
      </c>
      <c r="N22" s="91">
        <f>IF(M21&gt;=$X$2,MIN($S$2,N23,N24,$AL$2-L24,$E24),MIN(N23,N24,$AL$2-L24,$E24))</f>
        <v>0</v>
      </c>
      <c r="O22" s="22">
        <f>'４年目'!M11</f>
        <v>0</v>
      </c>
      <c r="P22" s="23">
        <f>'４年目'!N11</f>
        <v>0</v>
      </c>
      <c r="Q22" s="91">
        <f>IF(P21&gt;=$X$2,MIN($S$2,Q23,Q24,$AL$2-O24,$E24),MIN(Q23,Q24,$AL$2-O24,$E24))</f>
        <v>0</v>
      </c>
      <c r="R22" s="22">
        <f>'４年目'!P11</f>
        <v>0</v>
      </c>
      <c r="S22" s="23">
        <f>'４年目'!Q11</f>
        <v>0</v>
      </c>
      <c r="T22" s="91">
        <f>IF(S21&gt;=$X$2,MIN($S$2,T23,T24,$AL$2-R24,$E24),MIN(T23,T24,$AL$2-R24,$E24))</f>
        <v>0</v>
      </c>
      <c r="U22" s="22">
        <f>'４年目'!S11</f>
        <v>0</v>
      </c>
      <c r="V22" s="23">
        <f>'４年目'!T11</f>
        <v>0</v>
      </c>
      <c r="W22" s="91">
        <f>IF(V21&gt;=$X$2,MIN($S$2,W23,W24,$AL$2-U24,$E24),MIN(W23,W24,$AL$2-U24,$E24))</f>
        <v>0</v>
      </c>
      <c r="X22" s="22">
        <f>'４年目'!V11</f>
        <v>0</v>
      </c>
      <c r="Y22" s="23">
        <f>'４年目'!W11</f>
        <v>0</v>
      </c>
      <c r="Z22" s="91">
        <f>IF(Y21&gt;=$X$2,MIN($S$2,Z23,Z24,$AL$2-X24,$E24),MIN(Z23,Z24,$AL$2-X24,$E24))</f>
        <v>0</v>
      </c>
      <c r="AA22" s="22">
        <f>'４年目'!Y11</f>
        <v>0</v>
      </c>
      <c r="AB22" s="23">
        <f>'４年目'!Z11</f>
        <v>0</v>
      </c>
      <c r="AC22" s="91">
        <f>IF(AB21&gt;=$X$2,MIN($S$2,AC23,AC24,$AL$2-AA24,$E24),MIN(AC23,AC24,$AL$2-AA24,$E24))</f>
        <v>0</v>
      </c>
      <c r="AD22" s="22">
        <f>'４年目'!AB11</f>
        <v>0</v>
      </c>
      <c r="AE22" s="23">
        <f>'４年目'!AC11</f>
        <v>0</v>
      </c>
      <c r="AF22" s="91">
        <f>IF(AE21&gt;=$X$2,MIN($S$2,AF23,AF24,$AL$2-AD24,$E24),MIN(AF23,AF24,$AL$2-AD24,$E24))</f>
        <v>0</v>
      </c>
      <c r="AG22" s="22">
        <f>'４年目'!AE11</f>
        <v>0</v>
      </c>
      <c r="AH22" s="23">
        <f>'４年目'!AF11</f>
        <v>0</v>
      </c>
      <c r="AI22" s="91">
        <f>IF(AH21&gt;=$X$2,MIN($S$2,AI23,AI24,$AL$2-AG24,$E24),MIN(AI23,AI24,$AL$2-AG24,$E24))</f>
        <v>0</v>
      </c>
      <c r="AJ22" s="22">
        <f>'４年目'!AH11</f>
        <v>0</v>
      </c>
      <c r="AK22" s="23">
        <f>'４年目'!AI11</f>
        <v>0</v>
      </c>
      <c r="AL22" s="91">
        <f>IF(AK21&gt;=$X$2,MIN($S$2,AL23,AL24,$AL$2-AJ24,$E24),MIN(AL23,AL24,$AL$2-AJ24,$E24))</f>
        <v>0</v>
      </c>
      <c r="AM22" s="22">
        <f>'４年目'!AK11</f>
        <v>0</v>
      </c>
      <c r="AN22" s="23">
        <f>'４年目'!AL11</f>
        <v>0</v>
      </c>
      <c r="AO22" s="91">
        <f>IF(AN21&gt;=$X$2,MIN($S$2,AO23,AO24,$AL$2-AM24,$E24),MIN(AO23,AO24,$AL$2-AM24,$E24))</f>
        <v>0</v>
      </c>
      <c r="AP22" s="22">
        <f>'４年目'!AN11</f>
        <v>0</v>
      </c>
      <c r="AQ22" s="23">
        <f>'４年目'!AO11</f>
        <v>0</v>
      </c>
      <c r="AR22" s="12">
        <f>I22+L22+O22+R22+U22+X22+AA22+AD22+AG22+AJ22+AM22+AP22</f>
        <v>0</v>
      </c>
      <c r="AS22" s="18" t="s">
        <v>20</v>
      </c>
    </row>
    <row r="23" spans="4:45">
      <c r="D23" s="5"/>
      <c r="E23" s="5"/>
      <c r="F23" s="59"/>
      <c r="G23" s="60"/>
      <c r="H23" s="13"/>
      <c r="I23" s="59"/>
      <c r="J23" s="60"/>
      <c r="K23" s="13"/>
      <c r="L23" s="204" t="s">
        <v>25</v>
      </c>
      <c r="M23" s="205"/>
      <c r="N23" s="15" t="str">
        <f>IF(M21&gt;=$X$2,$S$2,"")</f>
        <v/>
      </c>
      <c r="O23" s="204" t="s">
        <v>25</v>
      </c>
      <c r="P23" s="205"/>
      <c r="Q23" s="15" t="str">
        <f>IF(P21&gt;=$X$2,$S$2,"")</f>
        <v/>
      </c>
      <c r="R23" s="204" t="s">
        <v>25</v>
      </c>
      <c r="S23" s="205"/>
      <c r="T23" s="15" t="str">
        <f>IF(S21&gt;=$X$2,$S$2,"")</f>
        <v/>
      </c>
      <c r="U23" s="204" t="s">
        <v>25</v>
      </c>
      <c r="V23" s="205"/>
      <c r="W23" s="15" t="str">
        <f>IF(V21&gt;=$X$2,$S$2,"")</f>
        <v/>
      </c>
      <c r="X23" s="204" t="s">
        <v>25</v>
      </c>
      <c r="Y23" s="205"/>
      <c r="Z23" s="15" t="str">
        <f>IF(Y21&gt;=$X$2,$S$2,"")</f>
        <v/>
      </c>
      <c r="AA23" s="204" t="s">
        <v>25</v>
      </c>
      <c r="AB23" s="205"/>
      <c r="AC23" s="15" t="str">
        <f>IF(AB21&gt;=$X$2,$S$2,"")</f>
        <v/>
      </c>
      <c r="AD23" s="204" t="s">
        <v>25</v>
      </c>
      <c r="AE23" s="205"/>
      <c r="AF23" s="15" t="str">
        <f>IF(AE21&gt;=$X$2,$S$2,"")</f>
        <v/>
      </c>
      <c r="AG23" s="204" t="s">
        <v>25</v>
      </c>
      <c r="AH23" s="205"/>
      <c r="AI23" s="15" t="str">
        <f>IF(AH21&gt;=$X$2,$S$2,"")</f>
        <v/>
      </c>
      <c r="AJ23" s="204" t="s">
        <v>25</v>
      </c>
      <c r="AK23" s="205"/>
      <c r="AL23" s="15" t="str">
        <f>IF(AK21&gt;=$X$2,$S$2,"")</f>
        <v/>
      </c>
      <c r="AM23" s="204" t="s">
        <v>25</v>
      </c>
      <c r="AN23" s="205"/>
      <c r="AO23" s="15" t="str">
        <f>IF(AN21&gt;=$X$2,$S$2,"")</f>
        <v/>
      </c>
      <c r="AP23" s="204" t="s">
        <v>25</v>
      </c>
      <c r="AQ23" s="205"/>
    </row>
    <row r="24" spans="4:45">
      <c r="D24" s="5"/>
      <c r="E24" s="89">
        <f>IF($AE$2="",$S$2,$AE$2)</f>
        <v>0</v>
      </c>
      <c r="F24" s="206"/>
      <c r="G24" s="205"/>
      <c r="H24" s="90">
        <f>IF(MIN(H26,H28,H30,H32,H34)&lt;0,0,MIN(H26,H28,H30,H32,H34,$AE$2))</f>
        <v>160</v>
      </c>
      <c r="I24" s="206"/>
      <c r="J24" s="205"/>
      <c r="K24" s="90">
        <f>IF(MIN(K26,K28,K30,K32,K34)&lt;0,0,MIN(K26,K28,K30,K32,K34,$AE$2))</f>
        <v>160</v>
      </c>
      <c r="L24" s="200">
        <f>I22+L22</f>
        <v>0</v>
      </c>
      <c r="M24" s="201"/>
      <c r="N24" s="90">
        <f>IF(MIN(N26,N28,N30,N32,N34)&lt;0,0,MIN(N26,N28,N30,N32,N34,$AE$2))</f>
        <v>160</v>
      </c>
      <c r="O24" s="200">
        <f>L24+O22</f>
        <v>0</v>
      </c>
      <c r="P24" s="201"/>
      <c r="Q24" s="90">
        <f>IF(MIN(Q26,Q28,Q30,Q32,Q34)&lt;0,0,MIN(Q26,Q28,Q30,Q32,Q34,$AE$2))</f>
        <v>160</v>
      </c>
      <c r="R24" s="200">
        <f>O24+R22</f>
        <v>0</v>
      </c>
      <c r="S24" s="201"/>
      <c r="T24" s="90">
        <f>IF(MIN(T26,T28,T30,T32,T34)&lt;0,0,MIN(T26,T28,T30,T32,T34,$AE$2))</f>
        <v>160</v>
      </c>
      <c r="U24" s="200">
        <f>R24+U22</f>
        <v>0</v>
      </c>
      <c r="V24" s="201"/>
      <c r="W24" s="90">
        <f>IF(MIN(W26,W28,W30,W32,W34)&lt;0,0,MIN(W26,W28,W30,W32,W34,$AE$2))</f>
        <v>160</v>
      </c>
      <c r="X24" s="200">
        <f>U24+X22</f>
        <v>0</v>
      </c>
      <c r="Y24" s="201"/>
      <c r="Z24" s="90">
        <f>IF(MIN(Z26,Z28,Z30,Z32,Z34)&lt;0,0,MIN(Z26,Z28,Z30,Z32,Z34,$AE$2))</f>
        <v>160</v>
      </c>
      <c r="AA24" s="200">
        <f>X24+AA22</f>
        <v>0</v>
      </c>
      <c r="AB24" s="201"/>
      <c r="AC24" s="90">
        <f>IF(MIN(AC26,AC28,AC30,AC32,AC34)&lt;0,0,MIN(AC26,AC28,AC30,AC32,AC34,$AE$2))</f>
        <v>160</v>
      </c>
      <c r="AD24" s="200">
        <f>AA24+AD22</f>
        <v>0</v>
      </c>
      <c r="AE24" s="201"/>
      <c r="AF24" s="90">
        <f>IF(MIN(AF26,AF28,AF30,AF32,AF34)&lt;0,0,MIN(AF26,AF28,AF30,AF32,AF34,$AE$2))</f>
        <v>160</v>
      </c>
      <c r="AG24" s="200">
        <f>AD24+AG22</f>
        <v>0</v>
      </c>
      <c r="AH24" s="201"/>
      <c r="AI24" s="90">
        <f>IF(MIN(AI26,AI28,AI30,AI32,AI34)&lt;0,0,MIN(AI26,AI28,AI30,AI32,AI34,$AE$2))</f>
        <v>160</v>
      </c>
      <c r="AJ24" s="200">
        <f>AG24+AJ22</f>
        <v>0</v>
      </c>
      <c r="AK24" s="201"/>
      <c r="AL24" s="90">
        <f>IF(MIN(AL26,AL28,AL30,AL32,AL34)&lt;0,0,MIN(AL26,AL28,AL30,AL32,AL34,$AE$2))</f>
        <v>160</v>
      </c>
      <c r="AM24" s="200">
        <f>AJ24+AM22</f>
        <v>0</v>
      </c>
      <c r="AN24" s="201"/>
      <c r="AO24" s="90">
        <f>IF(MIN(AO26,AO28,AO30,AO32,AO34)&lt;0,0,MIN(AO26,AO28,AO30,AO32,AO34,$AE$2))</f>
        <v>160</v>
      </c>
      <c r="AP24" s="200">
        <f>AM24+AP22</f>
        <v>0</v>
      </c>
      <c r="AQ24" s="201"/>
    </row>
    <row r="25" spans="4:45" ht="13.5" customHeight="1">
      <c r="D25" s="5"/>
      <c r="E25" s="5"/>
      <c r="F25" s="202" t="s">
        <v>125</v>
      </c>
      <c r="G25" s="203"/>
      <c r="H25" s="4">
        <v>480</v>
      </c>
      <c r="I25" s="202"/>
      <c r="J25" s="203"/>
      <c r="K25" s="4">
        <v>480</v>
      </c>
      <c r="L25" s="202"/>
      <c r="M25" s="203"/>
      <c r="N25" s="4">
        <v>480</v>
      </c>
      <c r="O25" s="202"/>
      <c r="P25" s="203"/>
      <c r="Q25" s="4">
        <v>480</v>
      </c>
      <c r="R25" s="202"/>
      <c r="S25" s="203"/>
      <c r="T25" s="4">
        <v>480</v>
      </c>
      <c r="U25" s="202"/>
      <c r="V25" s="203"/>
      <c r="W25" s="4">
        <v>480</v>
      </c>
      <c r="X25" s="202"/>
      <c r="Y25" s="203"/>
      <c r="Z25" s="4">
        <v>480</v>
      </c>
      <c r="AA25" s="202"/>
      <c r="AB25" s="203"/>
      <c r="AC25" s="4">
        <v>480</v>
      </c>
      <c r="AD25" s="202"/>
      <c r="AE25" s="203"/>
      <c r="AF25" s="4">
        <v>480</v>
      </c>
      <c r="AG25" s="202"/>
      <c r="AH25" s="203"/>
      <c r="AI25" s="4">
        <v>480</v>
      </c>
      <c r="AJ25" s="202"/>
      <c r="AK25" s="203"/>
      <c r="AL25" s="4">
        <v>480</v>
      </c>
      <c r="AM25" s="202"/>
      <c r="AN25" s="203"/>
      <c r="AO25" s="4">
        <v>480</v>
      </c>
      <c r="AP25" s="2"/>
      <c r="AQ25" s="1"/>
    </row>
    <row r="26" spans="4:45">
      <c r="D26" s="5"/>
      <c r="E26" s="5"/>
      <c r="F26" s="200">
        <f>不要４!AC21+不要４!AG21+不要４!AJ21+不要４!AM21+不要４!AP21</f>
        <v>0</v>
      </c>
      <c r="G26" s="201"/>
      <c r="H26" s="3">
        <f>H25-F26</f>
        <v>480</v>
      </c>
      <c r="I26" s="200">
        <f>F28+I21</f>
        <v>0</v>
      </c>
      <c r="J26" s="201"/>
      <c r="K26" s="3">
        <f>K25-I26</f>
        <v>480</v>
      </c>
      <c r="L26" s="200">
        <f>I28+L21</f>
        <v>0</v>
      </c>
      <c r="M26" s="201"/>
      <c r="N26" s="3">
        <f>N25-L26</f>
        <v>480</v>
      </c>
      <c r="O26" s="200">
        <f>L28+O21</f>
        <v>0</v>
      </c>
      <c r="P26" s="201"/>
      <c r="Q26" s="3">
        <f>Q25-O26</f>
        <v>480</v>
      </c>
      <c r="R26" s="200">
        <f>O28+R21</f>
        <v>0</v>
      </c>
      <c r="S26" s="201"/>
      <c r="T26" s="3">
        <f>T25-R26</f>
        <v>480</v>
      </c>
      <c r="U26" s="200">
        <f>R28+U21</f>
        <v>0</v>
      </c>
      <c r="V26" s="201"/>
      <c r="W26" s="3">
        <f>W25-U26</f>
        <v>480</v>
      </c>
      <c r="X26" s="200">
        <f>U28+X21</f>
        <v>0</v>
      </c>
      <c r="Y26" s="201"/>
      <c r="Z26" s="3">
        <f>Z25-X26</f>
        <v>480</v>
      </c>
      <c r="AA26" s="200">
        <f>X28+AA21</f>
        <v>0</v>
      </c>
      <c r="AB26" s="201"/>
      <c r="AC26" s="3">
        <f>AC25-AA26</f>
        <v>480</v>
      </c>
      <c r="AD26" s="200">
        <f>AA28+AD21</f>
        <v>0</v>
      </c>
      <c r="AE26" s="201"/>
      <c r="AF26" s="3">
        <f>AF25-AD26</f>
        <v>480</v>
      </c>
      <c r="AG26" s="200">
        <f>AD28+AG21</f>
        <v>0</v>
      </c>
      <c r="AH26" s="201"/>
      <c r="AI26" s="3">
        <f>AI25-AG26</f>
        <v>480</v>
      </c>
      <c r="AJ26" s="200">
        <f>AG28+AJ21</f>
        <v>0</v>
      </c>
      <c r="AK26" s="201"/>
      <c r="AL26" s="3">
        <f>AL25-AJ26</f>
        <v>480</v>
      </c>
      <c r="AM26" s="200">
        <f>AJ28+AM21</f>
        <v>0</v>
      </c>
      <c r="AN26" s="201"/>
      <c r="AO26" s="3">
        <f>AO25-AM26</f>
        <v>480</v>
      </c>
      <c r="AP26" s="2"/>
      <c r="AQ26" s="1"/>
    </row>
    <row r="27" spans="4:45" ht="13.5" customHeight="1">
      <c r="D27" s="5"/>
      <c r="E27" s="5"/>
      <c r="F27" s="202" t="s">
        <v>126</v>
      </c>
      <c r="G27" s="203"/>
      <c r="H27" s="4">
        <v>400</v>
      </c>
      <c r="I27" s="202"/>
      <c r="J27" s="203"/>
      <c r="K27" s="4">
        <v>400</v>
      </c>
      <c r="L27" s="202"/>
      <c r="M27" s="203"/>
      <c r="N27" s="4">
        <v>400</v>
      </c>
      <c r="O27" s="202"/>
      <c r="P27" s="203"/>
      <c r="Q27" s="4">
        <v>400</v>
      </c>
      <c r="R27" s="202"/>
      <c r="S27" s="203"/>
      <c r="T27" s="4">
        <v>400</v>
      </c>
      <c r="U27" s="202"/>
      <c r="V27" s="203"/>
      <c r="W27" s="4">
        <v>400</v>
      </c>
      <c r="X27" s="202"/>
      <c r="Y27" s="203"/>
      <c r="Z27" s="4">
        <v>400</v>
      </c>
      <c r="AA27" s="202"/>
      <c r="AB27" s="203"/>
      <c r="AC27" s="4">
        <v>400</v>
      </c>
      <c r="AD27" s="202"/>
      <c r="AE27" s="203"/>
      <c r="AF27" s="4">
        <v>400</v>
      </c>
      <c r="AG27" s="202"/>
      <c r="AH27" s="203"/>
      <c r="AI27" s="4">
        <v>400</v>
      </c>
      <c r="AJ27" s="202"/>
      <c r="AK27" s="203"/>
      <c r="AL27" s="4">
        <v>400</v>
      </c>
      <c r="AM27" s="202"/>
      <c r="AN27" s="203"/>
      <c r="AO27" s="4">
        <v>400</v>
      </c>
      <c r="AP27" s="2"/>
      <c r="AQ27" s="1"/>
    </row>
    <row r="28" spans="4:45">
      <c r="D28" s="5"/>
      <c r="E28" s="5"/>
      <c r="F28" s="200">
        <f>不要４!AG21+不要４!AJ21+不要４!AM21+不要４!AP21</f>
        <v>0</v>
      </c>
      <c r="G28" s="201"/>
      <c r="H28" s="3">
        <f>H27-F28</f>
        <v>400</v>
      </c>
      <c r="I28" s="200">
        <f>F30+I21</f>
        <v>0</v>
      </c>
      <c r="J28" s="201"/>
      <c r="K28" s="3">
        <f>K27-I28</f>
        <v>400</v>
      </c>
      <c r="L28" s="200">
        <f>I30+L21</f>
        <v>0</v>
      </c>
      <c r="M28" s="201"/>
      <c r="N28" s="3">
        <f>N27-L28</f>
        <v>400</v>
      </c>
      <c r="O28" s="200">
        <f>L30+O21</f>
        <v>0</v>
      </c>
      <c r="P28" s="201"/>
      <c r="Q28" s="3">
        <f>Q27-O28</f>
        <v>400</v>
      </c>
      <c r="R28" s="200">
        <f>O30+R21</f>
        <v>0</v>
      </c>
      <c r="S28" s="201"/>
      <c r="T28" s="3">
        <f>T27-R28</f>
        <v>400</v>
      </c>
      <c r="U28" s="200">
        <f>R30+U21</f>
        <v>0</v>
      </c>
      <c r="V28" s="201"/>
      <c r="W28" s="3">
        <f>W27-U28</f>
        <v>400</v>
      </c>
      <c r="X28" s="200">
        <f>U30+X21</f>
        <v>0</v>
      </c>
      <c r="Y28" s="201"/>
      <c r="Z28" s="3">
        <f>Z27-X28</f>
        <v>400</v>
      </c>
      <c r="AA28" s="200">
        <f>X30+AA21</f>
        <v>0</v>
      </c>
      <c r="AB28" s="201"/>
      <c r="AC28" s="3">
        <f>AC27-AA28</f>
        <v>400</v>
      </c>
      <c r="AD28" s="200">
        <f>AA30+AD21</f>
        <v>0</v>
      </c>
      <c r="AE28" s="201"/>
      <c r="AF28" s="3">
        <f>AF27-AD28</f>
        <v>400</v>
      </c>
      <c r="AG28" s="200">
        <f>AD30+AG21</f>
        <v>0</v>
      </c>
      <c r="AH28" s="201"/>
      <c r="AI28" s="3">
        <f>AI27-AG28</f>
        <v>400</v>
      </c>
      <c r="AJ28" s="200">
        <f>AG30+AJ21</f>
        <v>0</v>
      </c>
      <c r="AK28" s="201"/>
      <c r="AL28" s="3">
        <f>AL27-AJ28</f>
        <v>400</v>
      </c>
      <c r="AM28" s="200">
        <f>AJ30+AM21</f>
        <v>0</v>
      </c>
      <c r="AN28" s="201"/>
      <c r="AO28" s="3">
        <f>AO27-AM28</f>
        <v>400</v>
      </c>
      <c r="AP28" s="2"/>
      <c r="AQ28" s="1"/>
    </row>
    <row r="29" spans="4:45" ht="13.5" customHeight="1">
      <c r="D29" s="5"/>
      <c r="E29" s="5"/>
      <c r="F29" s="202" t="s">
        <v>127</v>
      </c>
      <c r="G29" s="203"/>
      <c r="H29" s="4">
        <v>320</v>
      </c>
      <c r="I29" s="202"/>
      <c r="J29" s="203"/>
      <c r="K29" s="4">
        <v>320</v>
      </c>
      <c r="L29" s="202"/>
      <c r="M29" s="203"/>
      <c r="N29" s="4">
        <v>320</v>
      </c>
      <c r="O29" s="202"/>
      <c r="P29" s="203"/>
      <c r="Q29" s="4">
        <v>320</v>
      </c>
      <c r="R29" s="202"/>
      <c r="S29" s="203"/>
      <c r="T29" s="4">
        <v>320</v>
      </c>
      <c r="U29" s="202"/>
      <c r="V29" s="203"/>
      <c r="W29" s="4">
        <v>320</v>
      </c>
      <c r="X29" s="202"/>
      <c r="Y29" s="203"/>
      <c r="Z29" s="4">
        <v>320</v>
      </c>
      <c r="AA29" s="202"/>
      <c r="AB29" s="203"/>
      <c r="AC29" s="4">
        <v>320</v>
      </c>
      <c r="AD29" s="202"/>
      <c r="AE29" s="203"/>
      <c r="AF29" s="4">
        <v>320</v>
      </c>
      <c r="AG29" s="202"/>
      <c r="AH29" s="203"/>
      <c r="AI29" s="4">
        <v>320</v>
      </c>
      <c r="AJ29" s="202"/>
      <c r="AK29" s="203"/>
      <c r="AL29" s="4">
        <v>320</v>
      </c>
      <c r="AM29" s="202"/>
      <c r="AN29" s="203"/>
      <c r="AO29" s="4">
        <v>320</v>
      </c>
      <c r="AP29" s="2"/>
      <c r="AQ29" s="1"/>
    </row>
    <row r="30" spans="4:45">
      <c r="D30" s="5"/>
      <c r="E30" s="5"/>
      <c r="F30" s="200">
        <f>不要４!AJ21+不要４!AM21+不要４!AP21</f>
        <v>0</v>
      </c>
      <c r="G30" s="201"/>
      <c r="H30" s="3">
        <f>H29-F30</f>
        <v>320</v>
      </c>
      <c r="I30" s="200">
        <f>F32+I21</f>
        <v>0</v>
      </c>
      <c r="J30" s="201"/>
      <c r="K30" s="3">
        <f>K29-I30</f>
        <v>320</v>
      </c>
      <c r="L30" s="200">
        <f>I32+L21</f>
        <v>0</v>
      </c>
      <c r="M30" s="201"/>
      <c r="N30" s="3">
        <f>N29-L30</f>
        <v>320</v>
      </c>
      <c r="O30" s="200">
        <f>L32+O21</f>
        <v>0</v>
      </c>
      <c r="P30" s="201"/>
      <c r="Q30" s="3">
        <f>Q29-O30</f>
        <v>320</v>
      </c>
      <c r="R30" s="200">
        <f>O32+R21</f>
        <v>0</v>
      </c>
      <c r="S30" s="201"/>
      <c r="T30" s="3">
        <f>T29-R30</f>
        <v>320</v>
      </c>
      <c r="U30" s="200">
        <f>R32+U21</f>
        <v>0</v>
      </c>
      <c r="V30" s="201"/>
      <c r="W30" s="3">
        <f>W29-U30</f>
        <v>320</v>
      </c>
      <c r="X30" s="200">
        <f>U32+X21</f>
        <v>0</v>
      </c>
      <c r="Y30" s="201"/>
      <c r="Z30" s="3">
        <f>Z29-X30</f>
        <v>320</v>
      </c>
      <c r="AA30" s="200">
        <f>X32+AA21</f>
        <v>0</v>
      </c>
      <c r="AB30" s="201"/>
      <c r="AC30" s="3">
        <f>AC29-AA30</f>
        <v>320</v>
      </c>
      <c r="AD30" s="200">
        <f>AA32+AD21</f>
        <v>0</v>
      </c>
      <c r="AE30" s="201"/>
      <c r="AF30" s="3">
        <f>AF29-AD30</f>
        <v>320</v>
      </c>
      <c r="AG30" s="200">
        <f>AD32+AG21</f>
        <v>0</v>
      </c>
      <c r="AH30" s="201"/>
      <c r="AI30" s="3">
        <f>AI29-AG30</f>
        <v>320</v>
      </c>
      <c r="AJ30" s="200">
        <f>AG32+AJ21</f>
        <v>0</v>
      </c>
      <c r="AK30" s="201"/>
      <c r="AL30" s="3">
        <f>AL29-AJ30</f>
        <v>320</v>
      </c>
      <c r="AM30" s="200">
        <f>AJ32+AM21</f>
        <v>0</v>
      </c>
      <c r="AN30" s="201"/>
      <c r="AO30" s="3">
        <f>AO29-AM30</f>
        <v>320</v>
      </c>
      <c r="AP30" s="2"/>
      <c r="AQ30" s="1"/>
    </row>
    <row r="31" spans="4:45" ht="13.5" customHeight="1">
      <c r="D31" s="5"/>
      <c r="E31" s="5"/>
      <c r="F31" s="202" t="s">
        <v>128</v>
      </c>
      <c r="G31" s="203"/>
      <c r="H31" s="4">
        <v>240</v>
      </c>
      <c r="I31" s="202"/>
      <c r="J31" s="203"/>
      <c r="K31" s="4">
        <v>240</v>
      </c>
      <c r="L31" s="202"/>
      <c r="M31" s="203"/>
      <c r="N31" s="4">
        <v>240</v>
      </c>
      <c r="O31" s="202"/>
      <c r="P31" s="203"/>
      <c r="Q31" s="4">
        <v>240</v>
      </c>
      <c r="R31" s="202"/>
      <c r="S31" s="203"/>
      <c r="T31" s="4">
        <v>240</v>
      </c>
      <c r="U31" s="202"/>
      <c r="V31" s="203"/>
      <c r="W31" s="4">
        <v>240</v>
      </c>
      <c r="X31" s="202"/>
      <c r="Y31" s="203"/>
      <c r="Z31" s="4">
        <v>240</v>
      </c>
      <c r="AA31" s="202"/>
      <c r="AB31" s="203"/>
      <c r="AC31" s="4">
        <v>240</v>
      </c>
      <c r="AD31" s="202"/>
      <c r="AE31" s="203"/>
      <c r="AF31" s="4">
        <v>240</v>
      </c>
      <c r="AG31" s="202"/>
      <c r="AH31" s="203"/>
      <c r="AI31" s="4">
        <v>240</v>
      </c>
      <c r="AJ31" s="202"/>
      <c r="AK31" s="203"/>
      <c r="AL31" s="4">
        <v>240</v>
      </c>
      <c r="AM31" s="202"/>
      <c r="AN31" s="203"/>
      <c r="AO31" s="4">
        <v>240</v>
      </c>
      <c r="AP31" s="2"/>
      <c r="AQ31" s="1"/>
    </row>
    <row r="32" spans="4:45">
      <c r="D32" s="5"/>
      <c r="E32" s="5"/>
      <c r="F32" s="200">
        <f>不要４!AM21+不要４!AP21</f>
        <v>0</v>
      </c>
      <c r="G32" s="201"/>
      <c r="H32" s="3">
        <f>H31-F32</f>
        <v>240</v>
      </c>
      <c r="I32" s="200">
        <f>F34+I21</f>
        <v>0</v>
      </c>
      <c r="J32" s="201"/>
      <c r="K32" s="3">
        <f>K31-I32</f>
        <v>240</v>
      </c>
      <c r="L32" s="200">
        <f>I34+L21</f>
        <v>0</v>
      </c>
      <c r="M32" s="201"/>
      <c r="N32" s="3">
        <f>N31-L32</f>
        <v>240</v>
      </c>
      <c r="O32" s="200">
        <f>L34+O21</f>
        <v>0</v>
      </c>
      <c r="P32" s="201"/>
      <c r="Q32" s="3">
        <f>Q31-O32</f>
        <v>240</v>
      </c>
      <c r="R32" s="200">
        <f>O34+R21</f>
        <v>0</v>
      </c>
      <c r="S32" s="201"/>
      <c r="T32" s="3">
        <f>T31-R32</f>
        <v>240</v>
      </c>
      <c r="U32" s="200">
        <f>R34+U21</f>
        <v>0</v>
      </c>
      <c r="V32" s="201"/>
      <c r="W32" s="3">
        <f>W31-U32</f>
        <v>240</v>
      </c>
      <c r="X32" s="200">
        <f>U34+X21</f>
        <v>0</v>
      </c>
      <c r="Y32" s="201"/>
      <c r="Z32" s="3">
        <f>Z31-X32</f>
        <v>240</v>
      </c>
      <c r="AA32" s="200">
        <f>X34+AA21</f>
        <v>0</v>
      </c>
      <c r="AB32" s="201"/>
      <c r="AC32" s="3">
        <f>AC31-AA32</f>
        <v>240</v>
      </c>
      <c r="AD32" s="200">
        <f>AA34+AD21</f>
        <v>0</v>
      </c>
      <c r="AE32" s="201"/>
      <c r="AF32" s="3">
        <f>AF31-AD32</f>
        <v>240</v>
      </c>
      <c r="AG32" s="200">
        <f>AD34+AG21</f>
        <v>0</v>
      </c>
      <c r="AH32" s="201"/>
      <c r="AI32" s="3">
        <f>AI31-AG32</f>
        <v>240</v>
      </c>
      <c r="AJ32" s="200">
        <f>AG34+AJ21</f>
        <v>0</v>
      </c>
      <c r="AK32" s="201"/>
      <c r="AL32" s="3">
        <f>AL31-AJ32</f>
        <v>240</v>
      </c>
      <c r="AM32" s="200">
        <f>AJ34+AM21</f>
        <v>0</v>
      </c>
      <c r="AN32" s="201"/>
      <c r="AO32" s="3">
        <f>AO31-AM32</f>
        <v>240</v>
      </c>
      <c r="AP32" s="2"/>
      <c r="AQ32" s="1"/>
    </row>
    <row r="33" spans="4:45">
      <c r="D33" s="5"/>
      <c r="E33" s="5"/>
      <c r="F33" s="202" t="s">
        <v>129</v>
      </c>
      <c r="G33" s="203"/>
      <c r="H33" s="4">
        <v>160</v>
      </c>
      <c r="I33" s="202"/>
      <c r="J33" s="203"/>
      <c r="K33" s="4">
        <v>160</v>
      </c>
      <c r="L33" s="202"/>
      <c r="M33" s="203"/>
      <c r="N33" s="4">
        <v>160</v>
      </c>
      <c r="O33" s="202"/>
      <c r="P33" s="203"/>
      <c r="Q33" s="4">
        <v>160</v>
      </c>
      <c r="R33" s="202"/>
      <c r="S33" s="203"/>
      <c r="T33" s="4">
        <v>160</v>
      </c>
      <c r="U33" s="202"/>
      <c r="V33" s="203"/>
      <c r="W33" s="4">
        <v>160</v>
      </c>
      <c r="X33" s="202"/>
      <c r="Y33" s="203"/>
      <c r="Z33" s="4">
        <v>160</v>
      </c>
      <c r="AA33" s="202"/>
      <c r="AB33" s="203"/>
      <c r="AC33" s="4">
        <v>160</v>
      </c>
      <c r="AD33" s="202"/>
      <c r="AE33" s="203"/>
      <c r="AF33" s="4">
        <v>160</v>
      </c>
      <c r="AG33" s="202"/>
      <c r="AH33" s="203"/>
      <c r="AI33" s="4">
        <v>160</v>
      </c>
      <c r="AJ33" s="202"/>
      <c r="AK33" s="203"/>
      <c r="AL33" s="4">
        <v>160</v>
      </c>
      <c r="AM33" s="202"/>
      <c r="AN33" s="203"/>
      <c r="AO33" s="4">
        <v>160</v>
      </c>
      <c r="AP33" s="2"/>
      <c r="AQ33" s="1"/>
    </row>
    <row r="34" spans="4:45">
      <c r="D34" s="5"/>
      <c r="E34" s="5"/>
      <c r="F34" s="200">
        <f>不要４!AP21</f>
        <v>0</v>
      </c>
      <c r="G34" s="201"/>
      <c r="H34" s="3">
        <f>H33-F34</f>
        <v>160</v>
      </c>
      <c r="I34" s="200">
        <f>I21</f>
        <v>0</v>
      </c>
      <c r="J34" s="201"/>
      <c r="K34" s="3">
        <f>K33-I34</f>
        <v>160</v>
      </c>
      <c r="L34" s="200">
        <f>L21</f>
        <v>0</v>
      </c>
      <c r="M34" s="201"/>
      <c r="N34" s="3">
        <f>N33-L34</f>
        <v>160</v>
      </c>
      <c r="O34" s="200">
        <f>O21</f>
        <v>0</v>
      </c>
      <c r="P34" s="201"/>
      <c r="Q34" s="3">
        <f>Q33-O34</f>
        <v>160</v>
      </c>
      <c r="R34" s="200">
        <f>R21</f>
        <v>0</v>
      </c>
      <c r="S34" s="201"/>
      <c r="T34" s="3">
        <f>T33-R34</f>
        <v>160</v>
      </c>
      <c r="U34" s="200">
        <f>U21</f>
        <v>0</v>
      </c>
      <c r="V34" s="201"/>
      <c r="W34" s="3">
        <f>W33-U34</f>
        <v>160</v>
      </c>
      <c r="X34" s="200">
        <f>X21</f>
        <v>0</v>
      </c>
      <c r="Y34" s="201"/>
      <c r="Z34" s="3">
        <f>Z33-X34</f>
        <v>160</v>
      </c>
      <c r="AA34" s="200">
        <f>AA21</f>
        <v>0</v>
      </c>
      <c r="AB34" s="201"/>
      <c r="AC34" s="3">
        <f>AC33-AA34</f>
        <v>160</v>
      </c>
      <c r="AD34" s="200">
        <f>AD21</f>
        <v>0</v>
      </c>
      <c r="AE34" s="201"/>
      <c r="AF34" s="3">
        <f>AF33-AD34</f>
        <v>160</v>
      </c>
      <c r="AG34" s="200">
        <f>AG21</f>
        <v>0</v>
      </c>
      <c r="AH34" s="201"/>
      <c r="AI34" s="3">
        <f>AI33-AG34</f>
        <v>160</v>
      </c>
      <c r="AJ34" s="200">
        <f>AJ21</f>
        <v>0</v>
      </c>
      <c r="AK34" s="201"/>
      <c r="AL34" s="3">
        <f>AL33-AJ34</f>
        <v>160</v>
      </c>
      <c r="AM34" s="200">
        <f>AM21</f>
        <v>0</v>
      </c>
      <c r="AN34" s="201"/>
      <c r="AO34" s="3">
        <f>AO33-AM34</f>
        <v>160</v>
      </c>
      <c r="AP34" s="2"/>
      <c r="AQ34" s="1"/>
    </row>
    <row r="35" spans="4:45" ht="21" customHeight="1" thickBot="1">
      <c r="E35" s="92" t="s">
        <v>12</v>
      </c>
      <c r="F35">
        <f>IF(F22&gt;$S$2,1,0)</f>
        <v>0</v>
      </c>
      <c r="I35">
        <f>IF($X$2="",0,IF(I22&gt;$S$2,1,0))</f>
        <v>0</v>
      </c>
      <c r="L35">
        <f>IF($X$2="",0,IF(L22&gt;$S$2,1,0))</f>
        <v>0</v>
      </c>
      <c r="O35">
        <f>IF($X$2="",0,IF(O22&gt;$S$2,1,0))</f>
        <v>0</v>
      </c>
      <c r="R35">
        <f>IF($X$2="",0,IF(R22&gt;$S$2,1,0))</f>
        <v>0</v>
      </c>
      <c r="U35">
        <f>IF($X$2="",0,IF(U22&gt;$S$2,1,0))</f>
        <v>0</v>
      </c>
      <c r="X35">
        <f>IF($X$2="",0,IF(X22&gt;$S$2,1,0))</f>
        <v>0</v>
      </c>
      <c r="AA35">
        <f>IF($X$2="",0,IF(AA22&gt;$S$2,1,0))</f>
        <v>0</v>
      </c>
      <c r="AD35">
        <f>IF($X$2="",0,IF(AD22&gt;$S$2,1,0))</f>
        <v>0</v>
      </c>
      <c r="AG35">
        <f>IF($X$2="",0,IF(AG22&gt;$S$2,1,0))</f>
        <v>0</v>
      </c>
      <c r="AJ35">
        <f>IF($X$2="",0,IF(AJ22&gt;$S$2,1,0))</f>
        <v>0</v>
      </c>
      <c r="AM35">
        <f>IF($X$2="",0,IF(AM22&gt;$S$2,1,0))</f>
        <v>0</v>
      </c>
      <c r="AP35">
        <f>IF($X$2="",0,IF(AP22&gt;$S$2,1,0))</f>
        <v>0</v>
      </c>
    </row>
    <row r="36" spans="4:45" ht="40.5" customHeight="1" thickBot="1">
      <c r="D36" s="5">
        <v>3</v>
      </c>
      <c r="E36" s="5"/>
      <c r="F36" s="207" t="s">
        <v>98</v>
      </c>
      <c r="G36" s="207"/>
      <c r="H36" s="88">
        <f>MIN(H39,$E39)</f>
        <v>0</v>
      </c>
      <c r="I36" s="9">
        <f>'４年目'!G13</f>
        <v>0</v>
      </c>
      <c r="J36" s="10">
        <f>COUNTIF(I50,1)</f>
        <v>0</v>
      </c>
      <c r="K36" s="88">
        <f>MIN(K39,$E39)</f>
        <v>0</v>
      </c>
      <c r="L36" s="9">
        <f>'４年目'!J13</f>
        <v>0</v>
      </c>
      <c r="M36" s="10">
        <f>COUNTIF(I50:L50,1)</f>
        <v>0</v>
      </c>
      <c r="N36" s="88">
        <f>MIN(N39,$E39)</f>
        <v>0</v>
      </c>
      <c r="O36" s="9">
        <f>'４年目'!M13</f>
        <v>0</v>
      </c>
      <c r="P36" s="10">
        <f>COUNTIF(I50:O50,1)</f>
        <v>0</v>
      </c>
      <c r="Q36" s="88">
        <f>MIN(Q39,$E39)</f>
        <v>0</v>
      </c>
      <c r="R36" s="9">
        <f>'４年目'!P13</f>
        <v>0</v>
      </c>
      <c r="S36" s="10">
        <f>COUNTIF(I50:R50,1)</f>
        <v>0</v>
      </c>
      <c r="T36" s="88">
        <f>MIN(T39,$E39)</f>
        <v>0</v>
      </c>
      <c r="U36" s="9">
        <f>'４年目'!S13</f>
        <v>0</v>
      </c>
      <c r="V36" s="10">
        <f>COUNTIF(I50:U50,1)</f>
        <v>0</v>
      </c>
      <c r="W36" s="88">
        <f>MIN(W39,$E39)</f>
        <v>0</v>
      </c>
      <c r="X36" s="9">
        <f>'４年目'!V13</f>
        <v>0</v>
      </c>
      <c r="Y36" s="10">
        <f>COUNTIF(I50:X50,1)</f>
        <v>0</v>
      </c>
      <c r="Z36" s="88">
        <f>MIN(Z39,$E39)</f>
        <v>0</v>
      </c>
      <c r="AA36" s="9">
        <f>'４年目'!Y13</f>
        <v>0</v>
      </c>
      <c r="AB36" s="10">
        <f>COUNTIF(I50:AA50,1)</f>
        <v>0</v>
      </c>
      <c r="AC36" s="88">
        <f>MIN(AC39,$E39)</f>
        <v>0</v>
      </c>
      <c r="AD36" s="9">
        <f>'４年目'!AB13</f>
        <v>0</v>
      </c>
      <c r="AE36" s="10">
        <f>COUNTIF(I50:AD50,1)</f>
        <v>0</v>
      </c>
      <c r="AF36" s="88">
        <f>MIN(AF39,$E39)</f>
        <v>0</v>
      </c>
      <c r="AG36" s="9">
        <f>'４年目'!AE13</f>
        <v>0</v>
      </c>
      <c r="AH36" s="10">
        <f>COUNTIF(I50:AG50,1)</f>
        <v>0</v>
      </c>
      <c r="AI36" s="88">
        <f>MIN(AI39,$E39)</f>
        <v>0</v>
      </c>
      <c r="AJ36" s="9">
        <f>'４年目'!AH13</f>
        <v>0</v>
      </c>
      <c r="AK36" s="10">
        <f>COUNTIF(I50:AJ50,1)</f>
        <v>0</v>
      </c>
      <c r="AL36" s="88">
        <f>MIN(AL39,$E39)</f>
        <v>0</v>
      </c>
      <c r="AM36" s="9">
        <f>'４年目'!AK13</f>
        <v>0</v>
      </c>
      <c r="AN36" s="10">
        <f>COUNTIF(I50:AM50,1)</f>
        <v>0</v>
      </c>
      <c r="AO36" s="88">
        <f>MIN(AO39,$E39)</f>
        <v>0</v>
      </c>
      <c r="AP36" s="9">
        <f>'４年目'!AN13</f>
        <v>0</v>
      </c>
      <c r="AQ36" s="10">
        <f>COUNTIF(I50:AP50,1)</f>
        <v>0</v>
      </c>
      <c r="AR36" s="24">
        <f>I36+L36+O36+R36+U36+X36+AA36+AD36+AG36+AJ36+AM36+AP36</f>
        <v>0</v>
      </c>
      <c r="AS36" s="18" t="s">
        <v>24</v>
      </c>
    </row>
    <row r="37" spans="4:45" s="17" customFormat="1" ht="18.75" customHeight="1" thickBot="1">
      <c r="D37" s="30" t="s">
        <v>23</v>
      </c>
      <c r="E37" s="31" t="s">
        <v>19</v>
      </c>
      <c r="F37" s="207"/>
      <c r="G37" s="207"/>
      <c r="H37" s="91">
        <f>MIN(H38,H39,$E39)</f>
        <v>0</v>
      </c>
      <c r="I37" s="22">
        <f>'４年目'!G14</f>
        <v>0</v>
      </c>
      <c r="J37" s="23">
        <f>'４年目'!H14</f>
        <v>0</v>
      </c>
      <c r="K37" s="91">
        <f>MIN(K38,K39,$E39)</f>
        <v>0</v>
      </c>
      <c r="L37" s="22">
        <f>'４年目'!J14</f>
        <v>0</v>
      </c>
      <c r="M37" s="23">
        <f>'４年目'!K14</f>
        <v>0</v>
      </c>
      <c r="N37" s="91">
        <f>IF(M36&gt;=$X$2,MIN($S$2,N38,N39,$AL$2-L39,$E39),MIN(N38,N39,$AL$2-L39,$E39))</f>
        <v>0</v>
      </c>
      <c r="O37" s="22">
        <f>'４年目'!M14</f>
        <v>0</v>
      </c>
      <c r="P37" s="23">
        <f>'４年目'!N14</f>
        <v>0</v>
      </c>
      <c r="Q37" s="91">
        <f>IF(P36&gt;=$X$2,MIN($S$2,Q38,Q39,$AL$2-O39,$E39),MIN(Q38,Q39,$AL$2-O39,$E39))</f>
        <v>0</v>
      </c>
      <c r="R37" s="22">
        <f>'４年目'!P14</f>
        <v>0</v>
      </c>
      <c r="S37" s="23">
        <f>'４年目'!Q14</f>
        <v>0</v>
      </c>
      <c r="T37" s="91">
        <f>IF(S36&gt;=$X$2,MIN($S$2,T38,T39,$AL$2-R39,$E39),MIN(T38,T39,$AL$2-R39,$E39))</f>
        <v>0</v>
      </c>
      <c r="U37" s="22">
        <f>'４年目'!S14</f>
        <v>0</v>
      </c>
      <c r="V37" s="23">
        <f>'４年目'!T14</f>
        <v>0</v>
      </c>
      <c r="W37" s="91">
        <f>IF(V36&gt;=$X$2,MIN($S$2,W38,W39,$AL$2-U39,$E39),MIN(W38,W39,$AL$2-U39,$E39))</f>
        <v>0</v>
      </c>
      <c r="X37" s="22">
        <f>'４年目'!V14</f>
        <v>0</v>
      </c>
      <c r="Y37" s="23">
        <f>'４年目'!W14</f>
        <v>0</v>
      </c>
      <c r="Z37" s="91">
        <f>IF(Y36&gt;=$X$2,MIN($S$2,Z38,Z39,$AL$2-X39,$E39),MIN(Z38,Z39,$AL$2-X39,$E39))</f>
        <v>0</v>
      </c>
      <c r="AA37" s="22">
        <f>'４年目'!Y14</f>
        <v>0</v>
      </c>
      <c r="AB37" s="23">
        <f>'４年目'!Z14</f>
        <v>0</v>
      </c>
      <c r="AC37" s="91">
        <f>IF(AB36&gt;=$X$2,MIN($S$2,AC38,AC39,$AL$2-AA39,$E39),MIN(AC38,AC39,$AL$2-AA39,$E39))</f>
        <v>0</v>
      </c>
      <c r="AD37" s="22">
        <f>'４年目'!AB14</f>
        <v>0</v>
      </c>
      <c r="AE37" s="23">
        <f>'４年目'!AC14</f>
        <v>0</v>
      </c>
      <c r="AF37" s="91">
        <f>IF(AE36&gt;=$X$2,MIN($S$2,AF38,AF39,$AL$2-AD39,$E39),MIN(AF38,AF39,$AL$2-AD39,$E39))</f>
        <v>0</v>
      </c>
      <c r="AG37" s="22">
        <f>'４年目'!AE14</f>
        <v>0</v>
      </c>
      <c r="AH37" s="23">
        <f>'４年目'!AF14</f>
        <v>0</v>
      </c>
      <c r="AI37" s="91">
        <f>IF(AH36&gt;=$X$2,MIN($S$2,AI38,AI39,$AL$2-AG39,$E39),MIN(AI38,AI39,$AL$2-AG39,$E39))</f>
        <v>0</v>
      </c>
      <c r="AJ37" s="22">
        <f>'４年目'!AH14</f>
        <v>0</v>
      </c>
      <c r="AK37" s="23">
        <f>'４年目'!AI14</f>
        <v>0</v>
      </c>
      <c r="AL37" s="91">
        <f>IF(AK36&gt;=$X$2,MIN($S$2,AL38,AL39,$AL$2-AJ39,$E39),MIN(AL38,AL39,$AL$2-AJ39,$E39))</f>
        <v>0</v>
      </c>
      <c r="AM37" s="22">
        <f>'４年目'!AK14</f>
        <v>0</v>
      </c>
      <c r="AN37" s="23">
        <f>'４年目'!AL14</f>
        <v>0</v>
      </c>
      <c r="AO37" s="91">
        <f>IF(AN36&gt;=$X$2,MIN($S$2,AO38,AO39,$AL$2-AM39,$E39),MIN(AO38,AO39,$AL$2-AM39,$E39))</f>
        <v>0</v>
      </c>
      <c r="AP37" s="22">
        <f>'４年目'!AN14</f>
        <v>0</v>
      </c>
      <c r="AQ37" s="23">
        <f>'４年目'!AO14</f>
        <v>0</v>
      </c>
      <c r="AR37" s="12">
        <f>I37+L37+O37+R37+U37+X37+AA37+AD37+AG37+AJ37+AM37+AP37</f>
        <v>0</v>
      </c>
      <c r="AS37" s="18" t="s">
        <v>20</v>
      </c>
    </row>
    <row r="38" spans="4:45">
      <c r="D38" s="5"/>
      <c r="E38" s="5"/>
      <c r="F38" s="59"/>
      <c r="G38" s="60"/>
      <c r="H38" s="13"/>
      <c r="I38" s="59"/>
      <c r="J38" s="60"/>
      <c r="K38" s="13"/>
      <c r="L38" s="204" t="s">
        <v>25</v>
      </c>
      <c r="M38" s="205"/>
      <c r="N38" s="15" t="str">
        <f>IF(M36&gt;=$X$2,$S$2,"")</f>
        <v/>
      </c>
      <c r="O38" s="204" t="s">
        <v>25</v>
      </c>
      <c r="P38" s="205"/>
      <c r="Q38" s="15" t="str">
        <f>IF(P36&gt;=$X$2,$S$2,"")</f>
        <v/>
      </c>
      <c r="R38" s="204" t="s">
        <v>25</v>
      </c>
      <c r="S38" s="205"/>
      <c r="T38" s="15" t="str">
        <f>IF(S36&gt;=$X$2,$S$2,"")</f>
        <v/>
      </c>
      <c r="U38" s="204" t="s">
        <v>25</v>
      </c>
      <c r="V38" s="205"/>
      <c r="W38" s="15" t="str">
        <f>IF(V36&gt;=$X$2,$S$2,"")</f>
        <v/>
      </c>
      <c r="X38" s="204" t="s">
        <v>25</v>
      </c>
      <c r="Y38" s="205"/>
      <c r="Z38" s="15" t="str">
        <f>IF(Y36&gt;=$X$2,$S$2,"")</f>
        <v/>
      </c>
      <c r="AA38" s="204" t="s">
        <v>25</v>
      </c>
      <c r="AB38" s="205"/>
      <c r="AC38" s="15" t="str">
        <f>IF(AB36&gt;=$X$2,$S$2,"")</f>
        <v/>
      </c>
      <c r="AD38" s="204" t="s">
        <v>25</v>
      </c>
      <c r="AE38" s="205"/>
      <c r="AF38" s="15" t="str">
        <f>IF(AE36&gt;=$X$2,$S$2,"")</f>
        <v/>
      </c>
      <c r="AG38" s="204" t="s">
        <v>25</v>
      </c>
      <c r="AH38" s="205"/>
      <c r="AI38" s="15" t="str">
        <f>IF(AH36&gt;=$X$2,$S$2,"")</f>
        <v/>
      </c>
      <c r="AJ38" s="204" t="s">
        <v>25</v>
      </c>
      <c r="AK38" s="205"/>
      <c r="AL38" s="15" t="str">
        <f>IF(AK36&gt;=$X$2,$S$2,"")</f>
        <v/>
      </c>
      <c r="AM38" s="204" t="s">
        <v>25</v>
      </c>
      <c r="AN38" s="205"/>
      <c r="AO38" s="15" t="str">
        <f>IF(AN36&gt;=$X$2,$S$2,"")</f>
        <v/>
      </c>
      <c r="AP38" s="204" t="s">
        <v>25</v>
      </c>
      <c r="AQ38" s="205"/>
    </row>
    <row r="39" spans="4:45">
      <c r="D39" s="5"/>
      <c r="E39" s="89">
        <f>IF($AE$2="",$S$2,$AE$2)</f>
        <v>0</v>
      </c>
      <c r="F39" s="206"/>
      <c r="G39" s="205"/>
      <c r="H39" s="90">
        <f>IF(MIN(H41,H43,H45,H47,H49)&lt;0,0,MIN(H41,H43,H45,H47,H49,$AE$2))</f>
        <v>160</v>
      </c>
      <c r="I39" s="206"/>
      <c r="J39" s="205"/>
      <c r="K39" s="90">
        <f>IF(MIN(K41,K43,K45,K47,K49)&lt;0,0,MIN(K41,K43,K45,K47,K49,$AE$2))</f>
        <v>160</v>
      </c>
      <c r="L39" s="200">
        <f>I37+L37</f>
        <v>0</v>
      </c>
      <c r="M39" s="201"/>
      <c r="N39" s="90">
        <f>IF(MIN(N41,N43,N45,N47,N49)&lt;0,0,MIN(N41,N43,N45,N47,N49,$AE$2))</f>
        <v>160</v>
      </c>
      <c r="O39" s="200">
        <f>L39+O37</f>
        <v>0</v>
      </c>
      <c r="P39" s="201"/>
      <c r="Q39" s="90">
        <f>IF(MIN(Q41,Q43,Q45,Q47,Q49)&lt;0,0,MIN(Q41,Q43,Q45,Q47,Q49,$AE$2))</f>
        <v>160</v>
      </c>
      <c r="R39" s="200">
        <f>O39+R37</f>
        <v>0</v>
      </c>
      <c r="S39" s="201"/>
      <c r="T39" s="90">
        <f>IF(MIN(T41,T43,T45,T47,T49)&lt;0,0,MIN(T41,T43,T45,T47,T49,$AE$2))</f>
        <v>160</v>
      </c>
      <c r="U39" s="200">
        <f>R39+U37</f>
        <v>0</v>
      </c>
      <c r="V39" s="201"/>
      <c r="W39" s="90">
        <f>IF(MIN(W41,W43,W45,W47,W49)&lt;0,0,MIN(W41,W43,W45,W47,W49,$AE$2))</f>
        <v>160</v>
      </c>
      <c r="X39" s="200">
        <f>U39+X37</f>
        <v>0</v>
      </c>
      <c r="Y39" s="201"/>
      <c r="Z39" s="90">
        <f>IF(MIN(Z41,Z43,Z45,Z47,Z49)&lt;0,0,MIN(Z41,Z43,Z45,Z47,Z49,$AE$2))</f>
        <v>160</v>
      </c>
      <c r="AA39" s="200">
        <f>X39+AA37</f>
        <v>0</v>
      </c>
      <c r="AB39" s="201"/>
      <c r="AC39" s="90">
        <f>IF(MIN(AC41,AC43,AC45,AC47,AC49)&lt;0,0,MIN(AC41,AC43,AC45,AC47,AC49,$AE$2))</f>
        <v>160</v>
      </c>
      <c r="AD39" s="200">
        <f>AA39+AD37</f>
        <v>0</v>
      </c>
      <c r="AE39" s="201"/>
      <c r="AF39" s="90">
        <f>IF(MIN(AF41,AF43,AF45,AF47,AF49)&lt;0,0,MIN(AF41,AF43,AF45,AF47,AF49,$AE$2))</f>
        <v>160</v>
      </c>
      <c r="AG39" s="200">
        <f>AD39+AG37</f>
        <v>0</v>
      </c>
      <c r="AH39" s="201"/>
      <c r="AI39" s="90">
        <f>IF(MIN(AI41,AI43,AI45,AI47,AI49)&lt;0,0,MIN(AI41,AI43,AI45,AI47,AI49,$AE$2))</f>
        <v>160</v>
      </c>
      <c r="AJ39" s="200">
        <f>AG39+AJ37</f>
        <v>0</v>
      </c>
      <c r="AK39" s="201"/>
      <c r="AL39" s="90">
        <f>IF(MIN(AL41,AL43,AL45,AL47,AL49)&lt;0,0,MIN(AL41,AL43,AL45,AL47,AL49,$AE$2))</f>
        <v>160</v>
      </c>
      <c r="AM39" s="200">
        <f>AJ39+AM37</f>
        <v>0</v>
      </c>
      <c r="AN39" s="201"/>
      <c r="AO39" s="90">
        <f>IF(MIN(AO41,AO43,AO45,AO47,AO49)&lt;0,0,MIN(AO41,AO43,AO45,AO47,AO49,$AE$2))</f>
        <v>160</v>
      </c>
      <c r="AP39" s="200">
        <f>AM39+AP37</f>
        <v>0</v>
      </c>
      <c r="AQ39" s="201"/>
    </row>
    <row r="40" spans="4:45" ht="13.5" customHeight="1">
      <c r="D40" s="5"/>
      <c r="E40" s="5"/>
      <c r="F40" s="202" t="s">
        <v>125</v>
      </c>
      <c r="G40" s="203"/>
      <c r="H40" s="4">
        <v>480</v>
      </c>
      <c r="I40" s="202"/>
      <c r="J40" s="203"/>
      <c r="K40" s="4">
        <v>480</v>
      </c>
      <c r="L40" s="202"/>
      <c r="M40" s="203"/>
      <c r="N40" s="4">
        <v>480</v>
      </c>
      <c r="O40" s="202"/>
      <c r="P40" s="203"/>
      <c r="Q40" s="4">
        <v>480</v>
      </c>
      <c r="R40" s="202"/>
      <c r="S40" s="203"/>
      <c r="T40" s="4">
        <v>480</v>
      </c>
      <c r="U40" s="202"/>
      <c r="V40" s="203"/>
      <c r="W40" s="4">
        <v>480</v>
      </c>
      <c r="X40" s="202"/>
      <c r="Y40" s="203"/>
      <c r="Z40" s="4">
        <v>480</v>
      </c>
      <c r="AA40" s="202"/>
      <c r="AB40" s="203"/>
      <c r="AC40" s="4">
        <v>480</v>
      </c>
      <c r="AD40" s="202"/>
      <c r="AE40" s="203"/>
      <c r="AF40" s="4">
        <v>480</v>
      </c>
      <c r="AG40" s="202"/>
      <c r="AH40" s="203"/>
      <c r="AI40" s="4">
        <v>480</v>
      </c>
      <c r="AJ40" s="202"/>
      <c r="AK40" s="203"/>
      <c r="AL40" s="4">
        <v>480</v>
      </c>
      <c r="AM40" s="202"/>
      <c r="AN40" s="203"/>
      <c r="AO40" s="4">
        <v>480</v>
      </c>
      <c r="AP40" s="2"/>
      <c r="AQ40" s="1"/>
    </row>
    <row r="41" spans="4:45">
      <c r="D41" s="5"/>
      <c r="E41" s="5"/>
      <c r="F41" s="200">
        <f>不要４!AC36+不要４!AG36+不要４!AJ36+不要４!AM36+不要４!AP36</f>
        <v>0</v>
      </c>
      <c r="G41" s="201"/>
      <c r="H41" s="3">
        <f>H40-F41</f>
        <v>480</v>
      </c>
      <c r="I41" s="200">
        <f>F43+I36</f>
        <v>0</v>
      </c>
      <c r="J41" s="201"/>
      <c r="K41" s="3">
        <f>K40-I41</f>
        <v>480</v>
      </c>
      <c r="L41" s="200">
        <f>I43+L36</f>
        <v>0</v>
      </c>
      <c r="M41" s="201"/>
      <c r="N41" s="3">
        <f>N40-L41</f>
        <v>480</v>
      </c>
      <c r="O41" s="200">
        <f>L43+O36</f>
        <v>0</v>
      </c>
      <c r="P41" s="201"/>
      <c r="Q41" s="3">
        <f>Q40-O41</f>
        <v>480</v>
      </c>
      <c r="R41" s="200">
        <f>O43+R36</f>
        <v>0</v>
      </c>
      <c r="S41" s="201"/>
      <c r="T41" s="3">
        <f>T40-R41</f>
        <v>480</v>
      </c>
      <c r="U41" s="200">
        <f>R43+U36</f>
        <v>0</v>
      </c>
      <c r="V41" s="201"/>
      <c r="W41" s="3">
        <f>W40-U41</f>
        <v>480</v>
      </c>
      <c r="X41" s="200">
        <f>U43+X36</f>
        <v>0</v>
      </c>
      <c r="Y41" s="201"/>
      <c r="Z41" s="3">
        <f>Z40-X41</f>
        <v>480</v>
      </c>
      <c r="AA41" s="200">
        <f>X43+AA36</f>
        <v>0</v>
      </c>
      <c r="AB41" s="201"/>
      <c r="AC41" s="3">
        <f>AC40-AA41</f>
        <v>480</v>
      </c>
      <c r="AD41" s="200">
        <f>AA43+AD36</f>
        <v>0</v>
      </c>
      <c r="AE41" s="201"/>
      <c r="AF41" s="3">
        <f>AF40-AD41</f>
        <v>480</v>
      </c>
      <c r="AG41" s="200">
        <f>AD43+AG36</f>
        <v>0</v>
      </c>
      <c r="AH41" s="201"/>
      <c r="AI41" s="3">
        <f>AI40-AG41</f>
        <v>480</v>
      </c>
      <c r="AJ41" s="200">
        <f>AG43+AJ36</f>
        <v>0</v>
      </c>
      <c r="AK41" s="201"/>
      <c r="AL41" s="3">
        <f>AL40-AJ41</f>
        <v>480</v>
      </c>
      <c r="AM41" s="200">
        <f>AJ43+AM36</f>
        <v>0</v>
      </c>
      <c r="AN41" s="201"/>
      <c r="AO41" s="3">
        <f>AO40-AM41</f>
        <v>480</v>
      </c>
      <c r="AP41" s="2"/>
      <c r="AQ41" s="1"/>
    </row>
    <row r="42" spans="4:45" ht="13.5" customHeight="1">
      <c r="D42" s="5"/>
      <c r="E42" s="5"/>
      <c r="F42" s="202" t="s">
        <v>126</v>
      </c>
      <c r="G42" s="203"/>
      <c r="H42" s="4">
        <v>400</v>
      </c>
      <c r="I42" s="202"/>
      <c r="J42" s="203"/>
      <c r="K42" s="4">
        <v>400</v>
      </c>
      <c r="L42" s="202"/>
      <c r="M42" s="203"/>
      <c r="N42" s="4">
        <v>400</v>
      </c>
      <c r="O42" s="202"/>
      <c r="P42" s="203"/>
      <c r="Q42" s="4">
        <v>400</v>
      </c>
      <c r="R42" s="202"/>
      <c r="S42" s="203"/>
      <c r="T42" s="4">
        <v>400</v>
      </c>
      <c r="U42" s="202"/>
      <c r="V42" s="203"/>
      <c r="W42" s="4">
        <v>400</v>
      </c>
      <c r="X42" s="202"/>
      <c r="Y42" s="203"/>
      <c r="Z42" s="4">
        <v>400</v>
      </c>
      <c r="AA42" s="202"/>
      <c r="AB42" s="203"/>
      <c r="AC42" s="4">
        <v>400</v>
      </c>
      <c r="AD42" s="202"/>
      <c r="AE42" s="203"/>
      <c r="AF42" s="4">
        <v>400</v>
      </c>
      <c r="AG42" s="202"/>
      <c r="AH42" s="203"/>
      <c r="AI42" s="4">
        <v>400</v>
      </c>
      <c r="AJ42" s="202"/>
      <c r="AK42" s="203"/>
      <c r="AL42" s="4">
        <v>400</v>
      </c>
      <c r="AM42" s="202"/>
      <c r="AN42" s="203"/>
      <c r="AO42" s="4">
        <v>400</v>
      </c>
      <c r="AP42" s="2"/>
      <c r="AQ42" s="1"/>
    </row>
    <row r="43" spans="4:45">
      <c r="D43" s="5"/>
      <c r="E43" s="5"/>
      <c r="F43" s="200">
        <f>不要４!AG36+不要４!AJ36+不要４!AM36+不要４!AP36</f>
        <v>0</v>
      </c>
      <c r="G43" s="201"/>
      <c r="H43" s="3">
        <f>H42-F43</f>
        <v>400</v>
      </c>
      <c r="I43" s="200">
        <f>F45+I36</f>
        <v>0</v>
      </c>
      <c r="J43" s="201"/>
      <c r="K43" s="3">
        <f>K42-I43</f>
        <v>400</v>
      </c>
      <c r="L43" s="200">
        <f>I45+L36</f>
        <v>0</v>
      </c>
      <c r="M43" s="201"/>
      <c r="N43" s="3">
        <f>N42-L43</f>
        <v>400</v>
      </c>
      <c r="O43" s="200">
        <f>L45+O36</f>
        <v>0</v>
      </c>
      <c r="P43" s="201"/>
      <c r="Q43" s="3">
        <f>Q42-O43</f>
        <v>400</v>
      </c>
      <c r="R43" s="200">
        <f>O45+R36</f>
        <v>0</v>
      </c>
      <c r="S43" s="201"/>
      <c r="T43" s="3">
        <f>T42-R43</f>
        <v>400</v>
      </c>
      <c r="U43" s="200">
        <f>R45+U36</f>
        <v>0</v>
      </c>
      <c r="V43" s="201"/>
      <c r="W43" s="3">
        <f>W42-U43</f>
        <v>400</v>
      </c>
      <c r="X43" s="200">
        <f>U45+X36</f>
        <v>0</v>
      </c>
      <c r="Y43" s="201"/>
      <c r="Z43" s="3">
        <f>Z42-X43</f>
        <v>400</v>
      </c>
      <c r="AA43" s="200">
        <f>X45+AA36</f>
        <v>0</v>
      </c>
      <c r="AB43" s="201"/>
      <c r="AC43" s="3">
        <f>AC42-AA43</f>
        <v>400</v>
      </c>
      <c r="AD43" s="200">
        <f>AA45+AD36</f>
        <v>0</v>
      </c>
      <c r="AE43" s="201"/>
      <c r="AF43" s="3">
        <f>AF42-AD43</f>
        <v>400</v>
      </c>
      <c r="AG43" s="200">
        <f>AD45+AG36</f>
        <v>0</v>
      </c>
      <c r="AH43" s="201"/>
      <c r="AI43" s="3">
        <f>AI42-AG43</f>
        <v>400</v>
      </c>
      <c r="AJ43" s="200">
        <f>AG45+AJ36</f>
        <v>0</v>
      </c>
      <c r="AK43" s="201"/>
      <c r="AL43" s="3">
        <f>AL42-AJ43</f>
        <v>400</v>
      </c>
      <c r="AM43" s="200">
        <f>AJ45+AM36</f>
        <v>0</v>
      </c>
      <c r="AN43" s="201"/>
      <c r="AO43" s="3">
        <f>AO42-AM43</f>
        <v>400</v>
      </c>
      <c r="AP43" s="2"/>
      <c r="AQ43" s="1"/>
    </row>
    <row r="44" spans="4:45" ht="13.5" customHeight="1">
      <c r="D44" s="5"/>
      <c r="E44" s="5"/>
      <c r="F44" s="202" t="s">
        <v>127</v>
      </c>
      <c r="G44" s="203"/>
      <c r="H44" s="4">
        <v>320</v>
      </c>
      <c r="I44" s="202"/>
      <c r="J44" s="203"/>
      <c r="K44" s="4">
        <v>320</v>
      </c>
      <c r="L44" s="202"/>
      <c r="M44" s="203"/>
      <c r="N44" s="4">
        <v>320</v>
      </c>
      <c r="O44" s="202"/>
      <c r="P44" s="203"/>
      <c r="Q44" s="4">
        <v>320</v>
      </c>
      <c r="R44" s="202"/>
      <c r="S44" s="203"/>
      <c r="T44" s="4">
        <v>320</v>
      </c>
      <c r="U44" s="202"/>
      <c r="V44" s="203"/>
      <c r="W44" s="4">
        <v>320</v>
      </c>
      <c r="X44" s="202"/>
      <c r="Y44" s="203"/>
      <c r="Z44" s="4">
        <v>320</v>
      </c>
      <c r="AA44" s="202"/>
      <c r="AB44" s="203"/>
      <c r="AC44" s="4">
        <v>320</v>
      </c>
      <c r="AD44" s="202"/>
      <c r="AE44" s="203"/>
      <c r="AF44" s="4">
        <v>320</v>
      </c>
      <c r="AG44" s="202"/>
      <c r="AH44" s="203"/>
      <c r="AI44" s="4">
        <v>320</v>
      </c>
      <c r="AJ44" s="202"/>
      <c r="AK44" s="203"/>
      <c r="AL44" s="4">
        <v>320</v>
      </c>
      <c r="AM44" s="202"/>
      <c r="AN44" s="203"/>
      <c r="AO44" s="4">
        <v>320</v>
      </c>
      <c r="AP44" s="2"/>
      <c r="AQ44" s="1"/>
    </row>
    <row r="45" spans="4:45">
      <c r="D45" s="5"/>
      <c r="E45" s="5"/>
      <c r="F45" s="200">
        <f>不要４!AJ36+不要４!AM36+不要４!AP36</f>
        <v>0</v>
      </c>
      <c r="G45" s="201"/>
      <c r="H45" s="3">
        <f>H44-F45</f>
        <v>320</v>
      </c>
      <c r="I45" s="200">
        <f>F47+I36</f>
        <v>0</v>
      </c>
      <c r="J45" s="201"/>
      <c r="K45" s="3">
        <f>K44-I45</f>
        <v>320</v>
      </c>
      <c r="L45" s="200">
        <f>I47+L36</f>
        <v>0</v>
      </c>
      <c r="M45" s="201"/>
      <c r="N45" s="3">
        <f>N44-L45</f>
        <v>320</v>
      </c>
      <c r="O45" s="200">
        <f>L47+O36</f>
        <v>0</v>
      </c>
      <c r="P45" s="201"/>
      <c r="Q45" s="3">
        <f>Q44-O45</f>
        <v>320</v>
      </c>
      <c r="R45" s="200">
        <f>O47+R36</f>
        <v>0</v>
      </c>
      <c r="S45" s="201"/>
      <c r="T45" s="3">
        <f>T44-R45</f>
        <v>320</v>
      </c>
      <c r="U45" s="200">
        <f>R47+U36</f>
        <v>0</v>
      </c>
      <c r="V45" s="201"/>
      <c r="W45" s="3">
        <f>W44-U45</f>
        <v>320</v>
      </c>
      <c r="X45" s="200">
        <f>U47+X36</f>
        <v>0</v>
      </c>
      <c r="Y45" s="201"/>
      <c r="Z45" s="3">
        <f>Z44-X45</f>
        <v>320</v>
      </c>
      <c r="AA45" s="200">
        <f>X47+AA36</f>
        <v>0</v>
      </c>
      <c r="AB45" s="201"/>
      <c r="AC45" s="3">
        <f>AC44-AA45</f>
        <v>320</v>
      </c>
      <c r="AD45" s="200">
        <f>AA47+AD36</f>
        <v>0</v>
      </c>
      <c r="AE45" s="201"/>
      <c r="AF45" s="3">
        <f>AF44-AD45</f>
        <v>320</v>
      </c>
      <c r="AG45" s="200">
        <f>AD47+AG36</f>
        <v>0</v>
      </c>
      <c r="AH45" s="201"/>
      <c r="AI45" s="3">
        <f>AI44-AG45</f>
        <v>320</v>
      </c>
      <c r="AJ45" s="200">
        <f>AG47+AJ36</f>
        <v>0</v>
      </c>
      <c r="AK45" s="201"/>
      <c r="AL45" s="3">
        <f>AL44-AJ45</f>
        <v>320</v>
      </c>
      <c r="AM45" s="200">
        <f>AJ47+AM36</f>
        <v>0</v>
      </c>
      <c r="AN45" s="201"/>
      <c r="AO45" s="3">
        <f>AO44-AM45</f>
        <v>320</v>
      </c>
      <c r="AP45" s="2"/>
      <c r="AQ45" s="1"/>
    </row>
    <row r="46" spans="4:45" ht="13.5" customHeight="1">
      <c r="D46" s="5"/>
      <c r="E46" s="5"/>
      <c r="F46" s="202" t="s">
        <v>128</v>
      </c>
      <c r="G46" s="203"/>
      <c r="H46" s="4">
        <v>240</v>
      </c>
      <c r="I46" s="202"/>
      <c r="J46" s="203"/>
      <c r="K46" s="4">
        <v>240</v>
      </c>
      <c r="L46" s="202"/>
      <c r="M46" s="203"/>
      <c r="N46" s="4">
        <v>240</v>
      </c>
      <c r="O46" s="202"/>
      <c r="P46" s="203"/>
      <c r="Q46" s="4">
        <v>240</v>
      </c>
      <c r="R46" s="202"/>
      <c r="S46" s="203"/>
      <c r="T46" s="4">
        <v>240</v>
      </c>
      <c r="U46" s="202"/>
      <c r="V46" s="203"/>
      <c r="W46" s="4">
        <v>240</v>
      </c>
      <c r="X46" s="202"/>
      <c r="Y46" s="203"/>
      <c r="Z46" s="4">
        <v>240</v>
      </c>
      <c r="AA46" s="202"/>
      <c r="AB46" s="203"/>
      <c r="AC46" s="4">
        <v>240</v>
      </c>
      <c r="AD46" s="202"/>
      <c r="AE46" s="203"/>
      <c r="AF46" s="4">
        <v>240</v>
      </c>
      <c r="AG46" s="202"/>
      <c r="AH46" s="203"/>
      <c r="AI46" s="4">
        <v>240</v>
      </c>
      <c r="AJ46" s="202"/>
      <c r="AK46" s="203"/>
      <c r="AL46" s="4">
        <v>240</v>
      </c>
      <c r="AM46" s="202"/>
      <c r="AN46" s="203"/>
      <c r="AO46" s="4">
        <v>240</v>
      </c>
      <c r="AP46" s="2"/>
      <c r="AQ46" s="1"/>
    </row>
    <row r="47" spans="4:45">
      <c r="D47" s="5"/>
      <c r="E47" s="5"/>
      <c r="F47" s="200">
        <f>不要４!AM36+不要４!AP36</f>
        <v>0</v>
      </c>
      <c r="G47" s="201"/>
      <c r="H47" s="3">
        <f>H46-F47</f>
        <v>240</v>
      </c>
      <c r="I47" s="200">
        <f>F49+I36</f>
        <v>0</v>
      </c>
      <c r="J47" s="201"/>
      <c r="K47" s="3">
        <f>K46-I47</f>
        <v>240</v>
      </c>
      <c r="L47" s="200">
        <f>I49+L36</f>
        <v>0</v>
      </c>
      <c r="M47" s="201"/>
      <c r="N47" s="3">
        <f>N46-L47</f>
        <v>240</v>
      </c>
      <c r="O47" s="200">
        <f>L49+O36</f>
        <v>0</v>
      </c>
      <c r="P47" s="201"/>
      <c r="Q47" s="3">
        <f>Q46-O47</f>
        <v>240</v>
      </c>
      <c r="R47" s="200">
        <f>O49+R36</f>
        <v>0</v>
      </c>
      <c r="S47" s="201"/>
      <c r="T47" s="3">
        <f>T46-R47</f>
        <v>240</v>
      </c>
      <c r="U47" s="200">
        <f>R49+U36</f>
        <v>0</v>
      </c>
      <c r="V47" s="201"/>
      <c r="W47" s="3">
        <f>W46-U47</f>
        <v>240</v>
      </c>
      <c r="X47" s="200">
        <f>U49+X36</f>
        <v>0</v>
      </c>
      <c r="Y47" s="201"/>
      <c r="Z47" s="3">
        <f>Z46-X47</f>
        <v>240</v>
      </c>
      <c r="AA47" s="200">
        <f>X49+AA36</f>
        <v>0</v>
      </c>
      <c r="AB47" s="201"/>
      <c r="AC47" s="3">
        <f>AC46-AA47</f>
        <v>240</v>
      </c>
      <c r="AD47" s="200">
        <f>AA49+AD36</f>
        <v>0</v>
      </c>
      <c r="AE47" s="201"/>
      <c r="AF47" s="3">
        <f>AF46-AD47</f>
        <v>240</v>
      </c>
      <c r="AG47" s="200">
        <f>AD49+AG36</f>
        <v>0</v>
      </c>
      <c r="AH47" s="201"/>
      <c r="AI47" s="3">
        <f>AI46-AG47</f>
        <v>240</v>
      </c>
      <c r="AJ47" s="200">
        <f>AG49+AJ36</f>
        <v>0</v>
      </c>
      <c r="AK47" s="201"/>
      <c r="AL47" s="3">
        <f>AL46-AJ47</f>
        <v>240</v>
      </c>
      <c r="AM47" s="200">
        <f>AJ49+AM36</f>
        <v>0</v>
      </c>
      <c r="AN47" s="201"/>
      <c r="AO47" s="3">
        <f>AO46-AM47</f>
        <v>240</v>
      </c>
      <c r="AP47" s="2"/>
      <c r="AQ47" s="1"/>
    </row>
    <row r="48" spans="4:45">
      <c r="D48" s="5"/>
      <c r="E48" s="5"/>
      <c r="F48" s="202" t="s">
        <v>129</v>
      </c>
      <c r="G48" s="203"/>
      <c r="H48" s="4">
        <v>160</v>
      </c>
      <c r="I48" s="202"/>
      <c r="J48" s="203"/>
      <c r="K48" s="4">
        <v>160</v>
      </c>
      <c r="L48" s="202"/>
      <c r="M48" s="203"/>
      <c r="N48" s="4">
        <v>160</v>
      </c>
      <c r="O48" s="202"/>
      <c r="P48" s="203"/>
      <c r="Q48" s="4">
        <v>160</v>
      </c>
      <c r="R48" s="202"/>
      <c r="S48" s="203"/>
      <c r="T48" s="4">
        <v>160</v>
      </c>
      <c r="U48" s="202"/>
      <c r="V48" s="203"/>
      <c r="W48" s="4">
        <v>160</v>
      </c>
      <c r="X48" s="202"/>
      <c r="Y48" s="203"/>
      <c r="Z48" s="4">
        <v>160</v>
      </c>
      <c r="AA48" s="202"/>
      <c r="AB48" s="203"/>
      <c r="AC48" s="4">
        <v>160</v>
      </c>
      <c r="AD48" s="202"/>
      <c r="AE48" s="203"/>
      <c r="AF48" s="4">
        <v>160</v>
      </c>
      <c r="AG48" s="202"/>
      <c r="AH48" s="203"/>
      <c r="AI48" s="4">
        <v>160</v>
      </c>
      <c r="AJ48" s="202"/>
      <c r="AK48" s="203"/>
      <c r="AL48" s="4">
        <v>160</v>
      </c>
      <c r="AM48" s="202"/>
      <c r="AN48" s="203"/>
      <c r="AO48" s="4">
        <v>160</v>
      </c>
      <c r="AP48" s="2"/>
      <c r="AQ48" s="1"/>
    </row>
    <row r="49" spans="4:45">
      <c r="D49" s="5"/>
      <c r="E49" s="5"/>
      <c r="F49" s="200">
        <f>不要４!AP36</f>
        <v>0</v>
      </c>
      <c r="G49" s="201"/>
      <c r="H49" s="3">
        <f>H48-F49</f>
        <v>160</v>
      </c>
      <c r="I49" s="200">
        <f>I36</f>
        <v>0</v>
      </c>
      <c r="J49" s="201"/>
      <c r="K49" s="3">
        <f>K48-I49</f>
        <v>160</v>
      </c>
      <c r="L49" s="200">
        <f>L36</f>
        <v>0</v>
      </c>
      <c r="M49" s="201"/>
      <c r="N49" s="3">
        <f>N48-L49</f>
        <v>160</v>
      </c>
      <c r="O49" s="200">
        <f>O36</f>
        <v>0</v>
      </c>
      <c r="P49" s="201"/>
      <c r="Q49" s="3">
        <f>Q48-O49</f>
        <v>160</v>
      </c>
      <c r="R49" s="200">
        <f>R36</f>
        <v>0</v>
      </c>
      <c r="S49" s="201"/>
      <c r="T49" s="3">
        <f>T48-R49</f>
        <v>160</v>
      </c>
      <c r="U49" s="200">
        <f>U36</f>
        <v>0</v>
      </c>
      <c r="V49" s="201"/>
      <c r="W49" s="3">
        <f>W48-U49</f>
        <v>160</v>
      </c>
      <c r="X49" s="200">
        <f>X36</f>
        <v>0</v>
      </c>
      <c r="Y49" s="201"/>
      <c r="Z49" s="3">
        <f>Z48-X49</f>
        <v>160</v>
      </c>
      <c r="AA49" s="200">
        <f>AA36</f>
        <v>0</v>
      </c>
      <c r="AB49" s="201"/>
      <c r="AC49" s="3">
        <f>AC48-AA49</f>
        <v>160</v>
      </c>
      <c r="AD49" s="200">
        <f>AD36</f>
        <v>0</v>
      </c>
      <c r="AE49" s="201"/>
      <c r="AF49" s="3">
        <f>AF48-AD49</f>
        <v>160</v>
      </c>
      <c r="AG49" s="200">
        <f>AG36</f>
        <v>0</v>
      </c>
      <c r="AH49" s="201"/>
      <c r="AI49" s="3">
        <f>AI48-AG49</f>
        <v>160</v>
      </c>
      <c r="AJ49" s="200">
        <f>AJ36</f>
        <v>0</v>
      </c>
      <c r="AK49" s="201"/>
      <c r="AL49" s="3">
        <f>AL48-AJ49</f>
        <v>160</v>
      </c>
      <c r="AM49" s="200">
        <f>AM36</f>
        <v>0</v>
      </c>
      <c r="AN49" s="201"/>
      <c r="AO49" s="3">
        <f>AO48-AM49</f>
        <v>160</v>
      </c>
      <c r="AP49" s="2"/>
      <c r="AQ49" s="1"/>
    </row>
    <row r="50" spans="4:45" ht="21" customHeight="1" thickBot="1">
      <c r="E50" s="92" t="s">
        <v>12</v>
      </c>
      <c r="I50">
        <f>IF($X$2="",0,IF(I37&gt;$S$2,1,0))</f>
        <v>0</v>
      </c>
      <c r="L50">
        <f>IF($X$2="",0,IF(L37&gt;$S$2,1,0))</f>
        <v>0</v>
      </c>
      <c r="O50">
        <f>IF($X$2="",0,IF(O37&gt;$S$2,1,0))</f>
        <v>0</v>
      </c>
      <c r="R50">
        <f>IF($X$2="",0,IF(R37&gt;$S$2,1,0))</f>
        <v>0</v>
      </c>
      <c r="U50">
        <f>IF($X$2="",0,IF(U37&gt;$S$2,1,0))</f>
        <v>0</v>
      </c>
      <c r="X50">
        <f>IF($X$2="",0,IF(X37&gt;$S$2,1,0))</f>
        <v>0</v>
      </c>
      <c r="AA50">
        <f>IF($X$2="",0,IF(AA37&gt;$S$2,1,0))</f>
        <v>0</v>
      </c>
      <c r="AD50">
        <f>IF($X$2="",0,IF(AD37&gt;$S$2,1,0))</f>
        <v>0</v>
      </c>
      <c r="AG50">
        <f>IF($X$2="",0,IF(AG37&gt;$S$2,1,0))</f>
        <v>0</v>
      </c>
      <c r="AJ50">
        <f>IF($X$2="",0,IF(AJ37&gt;$S$2,1,0))</f>
        <v>0</v>
      </c>
      <c r="AM50">
        <f>IF($X$2="",0,IF(AM37&gt;$S$2,1,0))</f>
        <v>0</v>
      </c>
      <c r="AP50">
        <f>IF($X$2="",0,IF(AP37&gt;$S$2,1,0))</f>
        <v>0</v>
      </c>
    </row>
    <row r="51" spans="4:45" ht="40.5" customHeight="1" thickBot="1">
      <c r="D51" s="5">
        <v>4</v>
      </c>
      <c r="E51" s="5"/>
      <c r="F51" s="207" t="s">
        <v>98</v>
      </c>
      <c r="G51" s="207"/>
      <c r="H51" s="88">
        <f>MIN(H54,$E54)</f>
        <v>0</v>
      </c>
      <c r="I51" s="9">
        <f>'４年目'!G16</f>
        <v>0</v>
      </c>
      <c r="J51" s="10">
        <f>COUNTIF(I65,1)</f>
        <v>0</v>
      </c>
      <c r="K51" s="88">
        <f>MIN(K54,$E54)</f>
        <v>0</v>
      </c>
      <c r="L51" s="9">
        <f>'４年目'!J16</f>
        <v>0</v>
      </c>
      <c r="M51" s="10">
        <f>COUNTIF(I65:L65,1)</f>
        <v>0</v>
      </c>
      <c r="N51" s="88">
        <f>MIN(N54,$E54)</f>
        <v>0</v>
      </c>
      <c r="O51" s="9">
        <f>'４年目'!M16</f>
        <v>0</v>
      </c>
      <c r="P51" s="10">
        <f>COUNTIF(I65:O65,1)</f>
        <v>0</v>
      </c>
      <c r="Q51" s="88">
        <f>MIN(Q54,$E54)</f>
        <v>0</v>
      </c>
      <c r="R51" s="9">
        <f>'４年目'!P16</f>
        <v>0</v>
      </c>
      <c r="S51" s="10">
        <f>COUNTIF(I65:R65,1)</f>
        <v>0</v>
      </c>
      <c r="T51" s="88">
        <f>MIN(T54,$E54)</f>
        <v>0</v>
      </c>
      <c r="U51" s="9">
        <f>'４年目'!S16</f>
        <v>0</v>
      </c>
      <c r="V51" s="10">
        <f>COUNTIF(I65:U65,1)</f>
        <v>0</v>
      </c>
      <c r="W51" s="88">
        <f>MIN(W54,$E54)</f>
        <v>0</v>
      </c>
      <c r="X51" s="9">
        <f>'４年目'!V16</f>
        <v>0</v>
      </c>
      <c r="Y51" s="10">
        <f>COUNTIF(I65:X65,1)</f>
        <v>0</v>
      </c>
      <c r="Z51" s="88">
        <f>MIN(Z54,$E54)</f>
        <v>0</v>
      </c>
      <c r="AA51" s="9">
        <f>'４年目'!Y16</f>
        <v>0</v>
      </c>
      <c r="AB51" s="10">
        <f>COUNTIF(I65:AA65,1)</f>
        <v>0</v>
      </c>
      <c r="AC51" s="88">
        <f>MIN(AC54,$E54)</f>
        <v>0</v>
      </c>
      <c r="AD51" s="9">
        <f>'４年目'!AB16</f>
        <v>0</v>
      </c>
      <c r="AE51" s="10">
        <f>COUNTIF(I65:AD65,1)</f>
        <v>0</v>
      </c>
      <c r="AF51" s="88">
        <f>MIN(AF54,$E54)</f>
        <v>0</v>
      </c>
      <c r="AG51" s="9">
        <f>'４年目'!AE16</f>
        <v>0</v>
      </c>
      <c r="AH51" s="10">
        <f>COUNTIF(I65:AG65,1)</f>
        <v>0</v>
      </c>
      <c r="AI51" s="88">
        <f>MIN(AI54,$E54)</f>
        <v>0</v>
      </c>
      <c r="AJ51" s="9">
        <f>'４年目'!AH16</f>
        <v>0</v>
      </c>
      <c r="AK51" s="10">
        <f>COUNTIF(I65:AJ65,1)</f>
        <v>0</v>
      </c>
      <c r="AL51" s="88">
        <f>MIN(AL54,$E54)</f>
        <v>0</v>
      </c>
      <c r="AM51" s="9">
        <f>'４年目'!AK16</f>
        <v>0</v>
      </c>
      <c r="AN51" s="10">
        <f>COUNTIF(I65:AM65,1)</f>
        <v>0</v>
      </c>
      <c r="AO51" s="88">
        <f>MIN(AO54,$E54)</f>
        <v>0</v>
      </c>
      <c r="AP51" s="9">
        <f>'４年目'!AN16</f>
        <v>0</v>
      </c>
      <c r="AQ51" s="10">
        <f>COUNTIF(I65:AP65,1)</f>
        <v>0</v>
      </c>
      <c r="AR51" s="24">
        <f>I51+L51+O51+R51+U51+X51+AA51+AD51+AG51+AJ51+AM51+AP51</f>
        <v>0</v>
      </c>
      <c r="AS51" s="18" t="s">
        <v>24</v>
      </c>
    </row>
    <row r="52" spans="4:45" s="17" customFormat="1" ht="18.75" customHeight="1" thickBot="1">
      <c r="D52" s="30" t="s">
        <v>23</v>
      </c>
      <c r="E52" s="31" t="s">
        <v>19</v>
      </c>
      <c r="F52" s="207"/>
      <c r="G52" s="207"/>
      <c r="H52" s="91">
        <f>MIN(H53,H54,$E54)</f>
        <v>0</v>
      </c>
      <c r="I52" s="22">
        <f>'４年目'!G17</f>
        <v>0</v>
      </c>
      <c r="J52" s="23">
        <f>'４年目'!H17</f>
        <v>0</v>
      </c>
      <c r="K52" s="91">
        <f>MIN(K53,K54,$E54)</f>
        <v>0</v>
      </c>
      <c r="L52" s="22">
        <f>'４年目'!J17</f>
        <v>0</v>
      </c>
      <c r="M52" s="23">
        <f>'４年目'!K17</f>
        <v>0</v>
      </c>
      <c r="N52" s="91">
        <f>IF(M51&gt;=$X$2,MIN($S$2,N53,N54,$AL$2-L54,$E54),MIN(N53,N54,$AL$2-L54,$E54))</f>
        <v>0</v>
      </c>
      <c r="O52" s="22">
        <f>'４年目'!M17</f>
        <v>0</v>
      </c>
      <c r="P52" s="23">
        <f>'４年目'!N17</f>
        <v>0</v>
      </c>
      <c r="Q52" s="91">
        <f>IF(P51&gt;=$X$2,MIN($S$2,Q53,Q54,$AL$2-O54,$E54),MIN(Q53,Q54,$AL$2-O54,$E54))</f>
        <v>0</v>
      </c>
      <c r="R52" s="22">
        <f>'４年目'!P17</f>
        <v>0</v>
      </c>
      <c r="S52" s="23">
        <f>'４年目'!Q17</f>
        <v>0</v>
      </c>
      <c r="T52" s="91">
        <f>IF(S51&gt;=$X$2,MIN($S$2,T53,T54,$AL$2-R54,$E54),MIN(T53,T54,$AL$2-R54,$E54))</f>
        <v>0</v>
      </c>
      <c r="U52" s="22">
        <f>'４年目'!S17</f>
        <v>0</v>
      </c>
      <c r="V52" s="23">
        <f>'４年目'!T17</f>
        <v>0</v>
      </c>
      <c r="W52" s="91">
        <f>IF(V51&gt;=$X$2,MIN($S$2,W53,W54,$AL$2-U54,$E54),MIN(W53,W54,$AL$2-U54,$E54))</f>
        <v>0</v>
      </c>
      <c r="X52" s="22">
        <f>'４年目'!V17</f>
        <v>0</v>
      </c>
      <c r="Y52" s="23">
        <f>'４年目'!W17</f>
        <v>0</v>
      </c>
      <c r="Z52" s="91">
        <f>IF(Y51&gt;=$X$2,MIN($S$2,Z53,Z54,$AL$2-X54,$E54),MIN(Z53,Z54,$AL$2-X54,$E54))</f>
        <v>0</v>
      </c>
      <c r="AA52" s="22">
        <f>'４年目'!Y17</f>
        <v>0</v>
      </c>
      <c r="AB52" s="23">
        <f>'４年目'!Z17</f>
        <v>0</v>
      </c>
      <c r="AC52" s="91">
        <f>IF(AB51&gt;=$X$2,MIN($S$2,AC53,AC54,$AL$2-AA54,$E54),MIN(AC53,AC54,$AL$2-AA54,$E54))</f>
        <v>0</v>
      </c>
      <c r="AD52" s="22">
        <f>'４年目'!AB17</f>
        <v>0</v>
      </c>
      <c r="AE52" s="23">
        <f>'４年目'!AC17</f>
        <v>0</v>
      </c>
      <c r="AF52" s="91">
        <f>IF(AE51&gt;=$X$2,MIN($S$2,AF53,AF54,$AL$2-AD54,$E54),MIN(AF53,AF54,$AL$2-AD54,$E54))</f>
        <v>0</v>
      </c>
      <c r="AG52" s="22">
        <f>'４年目'!AE17</f>
        <v>0</v>
      </c>
      <c r="AH52" s="23">
        <f>'４年目'!AF17</f>
        <v>0</v>
      </c>
      <c r="AI52" s="91">
        <f>IF(AH51&gt;=$X$2,MIN($S$2,AI53,AI54,$AL$2-AG54,$E54),MIN(AI53,AI54,$AL$2-AG54,$E54))</f>
        <v>0</v>
      </c>
      <c r="AJ52" s="22">
        <f>'４年目'!AH17</f>
        <v>0</v>
      </c>
      <c r="AK52" s="23">
        <f>'４年目'!AI17</f>
        <v>0</v>
      </c>
      <c r="AL52" s="91">
        <f>IF(AK51&gt;=$X$2,MIN($S$2,AL53,AL54,$AL$2-AJ54,$E54),MIN(AL53,AL54,$AL$2-AJ54,$E54))</f>
        <v>0</v>
      </c>
      <c r="AM52" s="22">
        <f>'４年目'!AK17</f>
        <v>0</v>
      </c>
      <c r="AN52" s="23">
        <f>'４年目'!AL17</f>
        <v>0</v>
      </c>
      <c r="AO52" s="91">
        <f>IF(AN51&gt;=$X$2,MIN($S$2,AO53,AO54,$AL$2-AM54,$E54),MIN(AO53,AO54,$AL$2-AM54,$E54))</f>
        <v>0</v>
      </c>
      <c r="AP52" s="22">
        <f>'４年目'!AN17</f>
        <v>0</v>
      </c>
      <c r="AQ52" s="23">
        <f>'４年目'!AO17</f>
        <v>0</v>
      </c>
      <c r="AR52" s="12">
        <f>I52+L52+O52+R52+U52+X52+AA52+AD52+AG52+AJ52+AM52+AP52</f>
        <v>0</v>
      </c>
      <c r="AS52" s="18" t="s">
        <v>20</v>
      </c>
    </row>
    <row r="53" spans="4:45">
      <c r="D53" s="5"/>
      <c r="E53" s="5"/>
      <c r="F53" s="59"/>
      <c r="G53" s="60"/>
      <c r="H53" s="13"/>
      <c r="I53" s="59"/>
      <c r="J53" s="60"/>
      <c r="K53" s="13"/>
      <c r="L53" s="204" t="s">
        <v>25</v>
      </c>
      <c r="M53" s="205"/>
      <c r="N53" s="15" t="str">
        <f>IF(M51&gt;=$X$2,$S$2,"")</f>
        <v/>
      </c>
      <c r="O53" s="204" t="s">
        <v>25</v>
      </c>
      <c r="P53" s="205"/>
      <c r="Q53" s="15" t="str">
        <f>IF(P51&gt;=$X$2,$S$2,"")</f>
        <v/>
      </c>
      <c r="R53" s="204" t="s">
        <v>25</v>
      </c>
      <c r="S53" s="205"/>
      <c r="T53" s="15" t="str">
        <f>IF(S51&gt;=$X$2,$S$2,"")</f>
        <v/>
      </c>
      <c r="U53" s="204" t="s">
        <v>25</v>
      </c>
      <c r="V53" s="205"/>
      <c r="W53" s="15" t="str">
        <f>IF(V51&gt;=$X$2,$S$2,"")</f>
        <v/>
      </c>
      <c r="X53" s="204" t="s">
        <v>25</v>
      </c>
      <c r="Y53" s="205"/>
      <c r="Z53" s="15" t="str">
        <f>IF(Y51&gt;=$X$2,$S$2,"")</f>
        <v/>
      </c>
      <c r="AA53" s="204" t="s">
        <v>25</v>
      </c>
      <c r="AB53" s="205"/>
      <c r="AC53" s="15" t="str">
        <f>IF(AB51&gt;=$X$2,$S$2,"")</f>
        <v/>
      </c>
      <c r="AD53" s="204" t="s">
        <v>25</v>
      </c>
      <c r="AE53" s="205"/>
      <c r="AF53" s="15" t="str">
        <f>IF(AE51&gt;=$X$2,$S$2,"")</f>
        <v/>
      </c>
      <c r="AG53" s="204" t="s">
        <v>25</v>
      </c>
      <c r="AH53" s="205"/>
      <c r="AI53" s="15" t="str">
        <f>IF(AH51&gt;=$X$2,$S$2,"")</f>
        <v/>
      </c>
      <c r="AJ53" s="204" t="s">
        <v>25</v>
      </c>
      <c r="AK53" s="205"/>
      <c r="AL53" s="15" t="str">
        <f>IF(AK51&gt;=$X$2,$S$2,"")</f>
        <v/>
      </c>
      <c r="AM53" s="204" t="s">
        <v>25</v>
      </c>
      <c r="AN53" s="205"/>
      <c r="AO53" s="15" t="str">
        <f>IF(AN51&gt;=$X$2,$S$2,"")</f>
        <v/>
      </c>
      <c r="AP53" s="204" t="s">
        <v>25</v>
      </c>
      <c r="AQ53" s="205"/>
    </row>
    <row r="54" spans="4:45">
      <c r="D54" s="5"/>
      <c r="E54" s="89">
        <f>IF($AE$2="",$S$2,$AE$2)</f>
        <v>0</v>
      </c>
      <c r="F54" s="206"/>
      <c r="G54" s="205"/>
      <c r="H54" s="90">
        <f>IF(MIN(H56,H58,H60,H62,H64)&lt;0,0,MIN(H56,H58,H60,H62,H64,$AE$2))</f>
        <v>160</v>
      </c>
      <c r="I54" s="206"/>
      <c r="J54" s="205"/>
      <c r="K54" s="90">
        <f>IF(MIN(K56,K58,K60,K62,K64)&lt;0,0,MIN(K56,K58,K60,K62,K64,$AE$2))</f>
        <v>160</v>
      </c>
      <c r="L54" s="200">
        <f>I52+L52</f>
        <v>0</v>
      </c>
      <c r="M54" s="201"/>
      <c r="N54" s="90">
        <f>IF(MIN(N56,N58,N60,N62,N64)&lt;0,0,MIN(N56,N58,N60,N62,N64,$AE$2))</f>
        <v>160</v>
      </c>
      <c r="O54" s="200">
        <f>L54+O52</f>
        <v>0</v>
      </c>
      <c r="P54" s="201"/>
      <c r="Q54" s="90">
        <f>IF(MIN(Q56,Q58,Q60,Q62,Q64)&lt;0,0,MIN(Q56,Q58,Q60,Q62,Q64,$AE$2))</f>
        <v>160</v>
      </c>
      <c r="R54" s="200">
        <f>O54+R52</f>
        <v>0</v>
      </c>
      <c r="S54" s="201"/>
      <c r="T54" s="90">
        <f>IF(MIN(T56,T58,T60,T62,T64)&lt;0,0,MIN(T56,T58,T60,T62,T64,$AE$2))</f>
        <v>160</v>
      </c>
      <c r="U54" s="200">
        <f>R54+U52</f>
        <v>0</v>
      </c>
      <c r="V54" s="201"/>
      <c r="W54" s="90">
        <f>IF(MIN(W56,W58,W60,W62,W64)&lt;0,0,MIN(W56,W58,W60,W62,W64,$AE$2))</f>
        <v>160</v>
      </c>
      <c r="X54" s="200">
        <f>U54+X52</f>
        <v>0</v>
      </c>
      <c r="Y54" s="201"/>
      <c r="Z54" s="90">
        <f>IF(MIN(Z56,Z58,Z60,Z62,Z64)&lt;0,0,MIN(Z56,Z58,Z60,Z62,Z64,$AE$2))</f>
        <v>160</v>
      </c>
      <c r="AA54" s="200">
        <f>X54+AA52</f>
        <v>0</v>
      </c>
      <c r="AB54" s="201"/>
      <c r="AC54" s="90">
        <f>IF(MIN(AC56,AC58,AC60,AC62,AC64)&lt;0,0,MIN(AC56,AC58,AC60,AC62,AC64,$AE$2))</f>
        <v>160</v>
      </c>
      <c r="AD54" s="200">
        <f>AA54+AD52</f>
        <v>0</v>
      </c>
      <c r="AE54" s="201"/>
      <c r="AF54" s="90">
        <f>IF(MIN(AF56,AF58,AF60,AF62,AF64)&lt;0,0,MIN(AF56,AF58,AF60,AF62,AF64,$AE$2))</f>
        <v>160</v>
      </c>
      <c r="AG54" s="200">
        <f>AD54+AG52</f>
        <v>0</v>
      </c>
      <c r="AH54" s="201"/>
      <c r="AI54" s="90">
        <f>IF(MIN(AI56,AI58,AI60,AI62,AI64)&lt;0,0,MIN(AI56,AI58,AI60,AI62,AI64,$AE$2))</f>
        <v>160</v>
      </c>
      <c r="AJ54" s="200">
        <f>AG54+AJ52</f>
        <v>0</v>
      </c>
      <c r="AK54" s="201"/>
      <c r="AL54" s="90">
        <f>IF(MIN(AL56,AL58,AL60,AL62,AL64)&lt;0,0,MIN(AL56,AL58,AL60,AL62,AL64,$AE$2))</f>
        <v>160</v>
      </c>
      <c r="AM54" s="200">
        <f>AJ54+AM52</f>
        <v>0</v>
      </c>
      <c r="AN54" s="201"/>
      <c r="AO54" s="90">
        <f>IF(MIN(AO56,AO58,AO60,AO62,AO64)&lt;0,0,MIN(AO56,AO58,AO60,AO62,AO64,$AE$2))</f>
        <v>160</v>
      </c>
      <c r="AP54" s="200">
        <f>AM54+AP52</f>
        <v>0</v>
      </c>
      <c r="AQ54" s="201"/>
    </row>
    <row r="55" spans="4:45" ht="13.5" customHeight="1">
      <c r="D55" s="5"/>
      <c r="E55" s="5"/>
      <c r="F55" s="202" t="s">
        <v>125</v>
      </c>
      <c r="G55" s="203"/>
      <c r="H55" s="4">
        <v>480</v>
      </c>
      <c r="I55" s="202" t="s">
        <v>71</v>
      </c>
      <c r="J55" s="203"/>
      <c r="K55" s="4">
        <v>480</v>
      </c>
      <c r="L55" s="202" t="s">
        <v>76</v>
      </c>
      <c r="M55" s="203"/>
      <c r="N55" s="4">
        <v>480</v>
      </c>
      <c r="O55" s="202" t="s">
        <v>76</v>
      </c>
      <c r="P55" s="203"/>
      <c r="Q55" s="4">
        <v>480</v>
      </c>
      <c r="R55" s="202" t="s">
        <v>76</v>
      </c>
      <c r="S55" s="203"/>
      <c r="T55" s="4">
        <v>480</v>
      </c>
      <c r="U55" s="202" t="s">
        <v>76</v>
      </c>
      <c r="V55" s="203"/>
      <c r="W55" s="4">
        <v>480</v>
      </c>
      <c r="X55" s="202" t="s">
        <v>76</v>
      </c>
      <c r="Y55" s="203"/>
      <c r="Z55" s="4">
        <v>480</v>
      </c>
      <c r="AA55" s="202" t="s">
        <v>4</v>
      </c>
      <c r="AB55" s="203"/>
      <c r="AC55" s="4">
        <v>480</v>
      </c>
      <c r="AD55" s="202" t="s">
        <v>5</v>
      </c>
      <c r="AE55" s="203"/>
      <c r="AF55" s="4">
        <v>480</v>
      </c>
      <c r="AG55" s="202" t="s">
        <v>6</v>
      </c>
      <c r="AH55" s="203"/>
      <c r="AI55" s="4">
        <v>480</v>
      </c>
      <c r="AJ55" s="202" t="s">
        <v>7</v>
      </c>
      <c r="AK55" s="203"/>
      <c r="AL55" s="4">
        <v>480</v>
      </c>
      <c r="AM55" s="202" t="s">
        <v>8</v>
      </c>
      <c r="AN55" s="203"/>
      <c r="AO55" s="4">
        <v>480</v>
      </c>
      <c r="AP55" s="2"/>
      <c r="AQ55" s="1"/>
    </row>
    <row r="56" spans="4:45">
      <c r="D56" s="5"/>
      <c r="E56" s="5"/>
      <c r="F56" s="200">
        <f>不要４!AC51+不要４!AG51+不要４!AJ51+不要４!AM51+不要４!AP51</f>
        <v>0</v>
      </c>
      <c r="G56" s="201"/>
      <c r="H56" s="3">
        <f>H55-F56</f>
        <v>480</v>
      </c>
      <c r="I56" s="200">
        <f>'　【補完用】0年目'!$AD$16+'　【補完用】0年目'!$AG$16+'　【補完用】0年目'!$AJ$16+'　【補完用】0年目'!$AM$16+$I$51</f>
        <v>0</v>
      </c>
      <c r="J56" s="201"/>
      <c r="K56" s="3">
        <f>K55-I56</f>
        <v>480</v>
      </c>
      <c r="L56" s="200">
        <f>I58+L51</f>
        <v>0</v>
      </c>
      <c r="M56" s="201"/>
      <c r="N56" s="3">
        <f>N55-L56</f>
        <v>480</v>
      </c>
      <c r="O56" s="200">
        <f>L58+O51</f>
        <v>0</v>
      </c>
      <c r="P56" s="201"/>
      <c r="Q56" s="3">
        <f>Q55-O56</f>
        <v>480</v>
      </c>
      <c r="R56" s="200">
        <f>O58+R51</f>
        <v>0</v>
      </c>
      <c r="S56" s="201"/>
      <c r="T56" s="3">
        <f>T55-R56</f>
        <v>480</v>
      </c>
      <c r="U56" s="200">
        <f>R58+U51</f>
        <v>0</v>
      </c>
      <c r="V56" s="201"/>
      <c r="W56" s="3">
        <f>W55-U56</f>
        <v>480</v>
      </c>
      <c r="X56" s="200">
        <f>U58+X51</f>
        <v>0</v>
      </c>
      <c r="Y56" s="201"/>
      <c r="Z56" s="3">
        <f>Z55-X56</f>
        <v>480</v>
      </c>
      <c r="AA56" s="200">
        <f>X58+AA51</f>
        <v>0</v>
      </c>
      <c r="AB56" s="201"/>
      <c r="AC56" s="3">
        <f>AC55-AA56</f>
        <v>480</v>
      </c>
      <c r="AD56" s="200">
        <f>AA58+AD51</f>
        <v>0</v>
      </c>
      <c r="AE56" s="201"/>
      <c r="AF56" s="3">
        <f>AF55-AD56</f>
        <v>480</v>
      </c>
      <c r="AG56" s="200">
        <f>AD58+AG51</f>
        <v>0</v>
      </c>
      <c r="AH56" s="201"/>
      <c r="AI56" s="3">
        <f>AI55-AG56</f>
        <v>480</v>
      </c>
      <c r="AJ56" s="200">
        <f>AG58+AJ51</f>
        <v>0</v>
      </c>
      <c r="AK56" s="201"/>
      <c r="AL56" s="3">
        <f>AL55-AJ56</f>
        <v>480</v>
      </c>
      <c r="AM56" s="200">
        <f>AJ58+AM51</f>
        <v>0</v>
      </c>
      <c r="AN56" s="201"/>
      <c r="AO56" s="3">
        <f>AO55-AM56</f>
        <v>480</v>
      </c>
      <c r="AP56" s="2"/>
      <c r="AQ56" s="1"/>
    </row>
    <row r="57" spans="4:45" ht="13.5" customHeight="1">
      <c r="D57" s="5"/>
      <c r="E57" s="5"/>
      <c r="F57" s="202" t="s">
        <v>126</v>
      </c>
      <c r="G57" s="203"/>
      <c r="H57" s="4">
        <v>400</v>
      </c>
      <c r="I57" s="202" t="s">
        <v>72</v>
      </c>
      <c r="J57" s="203"/>
      <c r="K57" s="4">
        <v>400</v>
      </c>
      <c r="L57" s="202" t="s">
        <v>77</v>
      </c>
      <c r="M57" s="203"/>
      <c r="N57" s="4">
        <v>400</v>
      </c>
      <c r="O57" s="202" t="s">
        <v>77</v>
      </c>
      <c r="P57" s="203"/>
      <c r="Q57" s="4">
        <v>400</v>
      </c>
      <c r="R57" s="202" t="s">
        <v>77</v>
      </c>
      <c r="S57" s="203"/>
      <c r="T57" s="4">
        <v>400</v>
      </c>
      <c r="U57" s="202" t="s">
        <v>77</v>
      </c>
      <c r="V57" s="203"/>
      <c r="W57" s="4">
        <v>400</v>
      </c>
      <c r="X57" s="202" t="s">
        <v>77</v>
      </c>
      <c r="Y57" s="203"/>
      <c r="Z57" s="4">
        <v>400</v>
      </c>
      <c r="AA57" s="202" t="s">
        <v>2</v>
      </c>
      <c r="AB57" s="203"/>
      <c r="AC57" s="4">
        <v>400</v>
      </c>
      <c r="AD57" s="202" t="s">
        <v>2</v>
      </c>
      <c r="AE57" s="203"/>
      <c r="AF57" s="4">
        <v>400</v>
      </c>
      <c r="AG57" s="202" t="s">
        <v>2</v>
      </c>
      <c r="AH57" s="203"/>
      <c r="AI57" s="4">
        <v>400</v>
      </c>
      <c r="AJ57" s="202" t="s">
        <v>2</v>
      </c>
      <c r="AK57" s="203"/>
      <c r="AL57" s="4">
        <v>400</v>
      </c>
      <c r="AM57" s="202" t="s">
        <v>2</v>
      </c>
      <c r="AN57" s="203"/>
      <c r="AO57" s="4">
        <v>400</v>
      </c>
      <c r="AP57" s="2"/>
      <c r="AQ57" s="1"/>
    </row>
    <row r="58" spans="4:45">
      <c r="D58" s="5"/>
      <c r="E58" s="5"/>
      <c r="F58" s="200">
        <f>不要４!AG51+不要４!AJ51+不要４!AM51+不要４!AP51</f>
        <v>0</v>
      </c>
      <c r="G58" s="201"/>
      <c r="H58" s="3">
        <f>H57-F58</f>
        <v>400</v>
      </c>
      <c r="I58" s="200">
        <f>'　【補完用】0年目'!$AG$16+'　【補完用】0年目'!$AJ$16+'　【補完用】0年目'!$AM$16+$I$51</f>
        <v>0</v>
      </c>
      <c r="J58" s="201"/>
      <c r="K58" s="3">
        <f>K57-I58</f>
        <v>400</v>
      </c>
      <c r="L58" s="200">
        <f>I60+L51</f>
        <v>0</v>
      </c>
      <c r="M58" s="201"/>
      <c r="N58" s="3">
        <f>N57-L58</f>
        <v>400</v>
      </c>
      <c r="O58" s="200">
        <f>L60+O51</f>
        <v>0</v>
      </c>
      <c r="P58" s="201"/>
      <c r="Q58" s="3">
        <f>Q57-O58</f>
        <v>400</v>
      </c>
      <c r="R58" s="200">
        <f>O60+R51</f>
        <v>0</v>
      </c>
      <c r="S58" s="201"/>
      <c r="T58" s="3">
        <f>T57-R58</f>
        <v>400</v>
      </c>
      <c r="U58" s="200">
        <f>R60+U51</f>
        <v>0</v>
      </c>
      <c r="V58" s="201"/>
      <c r="W58" s="3">
        <f>W57-U58</f>
        <v>400</v>
      </c>
      <c r="X58" s="200">
        <f>U60+X51</f>
        <v>0</v>
      </c>
      <c r="Y58" s="201"/>
      <c r="Z58" s="3">
        <f>Z57-X58</f>
        <v>400</v>
      </c>
      <c r="AA58" s="200">
        <f>X60+AA51</f>
        <v>0</v>
      </c>
      <c r="AB58" s="201"/>
      <c r="AC58" s="3">
        <f>AC57-AA58</f>
        <v>400</v>
      </c>
      <c r="AD58" s="200">
        <f>AA60+AD51</f>
        <v>0</v>
      </c>
      <c r="AE58" s="201"/>
      <c r="AF58" s="3">
        <f>AF57-AD58</f>
        <v>400</v>
      </c>
      <c r="AG58" s="200">
        <f>AD60+AG51</f>
        <v>0</v>
      </c>
      <c r="AH58" s="201"/>
      <c r="AI58" s="3">
        <f>AI57-AG58</f>
        <v>400</v>
      </c>
      <c r="AJ58" s="200">
        <f>AG60+AJ51</f>
        <v>0</v>
      </c>
      <c r="AK58" s="201"/>
      <c r="AL58" s="3">
        <f>AL57-AJ58</f>
        <v>400</v>
      </c>
      <c r="AM58" s="200">
        <f>AJ60+AM51</f>
        <v>0</v>
      </c>
      <c r="AN58" s="201"/>
      <c r="AO58" s="3">
        <f>AO57-AM58</f>
        <v>400</v>
      </c>
      <c r="AP58" s="2"/>
      <c r="AQ58" s="1"/>
    </row>
    <row r="59" spans="4:45" ht="13.5" customHeight="1">
      <c r="D59" s="5"/>
      <c r="E59" s="5"/>
      <c r="F59" s="202" t="s">
        <v>127</v>
      </c>
      <c r="G59" s="203"/>
      <c r="H59" s="4">
        <v>320</v>
      </c>
      <c r="I59" s="202" t="s">
        <v>73</v>
      </c>
      <c r="J59" s="203"/>
      <c r="K59" s="4">
        <v>320</v>
      </c>
      <c r="L59" s="202" t="s">
        <v>78</v>
      </c>
      <c r="M59" s="203"/>
      <c r="N59" s="4">
        <v>320</v>
      </c>
      <c r="O59" s="202" t="s">
        <v>78</v>
      </c>
      <c r="P59" s="203"/>
      <c r="Q59" s="4">
        <v>320</v>
      </c>
      <c r="R59" s="202" t="s">
        <v>78</v>
      </c>
      <c r="S59" s="203"/>
      <c r="T59" s="4">
        <v>320</v>
      </c>
      <c r="U59" s="202" t="s">
        <v>78</v>
      </c>
      <c r="V59" s="203"/>
      <c r="W59" s="4">
        <v>320</v>
      </c>
      <c r="X59" s="202" t="s">
        <v>78</v>
      </c>
      <c r="Y59" s="203"/>
      <c r="Z59" s="4">
        <v>320</v>
      </c>
      <c r="AA59" s="202" t="s">
        <v>0</v>
      </c>
      <c r="AB59" s="203"/>
      <c r="AC59" s="4">
        <v>320</v>
      </c>
      <c r="AD59" s="202" t="s">
        <v>0</v>
      </c>
      <c r="AE59" s="203"/>
      <c r="AF59" s="4">
        <v>320</v>
      </c>
      <c r="AG59" s="202" t="s">
        <v>0</v>
      </c>
      <c r="AH59" s="203"/>
      <c r="AI59" s="4">
        <v>320</v>
      </c>
      <c r="AJ59" s="202" t="s">
        <v>0</v>
      </c>
      <c r="AK59" s="203"/>
      <c r="AL59" s="4">
        <v>320</v>
      </c>
      <c r="AM59" s="202" t="s">
        <v>0</v>
      </c>
      <c r="AN59" s="203"/>
      <c r="AO59" s="4">
        <v>320</v>
      </c>
      <c r="AP59" s="2"/>
      <c r="AQ59" s="1"/>
    </row>
    <row r="60" spans="4:45">
      <c r="D60" s="5"/>
      <c r="E60" s="5"/>
      <c r="F60" s="200">
        <f>不要４!AJ51+不要４!AM51+不要４!AP51</f>
        <v>0</v>
      </c>
      <c r="G60" s="201"/>
      <c r="H60" s="3">
        <f>H59-F60</f>
        <v>320</v>
      </c>
      <c r="I60" s="200">
        <f>'　【補完用】0年目'!$AJ$16+'　【補完用】0年目'!$AM$16+$I$51</f>
        <v>0</v>
      </c>
      <c r="J60" s="201"/>
      <c r="K60" s="3">
        <f>K59-I60</f>
        <v>320</v>
      </c>
      <c r="L60" s="200">
        <f>I62+L51</f>
        <v>0</v>
      </c>
      <c r="M60" s="201"/>
      <c r="N60" s="3">
        <f>N59-L60</f>
        <v>320</v>
      </c>
      <c r="O60" s="200">
        <f>L62+O51</f>
        <v>0</v>
      </c>
      <c r="P60" s="201"/>
      <c r="Q60" s="3">
        <f>Q59-O60</f>
        <v>320</v>
      </c>
      <c r="R60" s="200">
        <f>O62+R51</f>
        <v>0</v>
      </c>
      <c r="S60" s="201"/>
      <c r="T60" s="3">
        <f>T59-R60</f>
        <v>320</v>
      </c>
      <c r="U60" s="200">
        <f>R62+U51</f>
        <v>0</v>
      </c>
      <c r="V60" s="201"/>
      <c r="W60" s="3">
        <f>W59-U60</f>
        <v>320</v>
      </c>
      <c r="X60" s="200">
        <f>U62+X51</f>
        <v>0</v>
      </c>
      <c r="Y60" s="201"/>
      <c r="Z60" s="3">
        <f>Z59-X60</f>
        <v>320</v>
      </c>
      <c r="AA60" s="200">
        <f>X62+AA51</f>
        <v>0</v>
      </c>
      <c r="AB60" s="201"/>
      <c r="AC60" s="3">
        <f>AC59-AA60</f>
        <v>320</v>
      </c>
      <c r="AD60" s="200">
        <f>AA62+AD51</f>
        <v>0</v>
      </c>
      <c r="AE60" s="201"/>
      <c r="AF60" s="3">
        <f>AF59-AD60</f>
        <v>320</v>
      </c>
      <c r="AG60" s="200">
        <f>AD62+AG51</f>
        <v>0</v>
      </c>
      <c r="AH60" s="201"/>
      <c r="AI60" s="3">
        <f>AI59-AG60</f>
        <v>320</v>
      </c>
      <c r="AJ60" s="200">
        <f>AG62+AJ51</f>
        <v>0</v>
      </c>
      <c r="AK60" s="201"/>
      <c r="AL60" s="3">
        <f>AL59-AJ60</f>
        <v>320</v>
      </c>
      <c r="AM60" s="200">
        <f>AJ62+AM51</f>
        <v>0</v>
      </c>
      <c r="AN60" s="201"/>
      <c r="AO60" s="3">
        <f>AO59-AM60</f>
        <v>320</v>
      </c>
      <c r="AP60" s="2"/>
      <c r="AQ60" s="1"/>
    </row>
    <row r="61" spans="4:45" ht="13.5" customHeight="1">
      <c r="D61" s="5"/>
      <c r="E61" s="5"/>
      <c r="F61" s="202" t="s">
        <v>128</v>
      </c>
      <c r="G61" s="203"/>
      <c r="H61" s="4">
        <v>240</v>
      </c>
      <c r="I61" s="202" t="s">
        <v>74</v>
      </c>
      <c r="J61" s="203"/>
      <c r="K61" s="4">
        <v>240</v>
      </c>
      <c r="L61" s="202" t="s">
        <v>79</v>
      </c>
      <c r="M61" s="203"/>
      <c r="N61" s="4">
        <v>240</v>
      </c>
      <c r="O61" s="202" t="s">
        <v>79</v>
      </c>
      <c r="P61" s="203"/>
      <c r="Q61" s="4">
        <v>240</v>
      </c>
      <c r="R61" s="202" t="s">
        <v>79</v>
      </c>
      <c r="S61" s="203"/>
      <c r="T61" s="4">
        <v>240</v>
      </c>
      <c r="U61" s="202" t="s">
        <v>79</v>
      </c>
      <c r="V61" s="203"/>
      <c r="W61" s="4">
        <v>240</v>
      </c>
      <c r="X61" s="202" t="s">
        <v>79</v>
      </c>
      <c r="Y61" s="203"/>
      <c r="Z61" s="4">
        <v>240</v>
      </c>
      <c r="AA61" s="202" t="s">
        <v>1</v>
      </c>
      <c r="AB61" s="203"/>
      <c r="AC61" s="4">
        <v>240</v>
      </c>
      <c r="AD61" s="202" t="s">
        <v>1</v>
      </c>
      <c r="AE61" s="203"/>
      <c r="AF61" s="4">
        <v>240</v>
      </c>
      <c r="AG61" s="202" t="s">
        <v>1</v>
      </c>
      <c r="AH61" s="203"/>
      <c r="AI61" s="4">
        <v>240</v>
      </c>
      <c r="AJ61" s="202" t="s">
        <v>1</v>
      </c>
      <c r="AK61" s="203"/>
      <c r="AL61" s="4">
        <v>240</v>
      </c>
      <c r="AM61" s="202" t="s">
        <v>1</v>
      </c>
      <c r="AN61" s="203"/>
      <c r="AO61" s="4">
        <v>240</v>
      </c>
      <c r="AP61" s="2"/>
      <c r="AQ61" s="1"/>
    </row>
    <row r="62" spans="4:45">
      <c r="D62" s="5"/>
      <c r="E62" s="5"/>
      <c r="F62" s="200">
        <f>不要４!AM51+不要４!AP51</f>
        <v>0</v>
      </c>
      <c r="G62" s="201"/>
      <c r="H62" s="3">
        <f>H61-F62</f>
        <v>240</v>
      </c>
      <c r="I62" s="200">
        <f>'　【補完用】0年目'!$AM$16+$I$51</f>
        <v>0</v>
      </c>
      <c r="J62" s="201"/>
      <c r="K62" s="3">
        <f>K61-I62</f>
        <v>240</v>
      </c>
      <c r="L62" s="200">
        <f>I64+L51</f>
        <v>0</v>
      </c>
      <c r="M62" s="201"/>
      <c r="N62" s="3">
        <f>N61-L62</f>
        <v>240</v>
      </c>
      <c r="O62" s="200">
        <f>L64+O51</f>
        <v>0</v>
      </c>
      <c r="P62" s="201"/>
      <c r="Q62" s="3">
        <f>Q61-O62</f>
        <v>240</v>
      </c>
      <c r="R62" s="200">
        <f>O64+R51</f>
        <v>0</v>
      </c>
      <c r="S62" s="201"/>
      <c r="T62" s="3">
        <f>T61-R62</f>
        <v>240</v>
      </c>
      <c r="U62" s="200">
        <f>R64+U51</f>
        <v>0</v>
      </c>
      <c r="V62" s="201"/>
      <c r="W62" s="3">
        <f>W61-U62</f>
        <v>240</v>
      </c>
      <c r="X62" s="200">
        <f>U64+X51</f>
        <v>0</v>
      </c>
      <c r="Y62" s="201"/>
      <c r="Z62" s="3">
        <f>Z61-X62</f>
        <v>240</v>
      </c>
      <c r="AA62" s="200">
        <f>X64+AA51</f>
        <v>0</v>
      </c>
      <c r="AB62" s="201"/>
      <c r="AC62" s="3">
        <f>AC61-AA62</f>
        <v>240</v>
      </c>
      <c r="AD62" s="200">
        <f>AA64+AD51</f>
        <v>0</v>
      </c>
      <c r="AE62" s="201"/>
      <c r="AF62" s="3">
        <f>AF61-AD62</f>
        <v>240</v>
      </c>
      <c r="AG62" s="200">
        <f>AD64+AG51</f>
        <v>0</v>
      </c>
      <c r="AH62" s="201"/>
      <c r="AI62" s="3">
        <f>AI61-AG62</f>
        <v>240</v>
      </c>
      <c r="AJ62" s="200">
        <f>AG64+AJ51</f>
        <v>0</v>
      </c>
      <c r="AK62" s="201"/>
      <c r="AL62" s="3">
        <f>AL61-AJ62</f>
        <v>240</v>
      </c>
      <c r="AM62" s="200">
        <f>AJ64+AM51</f>
        <v>0</v>
      </c>
      <c r="AN62" s="201"/>
      <c r="AO62" s="3">
        <f>AO61-AM62</f>
        <v>240</v>
      </c>
      <c r="AP62" s="2"/>
      <c r="AQ62" s="1"/>
    </row>
    <row r="63" spans="4:45">
      <c r="D63" s="5"/>
      <c r="E63" s="5"/>
      <c r="F63" s="202" t="s">
        <v>129</v>
      </c>
      <c r="G63" s="203"/>
      <c r="H63" s="4">
        <v>160</v>
      </c>
      <c r="I63" s="202" t="s">
        <v>75</v>
      </c>
      <c r="J63" s="203"/>
      <c r="K63" s="4">
        <v>160</v>
      </c>
      <c r="L63" s="202" t="s">
        <v>80</v>
      </c>
      <c r="M63" s="203"/>
      <c r="N63" s="4">
        <v>160</v>
      </c>
      <c r="O63" s="202" t="s">
        <v>80</v>
      </c>
      <c r="P63" s="203"/>
      <c r="Q63" s="4">
        <v>160</v>
      </c>
      <c r="R63" s="202" t="s">
        <v>80</v>
      </c>
      <c r="S63" s="203"/>
      <c r="T63" s="4">
        <v>160</v>
      </c>
      <c r="U63" s="202" t="s">
        <v>80</v>
      </c>
      <c r="V63" s="203"/>
      <c r="W63" s="4">
        <v>160</v>
      </c>
      <c r="X63" s="202" t="s">
        <v>80</v>
      </c>
      <c r="Y63" s="203"/>
      <c r="Z63" s="4">
        <v>160</v>
      </c>
      <c r="AA63" s="202" t="s">
        <v>3</v>
      </c>
      <c r="AB63" s="203"/>
      <c r="AC63" s="4">
        <v>160</v>
      </c>
      <c r="AD63" s="202" t="s">
        <v>3</v>
      </c>
      <c r="AE63" s="203"/>
      <c r="AF63" s="4">
        <v>160</v>
      </c>
      <c r="AG63" s="202" t="s">
        <v>3</v>
      </c>
      <c r="AH63" s="203"/>
      <c r="AI63" s="4">
        <v>160</v>
      </c>
      <c r="AJ63" s="202" t="s">
        <v>3</v>
      </c>
      <c r="AK63" s="203"/>
      <c r="AL63" s="4">
        <v>160</v>
      </c>
      <c r="AM63" s="202" t="s">
        <v>3</v>
      </c>
      <c r="AN63" s="203"/>
      <c r="AO63" s="4">
        <v>160</v>
      </c>
      <c r="AP63" s="2"/>
      <c r="AQ63" s="1"/>
    </row>
    <row r="64" spans="4:45">
      <c r="D64" s="5"/>
      <c r="E64" s="5"/>
      <c r="F64" s="200">
        <f>不要４!AP51</f>
        <v>0</v>
      </c>
      <c r="G64" s="201"/>
      <c r="H64" s="3">
        <f>H63-F64</f>
        <v>160</v>
      </c>
      <c r="I64" s="200">
        <f>I51</f>
        <v>0</v>
      </c>
      <c r="J64" s="201"/>
      <c r="K64" s="3">
        <f>K63-I64</f>
        <v>160</v>
      </c>
      <c r="L64" s="200">
        <f>L51</f>
        <v>0</v>
      </c>
      <c r="M64" s="201"/>
      <c r="N64" s="3">
        <f>N63-L64</f>
        <v>160</v>
      </c>
      <c r="O64" s="200">
        <f>O51</f>
        <v>0</v>
      </c>
      <c r="P64" s="201"/>
      <c r="Q64" s="3">
        <f>Q63-O64</f>
        <v>160</v>
      </c>
      <c r="R64" s="200">
        <f>R51</f>
        <v>0</v>
      </c>
      <c r="S64" s="201"/>
      <c r="T64" s="3">
        <f>T63-R64</f>
        <v>160</v>
      </c>
      <c r="U64" s="200">
        <f>U51</f>
        <v>0</v>
      </c>
      <c r="V64" s="201"/>
      <c r="W64" s="3">
        <f>W63-U64</f>
        <v>160</v>
      </c>
      <c r="X64" s="200">
        <f>X51</f>
        <v>0</v>
      </c>
      <c r="Y64" s="201"/>
      <c r="Z64" s="3">
        <f>Z63-X64</f>
        <v>160</v>
      </c>
      <c r="AA64" s="200">
        <f>AA51</f>
        <v>0</v>
      </c>
      <c r="AB64" s="201"/>
      <c r="AC64" s="3">
        <f>AC63-AA64</f>
        <v>160</v>
      </c>
      <c r="AD64" s="200">
        <f>AD51</f>
        <v>0</v>
      </c>
      <c r="AE64" s="201"/>
      <c r="AF64" s="3">
        <f>AF63-AD64</f>
        <v>160</v>
      </c>
      <c r="AG64" s="200">
        <f>AG51</f>
        <v>0</v>
      </c>
      <c r="AH64" s="201"/>
      <c r="AI64" s="3">
        <f>AI63-AG64</f>
        <v>160</v>
      </c>
      <c r="AJ64" s="200">
        <f>AJ51</f>
        <v>0</v>
      </c>
      <c r="AK64" s="201"/>
      <c r="AL64" s="3">
        <f>AL63-AJ64</f>
        <v>160</v>
      </c>
      <c r="AM64" s="200">
        <f>AM51</f>
        <v>0</v>
      </c>
      <c r="AN64" s="201"/>
      <c r="AO64" s="3">
        <f>AO63-AM64</f>
        <v>160</v>
      </c>
      <c r="AP64" s="2"/>
      <c r="AQ64" s="1"/>
    </row>
    <row r="65" spans="4:45" ht="21" customHeight="1" thickBot="1">
      <c r="E65" s="92" t="s">
        <v>12</v>
      </c>
      <c r="I65">
        <f>IF($X$2="",0,IF(I52&gt;$S$2,1,0))</f>
        <v>0</v>
      </c>
      <c r="L65">
        <f>IF($X$2="",0,IF(L52&gt;$S$2,1,0))</f>
        <v>0</v>
      </c>
      <c r="O65">
        <f>IF($X$2="",0,IF(O52&gt;$S$2,1,0))</f>
        <v>0</v>
      </c>
      <c r="R65">
        <f>IF($X$2="",0,IF(R52&gt;$S$2,1,0))</f>
        <v>0</v>
      </c>
      <c r="U65">
        <f>IF($X$2="",0,IF(U52&gt;$S$2,1,0))</f>
        <v>0</v>
      </c>
      <c r="X65">
        <f>IF($X$2="",0,IF(X52&gt;$S$2,1,0))</f>
        <v>0</v>
      </c>
      <c r="AA65">
        <f>IF($X$2="",0,IF(AA52&gt;$S$2,1,0))</f>
        <v>0</v>
      </c>
      <c r="AD65">
        <f>IF($X$2="",0,IF(AD52&gt;$S$2,1,0))</f>
        <v>0</v>
      </c>
      <c r="AG65">
        <f>IF($X$2="",0,IF(AG52&gt;$S$2,1,0))</f>
        <v>0</v>
      </c>
      <c r="AJ65">
        <f>IF($X$2="",0,IF(AJ52&gt;$S$2,1,0))</f>
        <v>0</v>
      </c>
      <c r="AM65">
        <f>IF($X$2="",0,IF(AM52&gt;$S$2,1,0))</f>
        <v>0</v>
      </c>
      <c r="AP65">
        <f>IF($X$2="",0,IF(AP52&gt;$S$2,1,0))</f>
        <v>0</v>
      </c>
    </row>
    <row r="66" spans="4:45" ht="40.5" customHeight="1" thickBot="1">
      <c r="D66" s="5">
        <v>5</v>
      </c>
      <c r="E66" s="5"/>
      <c r="F66" s="207" t="s">
        <v>98</v>
      </c>
      <c r="G66" s="207"/>
      <c r="H66" s="88">
        <f>MIN(H69,$E69)</f>
        <v>0</v>
      </c>
      <c r="I66" s="9">
        <f>'４年目'!G19</f>
        <v>0</v>
      </c>
      <c r="J66" s="10">
        <f>COUNTIF(I80,1)</f>
        <v>0</v>
      </c>
      <c r="K66" s="88">
        <f>MIN(K69,$E69)</f>
        <v>0</v>
      </c>
      <c r="L66" s="9">
        <f>'４年目'!J19</f>
        <v>0</v>
      </c>
      <c r="M66" s="10">
        <f>COUNTIF(I80:L80,1)</f>
        <v>0</v>
      </c>
      <c r="N66" s="88">
        <f>MIN(N69,$E69)</f>
        <v>0</v>
      </c>
      <c r="O66" s="9">
        <f>'４年目'!M19</f>
        <v>0</v>
      </c>
      <c r="P66" s="10">
        <f>COUNTIF(I80:O80,1)</f>
        <v>0</v>
      </c>
      <c r="Q66" s="88">
        <f>MIN(Q69,$E69)</f>
        <v>0</v>
      </c>
      <c r="R66" s="9">
        <f>'４年目'!P19</f>
        <v>0</v>
      </c>
      <c r="S66" s="10">
        <f>COUNTIF(I80:R80,1)</f>
        <v>0</v>
      </c>
      <c r="T66" s="88">
        <f>MIN(T69,$E69)</f>
        <v>0</v>
      </c>
      <c r="U66" s="9">
        <f>'４年目'!S19</f>
        <v>0</v>
      </c>
      <c r="V66" s="10">
        <f>COUNTIF(I80:U80,1)</f>
        <v>0</v>
      </c>
      <c r="W66" s="88">
        <f>MIN(W69,$E69)</f>
        <v>0</v>
      </c>
      <c r="X66" s="9">
        <f>'４年目'!V19</f>
        <v>0</v>
      </c>
      <c r="Y66" s="10">
        <f>COUNTIF(I80:X80,1)</f>
        <v>0</v>
      </c>
      <c r="Z66" s="88">
        <f>MIN(Z69,$E69)</f>
        <v>0</v>
      </c>
      <c r="AA66" s="9">
        <f>'４年目'!Y19</f>
        <v>0</v>
      </c>
      <c r="AB66" s="10">
        <f>COUNTIF(I80:AA80,1)</f>
        <v>0</v>
      </c>
      <c r="AC66" s="88">
        <f>MIN(AC69,$E69)</f>
        <v>0</v>
      </c>
      <c r="AD66" s="9">
        <f>'４年目'!AB19</f>
        <v>0</v>
      </c>
      <c r="AE66" s="10">
        <f>COUNTIF(I80:AD80,1)</f>
        <v>0</v>
      </c>
      <c r="AF66" s="88">
        <f>MIN(AF69,$E69)</f>
        <v>0</v>
      </c>
      <c r="AG66" s="9">
        <f>'４年目'!AE19</f>
        <v>0</v>
      </c>
      <c r="AH66" s="10">
        <f>COUNTIF(I80:AG80,1)</f>
        <v>0</v>
      </c>
      <c r="AI66" s="88">
        <f>MIN(AI69,$E69)</f>
        <v>0</v>
      </c>
      <c r="AJ66" s="9">
        <f>'４年目'!AH19</f>
        <v>0</v>
      </c>
      <c r="AK66" s="10">
        <f>COUNTIF(I80:AJ80,1)</f>
        <v>0</v>
      </c>
      <c r="AL66" s="88">
        <f>MIN(AL69,$E69)</f>
        <v>0</v>
      </c>
      <c r="AM66" s="9">
        <f>'４年目'!AK19</f>
        <v>0</v>
      </c>
      <c r="AN66" s="10">
        <f>COUNTIF(I80:AM80,1)</f>
        <v>0</v>
      </c>
      <c r="AO66" s="88">
        <f>MIN(AO69,$E69)</f>
        <v>0</v>
      </c>
      <c r="AP66" s="9">
        <f>'４年目'!AN19</f>
        <v>0</v>
      </c>
      <c r="AQ66" s="10">
        <f>COUNTIF(I80:AP80,1)</f>
        <v>0</v>
      </c>
      <c r="AR66" s="24">
        <f>I66+L66+O66+R66+U66+X66+AA66+AD66+AG66+AJ66+AM66+AP66</f>
        <v>0</v>
      </c>
      <c r="AS66" s="18" t="s">
        <v>24</v>
      </c>
    </row>
    <row r="67" spans="4:45" s="17" customFormat="1" ht="18.75" customHeight="1" thickBot="1">
      <c r="D67" s="30" t="s">
        <v>23</v>
      </c>
      <c r="E67" s="31" t="s">
        <v>19</v>
      </c>
      <c r="F67" s="207"/>
      <c r="G67" s="207"/>
      <c r="H67" s="91">
        <f>MIN(H68,H69,$E69)</f>
        <v>0</v>
      </c>
      <c r="I67" s="22">
        <f>'４年目'!G20</f>
        <v>0</v>
      </c>
      <c r="J67" s="23">
        <f>'４年目'!H20</f>
        <v>0</v>
      </c>
      <c r="K67" s="91">
        <f>MIN(K68,K69,$E69)</f>
        <v>0</v>
      </c>
      <c r="L67" s="22">
        <f>'４年目'!J20</f>
        <v>0</v>
      </c>
      <c r="M67" s="23">
        <f>'４年目'!K20</f>
        <v>0</v>
      </c>
      <c r="N67" s="91">
        <f>IF(M66&gt;=$X$2,MIN($S$2,N68,N69,$AL$2-L69,$E69),MIN(N68,N69,$AL$2-L69,$E69))</f>
        <v>0</v>
      </c>
      <c r="O67" s="22">
        <f>'４年目'!M20</f>
        <v>0</v>
      </c>
      <c r="P67" s="23">
        <f>'４年目'!N20</f>
        <v>0</v>
      </c>
      <c r="Q67" s="91">
        <f>IF(P66&gt;=$X$2,MIN($S$2,Q68,Q69,$AL$2-O69,$E69),MIN(Q68,Q69,$AL$2-O69,$E69))</f>
        <v>0</v>
      </c>
      <c r="R67" s="22">
        <f>'４年目'!P20</f>
        <v>0</v>
      </c>
      <c r="S67" s="23">
        <f>'４年目'!Q20</f>
        <v>0</v>
      </c>
      <c r="T67" s="91">
        <f>IF(S66&gt;=$X$2,MIN($S$2,T68,T69,$AL$2-R69,$E69),MIN(T68,T69,$AL$2-R69,$E69))</f>
        <v>0</v>
      </c>
      <c r="U67" s="22">
        <f>'４年目'!S20</f>
        <v>0</v>
      </c>
      <c r="V67" s="23">
        <f>'４年目'!T20</f>
        <v>0</v>
      </c>
      <c r="W67" s="91">
        <f>IF(V66&gt;=$X$2,MIN($S$2,W68,W69,$AL$2-U69,$E69),MIN(W68,W69,$AL$2-U69,$E69))</f>
        <v>0</v>
      </c>
      <c r="X67" s="22">
        <f>'４年目'!V20</f>
        <v>0</v>
      </c>
      <c r="Y67" s="23">
        <f>'４年目'!W20</f>
        <v>0</v>
      </c>
      <c r="Z67" s="91">
        <f>IF(Y66&gt;=$X$2,MIN($S$2,Z68,Z69,$AL$2-X69,$E69),MIN(Z68,Z69,$AL$2-X69,$E69))</f>
        <v>0</v>
      </c>
      <c r="AA67" s="22">
        <f>'４年目'!Y20</f>
        <v>0</v>
      </c>
      <c r="AB67" s="23">
        <f>'４年目'!Z20</f>
        <v>0</v>
      </c>
      <c r="AC67" s="91">
        <f>IF(AB66&gt;=$X$2,MIN($S$2,AC68,AC69,$AL$2-AA69,$E69),MIN(AC68,AC69,$AL$2-AA69,$E69))</f>
        <v>0</v>
      </c>
      <c r="AD67" s="22">
        <f>'４年目'!AB20</f>
        <v>0</v>
      </c>
      <c r="AE67" s="23">
        <f>'４年目'!AC20</f>
        <v>0</v>
      </c>
      <c r="AF67" s="91">
        <f>IF(AE66&gt;=$X$2,MIN($S$2,AF68,AF69,$AL$2-AD69,$E69),MIN(AF68,AF69,$AL$2-AD69,$E69))</f>
        <v>0</v>
      </c>
      <c r="AG67" s="22">
        <f>'４年目'!AE20</f>
        <v>0</v>
      </c>
      <c r="AH67" s="23">
        <f>'４年目'!AF20</f>
        <v>0</v>
      </c>
      <c r="AI67" s="91">
        <f>IF(AH66&gt;=$X$2,MIN($S$2,AI68,AI69,$AL$2-AG69,$E69),MIN(AI68,AI69,$AL$2-AG69,$E69))</f>
        <v>0</v>
      </c>
      <c r="AJ67" s="22">
        <f>'４年目'!AH20</f>
        <v>0</v>
      </c>
      <c r="AK67" s="23">
        <f>'４年目'!AI20</f>
        <v>0</v>
      </c>
      <c r="AL67" s="91">
        <f>IF(AK66&gt;=$X$2,MIN($S$2,AL68,AL69,$AL$2-AJ69,$E69),MIN(AL68,AL69,$AL$2-AJ69,$E69))</f>
        <v>0</v>
      </c>
      <c r="AM67" s="22">
        <f>'４年目'!AK20</f>
        <v>0</v>
      </c>
      <c r="AN67" s="23">
        <f>'４年目'!AL20</f>
        <v>0</v>
      </c>
      <c r="AO67" s="91">
        <f>IF(AN66&gt;=$X$2,MIN($S$2,AO68,AO69,$AL$2-AM69,$E69),MIN(AO68,AO69,$AL$2-AM69,$E69))</f>
        <v>0</v>
      </c>
      <c r="AP67" s="22">
        <f>'４年目'!AN20</f>
        <v>0</v>
      </c>
      <c r="AQ67" s="23">
        <f>'４年目'!AO20</f>
        <v>0</v>
      </c>
      <c r="AR67" s="12">
        <f>I67+L67+O67+R67+U67+X67+AA67+AD67+AG67+AJ67+AM67+AP67</f>
        <v>0</v>
      </c>
      <c r="AS67" s="18" t="s">
        <v>20</v>
      </c>
    </row>
    <row r="68" spans="4:45">
      <c r="D68" s="5"/>
      <c r="E68" s="5"/>
      <c r="F68" s="59"/>
      <c r="G68" s="60"/>
      <c r="H68" s="13"/>
      <c r="I68" s="59"/>
      <c r="J68" s="60"/>
      <c r="K68" s="13"/>
      <c r="L68" s="204" t="s">
        <v>25</v>
      </c>
      <c r="M68" s="205"/>
      <c r="N68" s="15" t="str">
        <f>IF(M66&gt;=$X$2,$S$2,"")</f>
        <v/>
      </c>
      <c r="O68" s="204" t="s">
        <v>25</v>
      </c>
      <c r="P68" s="205"/>
      <c r="Q68" s="15" t="str">
        <f>IF(P66&gt;=$X$2,$S$2,"")</f>
        <v/>
      </c>
      <c r="R68" s="204" t="s">
        <v>25</v>
      </c>
      <c r="S68" s="205"/>
      <c r="T68" s="15" t="str">
        <f>IF(S66&gt;=$X$2,$S$2,"")</f>
        <v/>
      </c>
      <c r="U68" s="204" t="s">
        <v>25</v>
      </c>
      <c r="V68" s="205"/>
      <c r="W68" s="15" t="str">
        <f>IF(V66&gt;=$X$2,$S$2,"")</f>
        <v/>
      </c>
      <c r="X68" s="204" t="s">
        <v>25</v>
      </c>
      <c r="Y68" s="205"/>
      <c r="Z68" s="15" t="str">
        <f>IF(Y66&gt;=$X$2,$S$2,"")</f>
        <v/>
      </c>
      <c r="AA68" s="204" t="s">
        <v>25</v>
      </c>
      <c r="AB68" s="205"/>
      <c r="AC68" s="15" t="str">
        <f>IF(AB66&gt;=$X$2,$S$2,"")</f>
        <v/>
      </c>
      <c r="AD68" s="204" t="s">
        <v>25</v>
      </c>
      <c r="AE68" s="205"/>
      <c r="AF68" s="15" t="str">
        <f>IF(AE66&gt;=$X$2,$S$2,"")</f>
        <v/>
      </c>
      <c r="AG68" s="204" t="s">
        <v>25</v>
      </c>
      <c r="AH68" s="205"/>
      <c r="AI68" s="15" t="str">
        <f>IF(AH66&gt;=$X$2,$S$2,"")</f>
        <v/>
      </c>
      <c r="AJ68" s="204" t="s">
        <v>25</v>
      </c>
      <c r="AK68" s="205"/>
      <c r="AL68" s="15" t="str">
        <f>IF(AK66&gt;=$X$2,$S$2,"")</f>
        <v/>
      </c>
      <c r="AM68" s="204" t="s">
        <v>25</v>
      </c>
      <c r="AN68" s="205"/>
      <c r="AO68" s="15" t="str">
        <f>IF(AN66&gt;=$X$2,$S$2,"")</f>
        <v/>
      </c>
      <c r="AP68" s="204" t="s">
        <v>25</v>
      </c>
      <c r="AQ68" s="205"/>
    </row>
    <row r="69" spans="4:45">
      <c r="D69" s="5"/>
      <c r="E69" s="89">
        <f>IF($AE$2="",$S$2,$AE$2)</f>
        <v>0</v>
      </c>
      <c r="F69" s="206"/>
      <c r="G69" s="205"/>
      <c r="H69" s="90">
        <f>IF(MIN(H71,H73,H75,H77,H79)&lt;0,0,MIN(H71,H73,H75,H77,H79,$AE$2))</f>
        <v>160</v>
      </c>
      <c r="I69" s="206"/>
      <c r="J69" s="205"/>
      <c r="K69" s="90">
        <f>IF(MIN(K71,K73,K75,K77,K79)&lt;0,0,MIN(K71,K73,K75,K77,K79,$AE$2))</f>
        <v>160</v>
      </c>
      <c r="L69" s="200">
        <f>I67+L67</f>
        <v>0</v>
      </c>
      <c r="M69" s="201"/>
      <c r="N69" s="90">
        <f>IF(MIN(N71,N73,N75,N77,N79)&lt;0,0,MIN(N71,N73,N75,N77,N79,$AE$2))</f>
        <v>160</v>
      </c>
      <c r="O69" s="200">
        <f>L69+O67</f>
        <v>0</v>
      </c>
      <c r="P69" s="201"/>
      <c r="Q69" s="90">
        <f>IF(MIN(Q71,Q73,Q75,Q77,Q79)&lt;0,0,MIN(Q71,Q73,Q75,Q77,Q79,$AE$2))</f>
        <v>160</v>
      </c>
      <c r="R69" s="200">
        <f>O69+R67</f>
        <v>0</v>
      </c>
      <c r="S69" s="201"/>
      <c r="T69" s="90">
        <f>IF(MIN(T71,T73,T75,T77,T79)&lt;0,0,MIN(T71,T73,T75,T77,T79,$AE$2))</f>
        <v>160</v>
      </c>
      <c r="U69" s="200">
        <f>R69+U67</f>
        <v>0</v>
      </c>
      <c r="V69" s="201"/>
      <c r="W69" s="90">
        <f>IF(MIN(W71,W73,W75,W77,W79)&lt;0,0,MIN(W71,W73,W75,W77,W79,$AE$2))</f>
        <v>160</v>
      </c>
      <c r="X69" s="200">
        <f>U69+X67</f>
        <v>0</v>
      </c>
      <c r="Y69" s="201"/>
      <c r="Z69" s="90">
        <f>IF(MIN(Z71,Z73,Z75,Z77,Z79)&lt;0,0,MIN(Z71,Z73,Z75,Z77,Z79,$AE$2))</f>
        <v>160</v>
      </c>
      <c r="AA69" s="200">
        <f>X69+AA67</f>
        <v>0</v>
      </c>
      <c r="AB69" s="201"/>
      <c r="AC69" s="90">
        <f>IF(MIN(AC71,AC73,AC75,AC77,AC79)&lt;0,0,MIN(AC71,AC73,AC75,AC77,AC79,$AE$2))</f>
        <v>160</v>
      </c>
      <c r="AD69" s="200">
        <f>AA69+AD67</f>
        <v>0</v>
      </c>
      <c r="AE69" s="201"/>
      <c r="AF69" s="90">
        <f>IF(MIN(AF71,AF73,AF75,AF77,AF79)&lt;0,0,MIN(AF71,AF73,AF75,AF77,AF79,$AE$2))</f>
        <v>160</v>
      </c>
      <c r="AG69" s="200">
        <f>AD69+AG67</f>
        <v>0</v>
      </c>
      <c r="AH69" s="201"/>
      <c r="AI69" s="90">
        <f>IF(MIN(AI71,AI73,AI75,AI77,AI79)&lt;0,0,MIN(AI71,AI73,AI75,AI77,AI79,$AE$2))</f>
        <v>160</v>
      </c>
      <c r="AJ69" s="200">
        <f>AG69+AJ67</f>
        <v>0</v>
      </c>
      <c r="AK69" s="201"/>
      <c r="AL69" s="90">
        <f>IF(MIN(AL71,AL73,AL75,AL77,AL79)&lt;0,0,MIN(AL71,AL73,AL75,AL77,AL79,$AE$2))</f>
        <v>160</v>
      </c>
      <c r="AM69" s="200">
        <f>AJ69+AM67</f>
        <v>0</v>
      </c>
      <c r="AN69" s="201"/>
      <c r="AO69" s="90">
        <f>IF(MIN(AO71,AO73,AO75,AO77,AO79)&lt;0,0,MIN(AO71,AO73,AO75,AO77,AO79,$AE$2))</f>
        <v>160</v>
      </c>
      <c r="AP69" s="200">
        <f>AM69+AP67</f>
        <v>0</v>
      </c>
      <c r="AQ69" s="201"/>
    </row>
    <row r="70" spans="4:45" ht="13.5" customHeight="1">
      <c r="D70" s="5"/>
      <c r="E70" s="5"/>
      <c r="F70" s="202" t="s">
        <v>125</v>
      </c>
      <c r="G70" s="203"/>
      <c r="H70" s="4">
        <v>480</v>
      </c>
      <c r="I70" s="202" t="s">
        <v>71</v>
      </c>
      <c r="J70" s="203"/>
      <c r="K70" s="4">
        <v>480</v>
      </c>
      <c r="L70" s="202" t="s">
        <v>76</v>
      </c>
      <c r="M70" s="203"/>
      <c r="N70" s="4">
        <v>480</v>
      </c>
      <c r="O70" s="202" t="s">
        <v>76</v>
      </c>
      <c r="P70" s="203"/>
      <c r="Q70" s="4">
        <v>480</v>
      </c>
      <c r="R70" s="202" t="s">
        <v>76</v>
      </c>
      <c r="S70" s="203"/>
      <c r="T70" s="4">
        <v>480</v>
      </c>
      <c r="U70" s="202" t="s">
        <v>76</v>
      </c>
      <c r="V70" s="203"/>
      <c r="W70" s="4">
        <v>480</v>
      </c>
      <c r="X70" s="202" t="s">
        <v>76</v>
      </c>
      <c r="Y70" s="203"/>
      <c r="Z70" s="4">
        <v>480</v>
      </c>
      <c r="AA70" s="202" t="s">
        <v>4</v>
      </c>
      <c r="AB70" s="203"/>
      <c r="AC70" s="4">
        <v>480</v>
      </c>
      <c r="AD70" s="202" t="s">
        <v>5</v>
      </c>
      <c r="AE70" s="203"/>
      <c r="AF70" s="4">
        <v>480</v>
      </c>
      <c r="AG70" s="202" t="s">
        <v>6</v>
      </c>
      <c r="AH70" s="203"/>
      <c r="AI70" s="4">
        <v>480</v>
      </c>
      <c r="AJ70" s="202" t="s">
        <v>7</v>
      </c>
      <c r="AK70" s="203"/>
      <c r="AL70" s="4">
        <v>480</v>
      </c>
      <c r="AM70" s="202" t="s">
        <v>8</v>
      </c>
      <c r="AN70" s="203"/>
      <c r="AO70" s="4">
        <v>480</v>
      </c>
      <c r="AP70" s="2"/>
      <c r="AQ70" s="1"/>
    </row>
    <row r="71" spans="4:45">
      <c r="D71" s="5"/>
      <c r="E71" s="5"/>
      <c r="F71" s="200">
        <f>不要４!AC66+不要４!AG66+不要４!AJ66+不要４!AM66+不要４!AP66</f>
        <v>0</v>
      </c>
      <c r="G71" s="201"/>
      <c r="H71" s="3">
        <f>H70-F71</f>
        <v>480</v>
      </c>
      <c r="I71" s="200">
        <f>'　【補完用】0年目'!$AD$19+'　【補完用】0年目'!$AG$19+'　【補完用】0年目'!$AJ$19+'　【補完用】0年目'!$AM$19+$I$66</f>
        <v>0</v>
      </c>
      <c r="J71" s="201"/>
      <c r="K71" s="3">
        <f>K70-I71</f>
        <v>480</v>
      </c>
      <c r="L71" s="200">
        <f>I73+L66</f>
        <v>0</v>
      </c>
      <c r="M71" s="201"/>
      <c r="N71" s="3">
        <f>N70-L71</f>
        <v>480</v>
      </c>
      <c r="O71" s="200">
        <f>L73+O66</f>
        <v>0</v>
      </c>
      <c r="P71" s="201"/>
      <c r="Q71" s="3">
        <f>Q70-O71</f>
        <v>480</v>
      </c>
      <c r="R71" s="200">
        <f>O73+R66</f>
        <v>0</v>
      </c>
      <c r="S71" s="201"/>
      <c r="T71" s="3">
        <f>T70-R71</f>
        <v>480</v>
      </c>
      <c r="U71" s="200">
        <f>R73+U66</f>
        <v>0</v>
      </c>
      <c r="V71" s="201"/>
      <c r="W71" s="3">
        <f>W70-U71</f>
        <v>480</v>
      </c>
      <c r="X71" s="200">
        <f>U73+X66</f>
        <v>0</v>
      </c>
      <c r="Y71" s="201"/>
      <c r="Z71" s="3">
        <f>Z70-X71</f>
        <v>480</v>
      </c>
      <c r="AA71" s="200">
        <f>X73+AA66</f>
        <v>0</v>
      </c>
      <c r="AB71" s="201"/>
      <c r="AC71" s="3">
        <f>AC70-AA71</f>
        <v>480</v>
      </c>
      <c r="AD71" s="200">
        <f>AA73+AD66</f>
        <v>0</v>
      </c>
      <c r="AE71" s="201"/>
      <c r="AF71" s="3">
        <f>AF70-AD71</f>
        <v>480</v>
      </c>
      <c r="AG71" s="200">
        <f>AD73+AG66</f>
        <v>0</v>
      </c>
      <c r="AH71" s="201"/>
      <c r="AI71" s="3">
        <f>AI70-AG71</f>
        <v>480</v>
      </c>
      <c r="AJ71" s="200">
        <f>AG73+AJ66</f>
        <v>0</v>
      </c>
      <c r="AK71" s="201"/>
      <c r="AL71" s="3">
        <f>AL70-AJ71</f>
        <v>480</v>
      </c>
      <c r="AM71" s="200">
        <f>AJ73+AM66</f>
        <v>0</v>
      </c>
      <c r="AN71" s="201"/>
      <c r="AO71" s="3">
        <f>AO70-AM71</f>
        <v>480</v>
      </c>
      <c r="AP71" s="2"/>
      <c r="AQ71" s="1"/>
    </row>
    <row r="72" spans="4:45" ht="13.5" customHeight="1">
      <c r="D72" s="5"/>
      <c r="E72" s="5"/>
      <c r="F72" s="202" t="s">
        <v>126</v>
      </c>
      <c r="G72" s="203"/>
      <c r="H72" s="4">
        <v>400</v>
      </c>
      <c r="I72" s="202" t="s">
        <v>72</v>
      </c>
      <c r="J72" s="203"/>
      <c r="K72" s="4">
        <v>400</v>
      </c>
      <c r="L72" s="202" t="s">
        <v>77</v>
      </c>
      <c r="M72" s="203"/>
      <c r="N72" s="4">
        <v>400</v>
      </c>
      <c r="O72" s="202" t="s">
        <v>77</v>
      </c>
      <c r="P72" s="203"/>
      <c r="Q72" s="4">
        <v>400</v>
      </c>
      <c r="R72" s="202" t="s">
        <v>77</v>
      </c>
      <c r="S72" s="203"/>
      <c r="T72" s="4">
        <v>400</v>
      </c>
      <c r="U72" s="202" t="s">
        <v>77</v>
      </c>
      <c r="V72" s="203"/>
      <c r="W72" s="4">
        <v>400</v>
      </c>
      <c r="X72" s="202" t="s">
        <v>77</v>
      </c>
      <c r="Y72" s="203"/>
      <c r="Z72" s="4">
        <v>400</v>
      </c>
      <c r="AA72" s="202" t="s">
        <v>2</v>
      </c>
      <c r="AB72" s="203"/>
      <c r="AC72" s="4">
        <v>400</v>
      </c>
      <c r="AD72" s="202" t="s">
        <v>2</v>
      </c>
      <c r="AE72" s="203"/>
      <c r="AF72" s="4">
        <v>400</v>
      </c>
      <c r="AG72" s="202" t="s">
        <v>2</v>
      </c>
      <c r="AH72" s="203"/>
      <c r="AI72" s="4">
        <v>400</v>
      </c>
      <c r="AJ72" s="202" t="s">
        <v>2</v>
      </c>
      <c r="AK72" s="203"/>
      <c r="AL72" s="4">
        <v>400</v>
      </c>
      <c r="AM72" s="202" t="s">
        <v>2</v>
      </c>
      <c r="AN72" s="203"/>
      <c r="AO72" s="4">
        <v>400</v>
      </c>
      <c r="AP72" s="2"/>
      <c r="AQ72" s="1"/>
    </row>
    <row r="73" spans="4:45">
      <c r="D73" s="5"/>
      <c r="E73" s="5"/>
      <c r="F73" s="200">
        <f>不要４!AG66+不要４!AJ66+不要４!AM66+不要４!AP66</f>
        <v>0</v>
      </c>
      <c r="G73" s="201"/>
      <c r="H73" s="3">
        <f>H72-F73</f>
        <v>400</v>
      </c>
      <c r="I73" s="200">
        <f>'　【補完用】0年目'!$AG$19+'　【補完用】0年目'!$AJ$19+'　【補完用】0年目'!$AM$19+$I$66</f>
        <v>0</v>
      </c>
      <c r="J73" s="201"/>
      <c r="K73" s="3">
        <f>K72-I73</f>
        <v>400</v>
      </c>
      <c r="L73" s="200">
        <f>I75+L66</f>
        <v>0</v>
      </c>
      <c r="M73" s="201"/>
      <c r="N73" s="3">
        <f>N72-L73</f>
        <v>400</v>
      </c>
      <c r="O73" s="200">
        <f>L75+O66</f>
        <v>0</v>
      </c>
      <c r="P73" s="201"/>
      <c r="Q73" s="3">
        <f>Q72-O73</f>
        <v>400</v>
      </c>
      <c r="R73" s="200">
        <f>O75+R66</f>
        <v>0</v>
      </c>
      <c r="S73" s="201"/>
      <c r="T73" s="3">
        <f>T72-R73</f>
        <v>400</v>
      </c>
      <c r="U73" s="200">
        <f>R75+U66</f>
        <v>0</v>
      </c>
      <c r="V73" s="201"/>
      <c r="W73" s="3">
        <f>W72-U73</f>
        <v>400</v>
      </c>
      <c r="X73" s="200">
        <f>U75+X66</f>
        <v>0</v>
      </c>
      <c r="Y73" s="201"/>
      <c r="Z73" s="3">
        <f>Z72-X73</f>
        <v>400</v>
      </c>
      <c r="AA73" s="200">
        <f>X75+AA66</f>
        <v>0</v>
      </c>
      <c r="AB73" s="201"/>
      <c r="AC73" s="3">
        <f>AC72-AA73</f>
        <v>400</v>
      </c>
      <c r="AD73" s="200">
        <f>AA75+AD66</f>
        <v>0</v>
      </c>
      <c r="AE73" s="201"/>
      <c r="AF73" s="3">
        <f>AF72-AD73</f>
        <v>400</v>
      </c>
      <c r="AG73" s="200">
        <f>AD75+AG66</f>
        <v>0</v>
      </c>
      <c r="AH73" s="201"/>
      <c r="AI73" s="3">
        <f>AI72-AG73</f>
        <v>400</v>
      </c>
      <c r="AJ73" s="200">
        <f>AG75+AJ66</f>
        <v>0</v>
      </c>
      <c r="AK73" s="201"/>
      <c r="AL73" s="3">
        <f>AL72-AJ73</f>
        <v>400</v>
      </c>
      <c r="AM73" s="200">
        <f>AJ75+AM66</f>
        <v>0</v>
      </c>
      <c r="AN73" s="201"/>
      <c r="AO73" s="3">
        <f>AO72-AM73</f>
        <v>400</v>
      </c>
      <c r="AP73" s="2"/>
      <c r="AQ73" s="1"/>
    </row>
    <row r="74" spans="4:45" ht="13.5" customHeight="1">
      <c r="D74" s="5"/>
      <c r="E74" s="5"/>
      <c r="F74" s="202" t="s">
        <v>127</v>
      </c>
      <c r="G74" s="203"/>
      <c r="H74" s="4">
        <v>320</v>
      </c>
      <c r="I74" s="202" t="s">
        <v>73</v>
      </c>
      <c r="J74" s="203"/>
      <c r="K74" s="4">
        <v>320</v>
      </c>
      <c r="L74" s="202" t="s">
        <v>78</v>
      </c>
      <c r="M74" s="203"/>
      <c r="N74" s="4">
        <v>320</v>
      </c>
      <c r="O74" s="202" t="s">
        <v>78</v>
      </c>
      <c r="P74" s="203"/>
      <c r="Q74" s="4">
        <v>320</v>
      </c>
      <c r="R74" s="202" t="s">
        <v>78</v>
      </c>
      <c r="S74" s="203"/>
      <c r="T74" s="4">
        <v>320</v>
      </c>
      <c r="U74" s="202" t="s">
        <v>78</v>
      </c>
      <c r="V74" s="203"/>
      <c r="W74" s="4">
        <v>320</v>
      </c>
      <c r="X74" s="202" t="s">
        <v>78</v>
      </c>
      <c r="Y74" s="203"/>
      <c r="Z74" s="4">
        <v>320</v>
      </c>
      <c r="AA74" s="202" t="s">
        <v>0</v>
      </c>
      <c r="AB74" s="203"/>
      <c r="AC74" s="4">
        <v>320</v>
      </c>
      <c r="AD74" s="202" t="s">
        <v>0</v>
      </c>
      <c r="AE74" s="203"/>
      <c r="AF74" s="4">
        <v>320</v>
      </c>
      <c r="AG74" s="202" t="s">
        <v>0</v>
      </c>
      <c r="AH74" s="203"/>
      <c r="AI74" s="4">
        <v>320</v>
      </c>
      <c r="AJ74" s="202" t="s">
        <v>0</v>
      </c>
      <c r="AK74" s="203"/>
      <c r="AL74" s="4">
        <v>320</v>
      </c>
      <c r="AM74" s="202" t="s">
        <v>0</v>
      </c>
      <c r="AN74" s="203"/>
      <c r="AO74" s="4">
        <v>320</v>
      </c>
      <c r="AP74" s="2"/>
      <c r="AQ74" s="1"/>
    </row>
    <row r="75" spans="4:45">
      <c r="D75" s="5"/>
      <c r="E75" s="5"/>
      <c r="F75" s="200">
        <f>不要４!AJ66+不要４!AM66+不要４!AP66</f>
        <v>0</v>
      </c>
      <c r="G75" s="201"/>
      <c r="H75" s="3">
        <f>H74-F75</f>
        <v>320</v>
      </c>
      <c r="I75" s="200">
        <f>'　【補完用】0年目'!$AJ$19+'　【補完用】0年目'!$AM$19+$I$66</f>
        <v>0</v>
      </c>
      <c r="J75" s="201"/>
      <c r="K75" s="3">
        <f>K74-I75</f>
        <v>320</v>
      </c>
      <c r="L75" s="200">
        <f>I77+L66</f>
        <v>0</v>
      </c>
      <c r="M75" s="201"/>
      <c r="N75" s="3">
        <f>N74-L75</f>
        <v>320</v>
      </c>
      <c r="O75" s="200">
        <f>L77+O66</f>
        <v>0</v>
      </c>
      <c r="P75" s="201"/>
      <c r="Q75" s="3">
        <f>Q74-O75</f>
        <v>320</v>
      </c>
      <c r="R75" s="200">
        <f>O77+R66</f>
        <v>0</v>
      </c>
      <c r="S75" s="201"/>
      <c r="T75" s="3">
        <f>T74-R75</f>
        <v>320</v>
      </c>
      <c r="U75" s="200">
        <f>R77+U66</f>
        <v>0</v>
      </c>
      <c r="V75" s="201"/>
      <c r="W75" s="3">
        <f>W74-U75</f>
        <v>320</v>
      </c>
      <c r="X75" s="200">
        <f>U77+X66</f>
        <v>0</v>
      </c>
      <c r="Y75" s="201"/>
      <c r="Z75" s="3">
        <f>Z74-X75</f>
        <v>320</v>
      </c>
      <c r="AA75" s="200">
        <f>X77+AA66</f>
        <v>0</v>
      </c>
      <c r="AB75" s="201"/>
      <c r="AC75" s="3">
        <f>AC74-AA75</f>
        <v>320</v>
      </c>
      <c r="AD75" s="200">
        <f>AA77+AD66</f>
        <v>0</v>
      </c>
      <c r="AE75" s="201"/>
      <c r="AF75" s="3">
        <f>AF74-AD75</f>
        <v>320</v>
      </c>
      <c r="AG75" s="200">
        <f>AD77+AG66</f>
        <v>0</v>
      </c>
      <c r="AH75" s="201"/>
      <c r="AI75" s="3">
        <f>AI74-AG75</f>
        <v>320</v>
      </c>
      <c r="AJ75" s="200">
        <f>AG77+AJ66</f>
        <v>0</v>
      </c>
      <c r="AK75" s="201"/>
      <c r="AL75" s="3">
        <f>AL74-AJ75</f>
        <v>320</v>
      </c>
      <c r="AM75" s="200">
        <f>AJ77+AM66</f>
        <v>0</v>
      </c>
      <c r="AN75" s="201"/>
      <c r="AO75" s="3">
        <f>AO74-AM75</f>
        <v>320</v>
      </c>
      <c r="AP75" s="2"/>
      <c r="AQ75" s="1"/>
    </row>
    <row r="76" spans="4:45" ht="13.5" customHeight="1">
      <c r="D76" s="5"/>
      <c r="E76" s="5"/>
      <c r="F76" s="202" t="s">
        <v>128</v>
      </c>
      <c r="G76" s="203"/>
      <c r="H76" s="4">
        <v>240</v>
      </c>
      <c r="I76" s="202" t="s">
        <v>74</v>
      </c>
      <c r="J76" s="203"/>
      <c r="K76" s="4">
        <v>240</v>
      </c>
      <c r="L76" s="202" t="s">
        <v>79</v>
      </c>
      <c r="M76" s="203"/>
      <c r="N76" s="4">
        <v>240</v>
      </c>
      <c r="O76" s="202" t="s">
        <v>79</v>
      </c>
      <c r="P76" s="203"/>
      <c r="Q76" s="4">
        <v>240</v>
      </c>
      <c r="R76" s="202" t="s">
        <v>79</v>
      </c>
      <c r="S76" s="203"/>
      <c r="T76" s="4">
        <v>240</v>
      </c>
      <c r="U76" s="202" t="s">
        <v>79</v>
      </c>
      <c r="V76" s="203"/>
      <c r="W76" s="4">
        <v>240</v>
      </c>
      <c r="X76" s="202" t="s">
        <v>79</v>
      </c>
      <c r="Y76" s="203"/>
      <c r="Z76" s="4">
        <v>240</v>
      </c>
      <c r="AA76" s="202" t="s">
        <v>1</v>
      </c>
      <c r="AB76" s="203"/>
      <c r="AC76" s="4">
        <v>240</v>
      </c>
      <c r="AD76" s="202" t="s">
        <v>1</v>
      </c>
      <c r="AE76" s="203"/>
      <c r="AF76" s="4">
        <v>240</v>
      </c>
      <c r="AG76" s="202" t="s">
        <v>1</v>
      </c>
      <c r="AH76" s="203"/>
      <c r="AI76" s="4">
        <v>240</v>
      </c>
      <c r="AJ76" s="202" t="s">
        <v>1</v>
      </c>
      <c r="AK76" s="203"/>
      <c r="AL76" s="4">
        <v>240</v>
      </c>
      <c r="AM76" s="202" t="s">
        <v>1</v>
      </c>
      <c r="AN76" s="203"/>
      <c r="AO76" s="4">
        <v>240</v>
      </c>
      <c r="AP76" s="2"/>
      <c r="AQ76" s="1"/>
    </row>
    <row r="77" spans="4:45">
      <c r="D77" s="5"/>
      <c r="E77" s="5"/>
      <c r="F77" s="200">
        <f>不要４!AM66+不要４!AP66</f>
        <v>0</v>
      </c>
      <c r="G77" s="201"/>
      <c r="H77" s="3">
        <f>H76-F77</f>
        <v>240</v>
      </c>
      <c r="I77" s="200">
        <f>'　【補完用】0年目'!$AM$19+$I$66</f>
        <v>0</v>
      </c>
      <c r="J77" s="201"/>
      <c r="K77" s="3">
        <f>K76-I77</f>
        <v>240</v>
      </c>
      <c r="L77" s="200">
        <f>I79+L66</f>
        <v>0</v>
      </c>
      <c r="M77" s="201"/>
      <c r="N77" s="3">
        <f>N76-L77</f>
        <v>240</v>
      </c>
      <c r="O77" s="200">
        <f>L79+O66</f>
        <v>0</v>
      </c>
      <c r="P77" s="201"/>
      <c r="Q77" s="3">
        <f>Q76-O77</f>
        <v>240</v>
      </c>
      <c r="R77" s="200">
        <f>O79+R66</f>
        <v>0</v>
      </c>
      <c r="S77" s="201"/>
      <c r="T77" s="3">
        <f>T76-R77</f>
        <v>240</v>
      </c>
      <c r="U77" s="200">
        <f>R79+U66</f>
        <v>0</v>
      </c>
      <c r="V77" s="201"/>
      <c r="W77" s="3">
        <f>W76-U77</f>
        <v>240</v>
      </c>
      <c r="X77" s="200">
        <f>U79+X66</f>
        <v>0</v>
      </c>
      <c r="Y77" s="201"/>
      <c r="Z77" s="3">
        <f>Z76-X77</f>
        <v>240</v>
      </c>
      <c r="AA77" s="200">
        <f>X79+AA66</f>
        <v>0</v>
      </c>
      <c r="AB77" s="201"/>
      <c r="AC77" s="3">
        <f>AC76-AA77</f>
        <v>240</v>
      </c>
      <c r="AD77" s="200">
        <f>AA79+AD66</f>
        <v>0</v>
      </c>
      <c r="AE77" s="201"/>
      <c r="AF77" s="3">
        <f>AF76-AD77</f>
        <v>240</v>
      </c>
      <c r="AG77" s="200">
        <f>AD79+AG66</f>
        <v>0</v>
      </c>
      <c r="AH77" s="201"/>
      <c r="AI77" s="3">
        <f>AI76-AG77</f>
        <v>240</v>
      </c>
      <c r="AJ77" s="200">
        <f>AG79+AJ66</f>
        <v>0</v>
      </c>
      <c r="AK77" s="201"/>
      <c r="AL77" s="3">
        <f>AL76-AJ77</f>
        <v>240</v>
      </c>
      <c r="AM77" s="200">
        <f>AJ79+AM66</f>
        <v>0</v>
      </c>
      <c r="AN77" s="201"/>
      <c r="AO77" s="3">
        <f>AO76-AM77</f>
        <v>240</v>
      </c>
      <c r="AP77" s="2"/>
      <c r="AQ77" s="1"/>
    </row>
    <row r="78" spans="4:45">
      <c r="D78" s="5"/>
      <c r="E78" s="5"/>
      <c r="F78" s="202" t="s">
        <v>129</v>
      </c>
      <c r="G78" s="203"/>
      <c r="H78" s="4">
        <v>160</v>
      </c>
      <c r="I78" s="202" t="s">
        <v>75</v>
      </c>
      <c r="J78" s="203"/>
      <c r="K78" s="4">
        <v>160</v>
      </c>
      <c r="L78" s="202" t="s">
        <v>80</v>
      </c>
      <c r="M78" s="203"/>
      <c r="N78" s="4">
        <v>160</v>
      </c>
      <c r="O78" s="202" t="s">
        <v>80</v>
      </c>
      <c r="P78" s="203"/>
      <c r="Q78" s="4">
        <v>160</v>
      </c>
      <c r="R78" s="202" t="s">
        <v>80</v>
      </c>
      <c r="S78" s="203"/>
      <c r="T78" s="4">
        <v>160</v>
      </c>
      <c r="U78" s="202" t="s">
        <v>80</v>
      </c>
      <c r="V78" s="203"/>
      <c r="W78" s="4">
        <v>160</v>
      </c>
      <c r="X78" s="202" t="s">
        <v>80</v>
      </c>
      <c r="Y78" s="203"/>
      <c r="Z78" s="4">
        <v>160</v>
      </c>
      <c r="AA78" s="202" t="s">
        <v>3</v>
      </c>
      <c r="AB78" s="203"/>
      <c r="AC78" s="4">
        <v>160</v>
      </c>
      <c r="AD78" s="202" t="s">
        <v>3</v>
      </c>
      <c r="AE78" s="203"/>
      <c r="AF78" s="4">
        <v>160</v>
      </c>
      <c r="AG78" s="202" t="s">
        <v>3</v>
      </c>
      <c r="AH78" s="203"/>
      <c r="AI78" s="4">
        <v>160</v>
      </c>
      <c r="AJ78" s="202" t="s">
        <v>3</v>
      </c>
      <c r="AK78" s="203"/>
      <c r="AL78" s="4">
        <v>160</v>
      </c>
      <c r="AM78" s="202" t="s">
        <v>3</v>
      </c>
      <c r="AN78" s="203"/>
      <c r="AO78" s="4">
        <v>160</v>
      </c>
      <c r="AP78" s="2"/>
      <c r="AQ78" s="1"/>
    </row>
    <row r="79" spans="4:45">
      <c r="D79" s="5"/>
      <c r="E79" s="5"/>
      <c r="F79" s="200">
        <f>不要４!AP66</f>
        <v>0</v>
      </c>
      <c r="G79" s="201"/>
      <c r="H79" s="3">
        <f>H78-F79</f>
        <v>160</v>
      </c>
      <c r="I79" s="200">
        <f>I66</f>
        <v>0</v>
      </c>
      <c r="J79" s="201"/>
      <c r="K79" s="3">
        <f>K78-I79</f>
        <v>160</v>
      </c>
      <c r="L79" s="200">
        <f>L66</f>
        <v>0</v>
      </c>
      <c r="M79" s="201"/>
      <c r="N79" s="3">
        <f>N78-L79</f>
        <v>160</v>
      </c>
      <c r="O79" s="200">
        <f>O66</f>
        <v>0</v>
      </c>
      <c r="P79" s="201"/>
      <c r="Q79" s="3">
        <f>Q78-O79</f>
        <v>160</v>
      </c>
      <c r="R79" s="200">
        <f>R66</f>
        <v>0</v>
      </c>
      <c r="S79" s="201"/>
      <c r="T79" s="3">
        <f>T78-R79</f>
        <v>160</v>
      </c>
      <c r="U79" s="200">
        <f>U66</f>
        <v>0</v>
      </c>
      <c r="V79" s="201"/>
      <c r="W79" s="3">
        <f>W78-U79</f>
        <v>160</v>
      </c>
      <c r="X79" s="200">
        <f>X66</f>
        <v>0</v>
      </c>
      <c r="Y79" s="201"/>
      <c r="Z79" s="3">
        <f>Z78-X79</f>
        <v>160</v>
      </c>
      <c r="AA79" s="200">
        <f>AA66</f>
        <v>0</v>
      </c>
      <c r="AB79" s="201"/>
      <c r="AC79" s="3">
        <f>AC78-AA79</f>
        <v>160</v>
      </c>
      <c r="AD79" s="200">
        <f>AD66</f>
        <v>0</v>
      </c>
      <c r="AE79" s="201"/>
      <c r="AF79" s="3">
        <f>AF78-AD79</f>
        <v>160</v>
      </c>
      <c r="AG79" s="200">
        <f>AG66</f>
        <v>0</v>
      </c>
      <c r="AH79" s="201"/>
      <c r="AI79" s="3">
        <f>AI78-AG79</f>
        <v>160</v>
      </c>
      <c r="AJ79" s="200">
        <f>AJ66</f>
        <v>0</v>
      </c>
      <c r="AK79" s="201"/>
      <c r="AL79" s="3">
        <f>AL78-AJ79</f>
        <v>160</v>
      </c>
      <c r="AM79" s="200">
        <f>AM66</f>
        <v>0</v>
      </c>
      <c r="AN79" s="201"/>
      <c r="AO79" s="3">
        <f>AO78-AM79</f>
        <v>160</v>
      </c>
      <c r="AP79" s="2"/>
      <c r="AQ79" s="1"/>
    </row>
    <row r="80" spans="4:45" ht="21" customHeight="1" thickBot="1">
      <c r="E80" s="92" t="s">
        <v>12</v>
      </c>
      <c r="I80">
        <f>IF($X$2="",0,IF(I67&gt;$S$2,1,0))</f>
        <v>0</v>
      </c>
      <c r="L80">
        <f>IF($X$2="",0,IF(L67&gt;$S$2,1,0))</f>
        <v>0</v>
      </c>
      <c r="O80">
        <f>IF($X$2="",0,IF(O67&gt;$S$2,1,0))</f>
        <v>0</v>
      </c>
      <c r="R80">
        <f>IF($X$2="",0,IF(R67&gt;$S$2,1,0))</f>
        <v>0</v>
      </c>
      <c r="U80">
        <f>IF($X$2="",0,IF(U67&gt;$S$2,1,0))</f>
        <v>0</v>
      </c>
      <c r="X80">
        <f>IF($X$2="",0,IF(X67&gt;$S$2,1,0))</f>
        <v>0</v>
      </c>
      <c r="AA80">
        <f>IF($X$2="",0,IF(AA67&gt;$S$2,1,0))</f>
        <v>0</v>
      </c>
      <c r="AD80">
        <f>IF($X$2="",0,IF(AD67&gt;$S$2,1,0))</f>
        <v>0</v>
      </c>
      <c r="AG80">
        <f>IF($X$2="",0,IF(AG67&gt;$S$2,1,0))</f>
        <v>0</v>
      </c>
      <c r="AJ80">
        <f>IF($X$2="",0,IF(AJ67&gt;$S$2,1,0))</f>
        <v>0</v>
      </c>
      <c r="AM80">
        <f>IF($X$2="",0,IF(AM67&gt;$S$2,1,0))</f>
        <v>0</v>
      </c>
      <c r="AP80">
        <f>IF($X$2="",0,IF(AP67&gt;$S$2,1,0))</f>
        <v>0</v>
      </c>
    </row>
    <row r="81" spans="4:45" ht="40.5" customHeight="1" thickBot="1">
      <c r="D81" s="5">
        <v>6</v>
      </c>
      <c r="E81" s="5"/>
      <c r="F81" s="207" t="s">
        <v>98</v>
      </c>
      <c r="G81" s="207"/>
      <c r="H81" s="88">
        <f>MIN(H84,$E84)</f>
        <v>0</v>
      </c>
      <c r="I81" s="9">
        <f>'４年目'!G22</f>
        <v>0</v>
      </c>
      <c r="J81" s="10">
        <f>COUNTIF(I95,1)</f>
        <v>0</v>
      </c>
      <c r="K81" s="88">
        <f>MIN(K84,$E84)</f>
        <v>0</v>
      </c>
      <c r="L81" s="9">
        <f>'４年目'!J22</f>
        <v>0</v>
      </c>
      <c r="M81" s="10">
        <f>COUNTIF(I95:L95,1)</f>
        <v>0</v>
      </c>
      <c r="N81" s="88">
        <f>MIN(N84,$E84)</f>
        <v>0</v>
      </c>
      <c r="O81" s="9">
        <f>'４年目'!M22</f>
        <v>0</v>
      </c>
      <c r="P81" s="10">
        <f>COUNTIF(I95:O95,1)</f>
        <v>0</v>
      </c>
      <c r="Q81" s="88">
        <f>MIN(Q84,$E84)</f>
        <v>0</v>
      </c>
      <c r="R81" s="9">
        <f>'４年目'!P22</f>
        <v>0</v>
      </c>
      <c r="S81" s="10">
        <f>COUNTIF(I95:R95,1)</f>
        <v>0</v>
      </c>
      <c r="T81" s="88">
        <f>MIN(T84,$E84)</f>
        <v>0</v>
      </c>
      <c r="U81" s="9">
        <f>'４年目'!S22</f>
        <v>0</v>
      </c>
      <c r="V81" s="10">
        <f>COUNTIF(I95:U95,1)</f>
        <v>0</v>
      </c>
      <c r="W81" s="88">
        <f>MIN(W84,$E84)</f>
        <v>0</v>
      </c>
      <c r="X81" s="9">
        <f>'４年目'!V22</f>
        <v>0</v>
      </c>
      <c r="Y81" s="10">
        <f>COUNTIF(I95:X95,1)</f>
        <v>0</v>
      </c>
      <c r="Z81" s="88">
        <f>MIN(Z84,$E84)</f>
        <v>0</v>
      </c>
      <c r="AA81" s="9">
        <f>'４年目'!Y22</f>
        <v>0</v>
      </c>
      <c r="AB81" s="10">
        <f>COUNTIF(I95:AA95,1)</f>
        <v>0</v>
      </c>
      <c r="AC81" s="88">
        <f>MIN(AC84,$E84)</f>
        <v>0</v>
      </c>
      <c r="AD81" s="9">
        <f>'４年目'!AB22</f>
        <v>0</v>
      </c>
      <c r="AE81" s="10">
        <f>COUNTIF(I95:AD95,1)</f>
        <v>0</v>
      </c>
      <c r="AF81" s="88">
        <f>MIN(AF84,$E84)</f>
        <v>0</v>
      </c>
      <c r="AG81" s="9">
        <f>'４年目'!AE22</f>
        <v>0</v>
      </c>
      <c r="AH81" s="10">
        <f>COUNTIF(I95:AG95,1)</f>
        <v>0</v>
      </c>
      <c r="AI81" s="88">
        <f>MIN(AI84,$E84)</f>
        <v>0</v>
      </c>
      <c r="AJ81" s="9">
        <f>'４年目'!AH22</f>
        <v>0</v>
      </c>
      <c r="AK81" s="10">
        <f>COUNTIF(I95:AJ95,1)</f>
        <v>0</v>
      </c>
      <c r="AL81" s="88">
        <f>MIN(AL84,$E84)</f>
        <v>0</v>
      </c>
      <c r="AM81" s="9">
        <f>'４年目'!AK22</f>
        <v>0</v>
      </c>
      <c r="AN81" s="10">
        <f>COUNTIF(I95:AM95,1)</f>
        <v>0</v>
      </c>
      <c r="AO81" s="88">
        <f>MIN(AO84,$E84)</f>
        <v>0</v>
      </c>
      <c r="AP81" s="9">
        <f>'４年目'!AN22</f>
        <v>0</v>
      </c>
      <c r="AQ81" s="10">
        <f>COUNTIF(I95:AP95,1)</f>
        <v>0</v>
      </c>
      <c r="AR81" s="24">
        <f>I81+L81+O81+R81+U81+X81+AA81+AD81+AG81+AJ81+AM81+AP81</f>
        <v>0</v>
      </c>
      <c r="AS81" s="18" t="s">
        <v>24</v>
      </c>
    </row>
    <row r="82" spans="4:45" s="17" customFormat="1" ht="18.75" customHeight="1" thickBot="1">
      <c r="D82" s="30" t="s">
        <v>23</v>
      </c>
      <c r="E82" s="31" t="s">
        <v>19</v>
      </c>
      <c r="F82" s="207"/>
      <c r="G82" s="207"/>
      <c r="H82" s="91">
        <f>MIN(H83,H84,$E84)</f>
        <v>0</v>
      </c>
      <c r="I82" s="22">
        <f>'４年目'!G23</f>
        <v>0</v>
      </c>
      <c r="J82" s="23">
        <f>'４年目'!H23</f>
        <v>0</v>
      </c>
      <c r="K82" s="91">
        <f>MIN(K83,K84,$E84)</f>
        <v>0</v>
      </c>
      <c r="L82" s="22">
        <f>'４年目'!J23</f>
        <v>0</v>
      </c>
      <c r="M82" s="23">
        <f>'４年目'!K23</f>
        <v>0</v>
      </c>
      <c r="N82" s="91">
        <f>IF(M81&gt;=$X$2,MIN($S$2,N83,N84,$AL$2-L84,$E84),MIN(N83,N84,$AL$2-L84,$E84))</f>
        <v>0</v>
      </c>
      <c r="O82" s="22">
        <f>'４年目'!M23</f>
        <v>0</v>
      </c>
      <c r="P82" s="23">
        <f>'４年目'!N23</f>
        <v>0</v>
      </c>
      <c r="Q82" s="91">
        <f>IF(P81&gt;=$X$2,MIN($S$2,Q83,Q84,$AL$2-O84,$E84),MIN(Q83,Q84,$AL$2-O84,$E84))</f>
        <v>0</v>
      </c>
      <c r="R82" s="22">
        <f>'４年目'!P23</f>
        <v>0</v>
      </c>
      <c r="S82" s="23">
        <f>'４年目'!Q23</f>
        <v>0</v>
      </c>
      <c r="T82" s="91">
        <f>IF(S81&gt;=$X$2,MIN($S$2,T83,T84,$AL$2-R84,$E84),MIN(T83,T84,$AL$2-R84,$E84))</f>
        <v>0</v>
      </c>
      <c r="U82" s="22">
        <f>'４年目'!S23</f>
        <v>0</v>
      </c>
      <c r="V82" s="23">
        <f>'４年目'!T23</f>
        <v>0</v>
      </c>
      <c r="W82" s="91">
        <f>IF(V81&gt;=$X$2,MIN($S$2,W83,W84,$AL$2-U84,$E84),MIN(W83,W84,$AL$2-U84,$E84))</f>
        <v>0</v>
      </c>
      <c r="X82" s="22">
        <f>'４年目'!V23</f>
        <v>0</v>
      </c>
      <c r="Y82" s="23">
        <f>'４年目'!W23</f>
        <v>0</v>
      </c>
      <c r="Z82" s="91">
        <f>IF(Y81&gt;=$X$2,MIN($S$2,Z83,Z84,$AL$2-X84,$E84),MIN(Z83,Z84,$AL$2-X84,$E84))</f>
        <v>0</v>
      </c>
      <c r="AA82" s="22">
        <f>'４年目'!Y23</f>
        <v>0</v>
      </c>
      <c r="AB82" s="23">
        <f>'４年目'!Z23</f>
        <v>0</v>
      </c>
      <c r="AC82" s="91">
        <f>IF(AB81&gt;=$X$2,MIN($S$2,AC83,AC84,$AL$2-AA84,$E84),MIN(AC83,AC84,$AL$2-AA84,$E84))</f>
        <v>0</v>
      </c>
      <c r="AD82" s="22">
        <f>'４年目'!AB23</f>
        <v>0</v>
      </c>
      <c r="AE82" s="23">
        <f>'４年目'!AC23</f>
        <v>0</v>
      </c>
      <c r="AF82" s="91">
        <f>IF(AE81&gt;=$X$2,MIN($S$2,AF83,AF84,$AL$2-AD84,$E84),MIN(AF83,AF84,$AL$2-AD84,$E84))</f>
        <v>0</v>
      </c>
      <c r="AG82" s="22">
        <f>'４年目'!AE23</f>
        <v>0</v>
      </c>
      <c r="AH82" s="23">
        <f>'４年目'!AF23</f>
        <v>0</v>
      </c>
      <c r="AI82" s="91">
        <f>IF(AH81&gt;=$X$2,MIN($S$2,AI83,AI84,$AL$2-AG84,$E84),MIN(AI83,AI84,$AL$2-AG84,$E84))</f>
        <v>0</v>
      </c>
      <c r="AJ82" s="22">
        <f>'４年目'!AH23</f>
        <v>0</v>
      </c>
      <c r="AK82" s="23">
        <f>'４年目'!AI23</f>
        <v>0</v>
      </c>
      <c r="AL82" s="91">
        <f>IF(AK81&gt;=$X$2,MIN($S$2,AL83,AL84,$AL$2-AJ84,$E84),MIN(AL83,AL84,$AL$2-AJ84,$E84))</f>
        <v>0</v>
      </c>
      <c r="AM82" s="22">
        <f>'４年目'!AK23</f>
        <v>0</v>
      </c>
      <c r="AN82" s="23">
        <f>'４年目'!AL23</f>
        <v>0</v>
      </c>
      <c r="AO82" s="91">
        <f>IF(AN81&gt;=$X$2,MIN($S$2,AO83,AO84,$AL$2-AM84,$E84),MIN(AO83,AO84,$AL$2-AM84,$E84))</f>
        <v>0</v>
      </c>
      <c r="AP82" s="22">
        <f>'４年目'!AN23</f>
        <v>0</v>
      </c>
      <c r="AQ82" s="23">
        <f>'４年目'!AO23</f>
        <v>0</v>
      </c>
      <c r="AR82" s="12">
        <f>I82+L82+O82+R82+U82+X82+AA82+AD82+AG82+AJ82+AM82+AP82</f>
        <v>0</v>
      </c>
      <c r="AS82" s="18" t="s">
        <v>20</v>
      </c>
    </row>
    <row r="83" spans="4:45">
      <c r="D83" s="5"/>
      <c r="E83" s="5"/>
      <c r="F83" s="59"/>
      <c r="G83" s="60"/>
      <c r="H83" s="13"/>
      <c r="I83" s="59"/>
      <c r="J83" s="60"/>
      <c r="K83" s="13"/>
      <c r="L83" s="204" t="s">
        <v>25</v>
      </c>
      <c r="M83" s="205"/>
      <c r="N83" s="15" t="str">
        <f>IF(M81&gt;=$X$2,$S$2,"")</f>
        <v/>
      </c>
      <c r="O83" s="204" t="s">
        <v>25</v>
      </c>
      <c r="P83" s="205"/>
      <c r="Q83" s="15" t="str">
        <f>IF(P81&gt;=$X$2,$S$2,"")</f>
        <v/>
      </c>
      <c r="R83" s="204" t="s">
        <v>25</v>
      </c>
      <c r="S83" s="205"/>
      <c r="T83" s="15" t="str">
        <f>IF(S81&gt;=$X$2,$S$2,"")</f>
        <v/>
      </c>
      <c r="U83" s="204" t="s">
        <v>25</v>
      </c>
      <c r="V83" s="205"/>
      <c r="W83" s="15" t="str">
        <f>IF(V81&gt;=$X$2,$S$2,"")</f>
        <v/>
      </c>
      <c r="X83" s="204" t="s">
        <v>25</v>
      </c>
      <c r="Y83" s="205"/>
      <c r="Z83" s="15" t="str">
        <f>IF(Y81&gt;=$X$2,$S$2,"")</f>
        <v/>
      </c>
      <c r="AA83" s="204" t="s">
        <v>25</v>
      </c>
      <c r="AB83" s="205"/>
      <c r="AC83" s="15" t="str">
        <f>IF(AB81&gt;=$X$2,$S$2,"")</f>
        <v/>
      </c>
      <c r="AD83" s="204" t="s">
        <v>25</v>
      </c>
      <c r="AE83" s="205"/>
      <c r="AF83" s="15" t="str">
        <f>IF(AE81&gt;=$X$2,$S$2,"")</f>
        <v/>
      </c>
      <c r="AG83" s="204" t="s">
        <v>25</v>
      </c>
      <c r="AH83" s="205"/>
      <c r="AI83" s="15" t="str">
        <f>IF(AH81&gt;=$X$2,$S$2,"")</f>
        <v/>
      </c>
      <c r="AJ83" s="204" t="s">
        <v>25</v>
      </c>
      <c r="AK83" s="205"/>
      <c r="AL83" s="15" t="str">
        <f>IF(AK81&gt;=$X$2,$S$2,"")</f>
        <v/>
      </c>
      <c r="AM83" s="204" t="s">
        <v>25</v>
      </c>
      <c r="AN83" s="205"/>
      <c r="AO83" s="15" t="str">
        <f>IF(AN81&gt;=$X$2,$S$2,"")</f>
        <v/>
      </c>
      <c r="AP83" s="204" t="s">
        <v>25</v>
      </c>
      <c r="AQ83" s="205"/>
    </row>
    <row r="84" spans="4:45">
      <c r="D84" s="5"/>
      <c r="E84" s="89">
        <f>IF($AE$2="",$S$2,$AE$2)</f>
        <v>0</v>
      </c>
      <c r="F84" s="206"/>
      <c r="G84" s="205"/>
      <c r="H84" s="90">
        <f>IF(MIN(H86,H88,H90,H92,H94)&lt;0,0,MIN(H86,H88,H90,H92,H94,$AE$2))</f>
        <v>160</v>
      </c>
      <c r="I84" s="206"/>
      <c r="J84" s="205"/>
      <c r="K84" s="90">
        <f>IF(MIN(K86,K88,K90,K92,K94)&lt;0,0,MIN(K86,K88,K90,K92,K94,$AE$2))</f>
        <v>160</v>
      </c>
      <c r="L84" s="200">
        <f>I82+L82</f>
        <v>0</v>
      </c>
      <c r="M84" s="201"/>
      <c r="N84" s="90">
        <f>IF(MIN(N86,N88,N90,N92,N94)&lt;0,0,MIN(N86,N88,N90,N92,N94,$AE$2))</f>
        <v>160</v>
      </c>
      <c r="O84" s="200">
        <f>L84+O82</f>
        <v>0</v>
      </c>
      <c r="P84" s="201"/>
      <c r="Q84" s="90">
        <f>IF(MIN(Q86,Q88,Q90,Q92,Q94)&lt;0,0,MIN(Q86,Q88,Q90,Q92,Q94,$AE$2))</f>
        <v>160</v>
      </c>
      <c r="R84" s="200">
        <f>O84+R82</f>
        <v>0</v>
      </c>
      <c r="S84" s="201"/>
      <c r="T84" s="90">
        <f>IF(MIN(T86,T88,T90,T92,T94)&lt;0,0,MIN(T86,T88,T90,T92,T94,$AE$2))</f>
        <v>160</v>
      </c>
      <c r="U84" s="200">
        <f>R84+U82</f>
        <v>0</v>
      </c>
      <c r="V84" s="201"/>
      <c r="W84" s="90">
        <f>IF(MIN(W86,W88,W90,W92,W94)&lt;0,0,MIN(W86,W88,W90,W92,W94,$AE$2))</f>
        <v>160</v>
      </c>
      <c r="X84" s="200">
        <f>U84+X82</f>
        <v>0</v>
      </c>
      <c r="Y84" s="201"/>
      <c r="Z84" s="90">
        <f>IF(MIN(Z86,Z88,Z90,Z92,Z94)&lt;0,0,MIN(Z86,Z88,Z90,Z92,Z94,$AE$2))</f>
        <v>160</v>
      </c>
      <c r="AA84" s="200">
        <f>X84+AA82</f>
        <v>0</v>
      </c>
      <c r="AB84" s="201"/>
      <c r="AC84" s="90">
        <f>IF(MIN(AC86,AC88,AC90,AC92,AC94)&lt;0,0,MIN(AC86,AC88,AC90,AC92,AC94,$AE$2))</f>
        <v>160</v>
      </c>
      <c r="AD84" s="200">
        <f>AA84+AD82</f>
        <v>0</v>
      </c>
      <c r="AE84" s="201"/>
      <c r="AF84" s="90">
        <f>IF(MIN(AF86,AF88,AF90,AF92,AF94)&lt;0,0,MIN(AF86,AF88,AF90,AF92,AF94,$AE$2))</f>
        <v>160</v>
      </c>
      <c r="AG84" s="200">
        <f>AD84+AG82</f>
        <v>0</v>
      </c>
      <c r="AH84" s="201"/>
      <c r="AI84" s="90">
        <f>IF(MIN(AI86,AI88,AI90,AI92,AI94)&lt;0,0,MIN(AI86,AI88,AI90,AI92,AI94,$AE$2))</f>
        <v>160</v>
      </c>
      <c r="AJ84" s="200">
        <f>AG84+AJ82</f>
        <v>0</v>
      </c>
      <c r="AK84" s="201"/>
      <c r="AL84" s="90">
        <f>IF(MIN(AL86,AL88,AL90,AL92,AL94)&lt;0,0,MIN(AL86,AL88,AL90,AL92,AL94,$AE$2))</f>
        <v>160</v>
      </c>
      <c r="AM84" s="200">
        <f>AJ84+AM82</f>
        <v>0</v>
      </c>
      <c r="AN84" s="201"/>
      <c r="AO84" s="90">
        <f>IF(MIN(AO86,AO88,AO90,AO92,AO94)&lt;0,0,MIN(AO86,AO88,AO90,AO92,AO94,$AE$2))</f>
        <v>160</v>
      </c>
      <c r="AP84" s="200">
        <f>AM84+AP82</f>
        <v>0</v>
      </c>
      <c r="AQ84" s="201"/>
    </row>
    <row r="85" spans="4:45" ht="13.5" customHeight="1">
      <c r="D85" s="5"/>
      <c r="E85" s="5"/>
      <c r="F85" s="202" t="s">
        <v>125</v>
      </c>
      <c r="G85" s="203"/>
      <c r="H85" s="4">
        <v>480</v>
      </c>
      <c r="I85" s="202" t="s">
        <v>71</v>
      </c>
      <c r="J85" s="203"/>
      <c r="K85" s="4">
        <v>480</v>
      </c>
      <c r="L85" s="202" t="s">
        <v>76</v>
      </c>
      <c r="M85" s="203"/>
      <c r="N85" s="4">
        <v>480</v>
      </c>
      <c r="O85" s="202" t="s">
        <v>76</v>
      </c>
      <c r="P85" s="203"/>
      <c r="Q85" s="4">
        <v>480</v>
      </c>
      <c r="R85" s="202" t="s">
        <v>76</v>
      </c>
      <c r="S85" s="203"/>
      <c r="T85" s="4">
        <v>480</v>
      </c>
      <c r="U85" s="202" t="s">
        <v>76</v>
      </c>
      <c r="V85" s="203"/>
      <c r="W85" s="4">
        <v>480</v>
      </c>
      <c r="X85" s="202" t="s">
        <v>76</v>
      </c>
      <c r="Y85" s="203"/>
      <c r="Z85" s="4">
        <v>480</v>
      </c>
      <c r="AA85" s="202" t="s">
        <v>4</v>
      </c>
      <c r="AB85" s="203"/>
      <c r="AC85" s="4">
        <v>480</v>
      </c>
      <c r="AD85" s="202" t="s">
        <v>5</v>
      </c>
      <c r="AE85" s="203"/>
      <c r="AF85" s="4">
        <v>480</v>
      </c>
      <c r="AG85" s="202" t="s">
        <v>6</v>
      </c>
      <c r="AH85" s="203"/>
      <c r="AI85" s="4">
        <v>480</v>
      </c>
      <c r="AJ85" s="202" t="s">
        <v>7</v>
      </c>
      <c r="AK85" s="203"/>
      <c r="AL85" s="4">
        <v>480</v>
      </c>
      <c r="AM85" s="202" t="s">
        <v>8</v>
      </c>
      <c r="AN85" s="203"/>
      <c r="AO85" s="4">
        <v>480</v>
      </c>
      <c r="AP85" s="2"/>
      <c r="AQ85" s="1"/>
    </row>
    <row r="86" spans="4:45">
      <c r="D86" s="5"/>
      <c r="E86" s="5"/>
      <c r="F86" s="200">
        <f>不要４!AC81+不要４!AG81+不要４!AJ81+不要４!AM81+不要４!AP81</f>
        <v>0</v>
      </c>
      <c r="G86" s="201"/>
      <c r="H86" s="3">
        <f>H85-F86</f>
        <v>480</v>
      </c>
      <c r="I86" s="200">
        <f>'　【補完用】0年目'!$AD$22+'　【補完用】0年目'!$AG$22+'　【補完用】0年目'!$AJ$22+'　【補完用】0年目'!$AM$22+$I$81</f>
        <v>0</v>
      </c>
      <c r="J86" s="201"/>
      <c r="K86" s="3">
        <f>K85-I86</f>
        <v>480</v>
      </c>
      <c r="L86" s="200">
        <f>I88+L81</f>
        <v>0</v>
      </c>
      <c r="M86" s="201"/>
      <c r="N86" s="3">
        <f>N85-L86</f>
        <v>480</v>
      </c>
      <c r="O86" s="200">
        <f>L88+O81</f>
        <v>0</v>
      </c>
      <c r="P86" s="201"/>
      <c r="Q86" s="3">
        <f>Q85-O86</f>
        <v>480</v>
      </c>
      <c r="R86" s="200">
        <f>O88+R81</f>
        <v>0</v>
      </c>
      <c r="S86" s="201"/>
      <c r="T86" s="3">
        <f>T85-R86</f>
        <v>480</v>
      </c>
      <c r="U86" s="200">
        <f>R88+U81</f>
        <v>0</v>
      </c>
      <c r="V86" s="201"/>
      <c r="W86" s="3">
        <f>W85-U86</f>
        <v>480</v>
      </c>
      <c r="X86" s="200">
        <f>U88+X81</f>
        <v>0</v>
      </c>
      <c r="Y86" s="201"/>
      <c r="Z86" s="3">
        <f>Z85-X86</f>
        <v>480</v>
      </c>
      <c r="AA86" s="200">
        <f>X88+AA81</f>
        <v>0</v>
      </c>
      <c r="AB86" s="201"/>
      <c r="AC86" s="3">
        <f>AC85-AA86</f>
        <v>480</v>
      </c>
      <c r="AD86" s="200">
        <f>AA88+AD81</f>
        <v>0</v>
      </c>
      <c r="AE86" s="201"/>
      <c r="AF86" s="3">
        <f>AF85-AD86</f>
        <v>480</v>
      </c>
      <c r="AG86" s="200">
        <f>AD88+AG81</f>
        <v>0</v>
      </c>
      <c r="AH86" s="201"/>
      <c r="AI86" s="3">
        <f>AI85-AG86</f>
        <v>480</v>
      </c>
      <c r="AJ86" s="200">
        <f>AG88+AJ81</f>
        <v>0</v>
      </c>
      <c r="AK86" s="201"/>
      <c r="AL86" s="3">
        <f>AL85-AJ86</f>
        <v>480</v>
      </c>
      <c r="AM86" s="200">
        <f>AJ88+AM81</f>
        <v>0</v>
      </c>
      <c r="AN86" s="201"/>
      <c r="AO86" s="3">
        <f>AO85-AM86</f>
        <v>480</v>
      </c>
      <c r="AP86" s="2"/>
      <c r="AQ86" s="1"/>
    </row>
    <row r="87" spans="4:45" ht="13.5" customHeight="1">
      <c r="D87" s="5"/>
      <c r="E87" s="5"/>
      <c r="F87" s="202" t="s">
        <v>126</v>
      </c>
      <c r="G87" s="203"/>
      <c r="H87" s="4">
        <v>400</v>
      </c>
      <c r="I87" s="202" t="s">
        <v>72</v>
      </c>
      <c r="J87" s="203"/>
      <c r="K87" s="4">
        <v>400</v>
      </c>
      <c r="L87" s="202" t="s">
        <v>77</v>
      </c>
      <c r="M87" s="203"/>
      <c r="N87" s="4">
        <v>400</v>
      </c>
      <c r="O87" s="202" t="s">
        <v>77</v>
      </c>
      <c r="P87" s="203"/>
      <c r="Q87" s="4">
        <v>400</v>
      </c>
      <c r="R87" s="202" t="s">
        <v>77</v>
      </c>
      <c r="S87" s="203"/>
      <c r="T87" s="4">
        <v>400</v>
      </c>
      <c r="U87" s="202" t="s">
        <v>77</v>
      </c>
      <c r="V87" s="203"/>
      <c r="W87" s="4">
        <v>400</v>
      </c>
      <c r="X87" s="202" t="s">
        <v>77</v>
      </c>
      <c r="Y87" s="203"/>
      <c r="Z87" s="4">
        <v>400</v>
      </c>
      <c r="AA87" s="202" t="s">
        <v>2</v>
      </c>
      <c r="AB87" s="203"/>
      <c r="AC87" s="4">
        <v>400</v>
      </c>
      <c r="AD87" s="202" t="s">
        <v>2</v>
      </c>
      <c r="AE87" s="203"/>
      <c r="AF87" s="4">
        <v>400</v>
      </c>
      <c r="AG87" s="202" t="s">
        <v>2</v>
      </c>
      <c r="AH87" s="203"/>
      <c r="AI87" s="4">
        <v>400</v>
      </c>
      <c r="AJ87" s="202" t="s">
        <v>2</v>
      </c>
      <c r="AK87" s="203"/>
      <c r="AL87" s="4">
        <v>400</v>
      </c>
      <c r="AM87" s="202" t="s">
        <v>2</v>
      </c>
      <c r="AN87" s="203"/>
      <c r="AO87" s="4">
        <v>400</v>
      </c>
      <c r="AP87" s="2"/>
      <c r="AQ87" s="1"/>
    </row>
    <row r="88" spans="4:45">
      <c r="D88" s="5"/>
      <c r="E88" s="5"/>
      <c r="F88" s="200">
        <f>不要４!AG81+不要４!AJ81+不要４!AM81+不要４!AP81</f>
        <v>0</v>
      </c>
      <c r="G88" s="201"/>
      <c r="H88" s="3">
        <f>H87-F88</f>
        <v>400</v>
      </c>
      <c r="I88" s="200">
        <f>'　【補完用】0年目'!$AG$22+'　【補完用】0年目'!$AJ$22+'　【補完用】0年目'!$AM$22+$I$81</f>
        <v>0</v>
      </c>
      <c r="J88" s="201"/>
      <c r="K88" s="3">
        <f>K87-I88</f>
        <v>400</v>
      </c>
      <c r="L88" s="200">
        <f>I90+L81</f>
        <v>0</v>
      </c>
      <c r="M88" s="201"/>
      <c r="N88" s="3">
        <f>N87-L88</f>
        <v>400</v>
      </c>
      <c r="O88" s="200">
        <f>L90+O81</f>
        <v>0</v>
      </c>
      <c r="P88" s="201"/>
      <c r="Q88" s="3">
        <f>Q87-O88</f>
        <v>400</v>
      </c>
      <c r="R88" s="200">
        <f>O90+R81</f>
        <v>0</v>
      </c>
      <c r="S88" s="201"/>
      <c r="T88" s="3">
        <f>T87-R88</f>
        <v>400</v>
      </c>
      <c r="U88" s="200">
        <f>R90+U81</f>
        <v>0</v>
      </c>
      <c r="V88" s="201"/>
      <c r="W88" s="3">
        <f>W87-U88</f>
        <v>400</v>
      </c>
      <c r="X88" s="200">
        <f>U90+X81</f>
        <v>0</v>
      </c>
      <c r="Y88" s="201"/>
      <c r="Z88" s="3">
        <f>Z87-X88</f>
        <v>400</v>
      </c>
      <c r="AA88" s="200">
        <f>X90+AA81</f>
        <v>0</v>
      </c>
      <c r="AB88" s="201"/>
      <c r="AC88" s="3">
        <f>AC87-AA88</f>
        <v>400</v>
      </c>
      <c r="AD88" s="200">
        <f>AA90+AD81</f>
        <v>0</v>
      </c>
      <c r="AE88" s="201"/>
      <c r="AF88" s="3">
        <f>AF87-AD88</f>
        <v>400</v>
      </c>
      <c r="AG88" s="200">
        <f>AD90+AG81</f>
        <v>0</v>
      </c>
      <c r="AH88" s="201"/>
      <c r="AI88" s="3">
        <f>AI87-AG88</f>
        <v>400</v>
      </c>
      <c r="AJ88" s="200">
        <f>AG90+AJ81</f>
        <v>0</v>
      </c>
      <c r="AK88" s="201"/>
      <c r="AL88" s="3">
        <f>AL87-AJ88</f>
        <v>400</v>
      </c>
      <c r="AM88" s="200">
        <f>AJ90+AM81</f>
        <v>0</v>
      </c>
      <c r="AN88" s="201"/>
      <c r="AO88" s="3">
        <f>AO87-AM88</f>
        <v>400</v>
      </c>
      <c r="AP88" s="2"/>
      <c r="AQ88" s="1"/>
    </row>
    <row r="89" spans="4:45" ht="13.5" customHeight="1">
      <c r="D89" s="5"/>
      <c r="E89" s="5"/>
      <c r="F89" s="202" t="s">
        <v>127</v>
      </c>
      <c r="G89" s="203"/>
      <c r="H89" s="4">
        <v>320</v>
      </c>
      <c r="I89" s="202" t="s">
        <v>73</v>
      </c>
      <c r="J89" s="203"/>
      <c r="K89" s="4">
        <v>320</v>
      </c>
      <c r="L89" s="202" t="s">
        <v>78</v>
      </c>
      <c r="M89" s="203"/>
      <c r="N89" s="4">
        <v>320</v>
      </c>
      <c r="O89" s="202" t="s">
        <v>78</v>
      </c>
      <c r="P89" s="203"/>
      <c r="Q89" s="4">
        <v>320</v>
      </c>
      <c r="R89" s="202" t="s">
        <v>78</v>
      </c>
      <c r="S89" s="203"/>
      <c r="T89" s="4">
        <v>320</v>
      </c>
      <c r="U89" s="202" t="s">
        <v>78</v>
      </c>
      <c r="V89" s="203"/>
      <c r="W89" s="4">
        <v>320</v>
      </c>
      <c r="X89" s="202" t="s">
        <v>78</v>
      </c>
      <c r="Y89" s="203"/>
      <c r="Z89" s="4">
        <v>320</v>
      </c>
      <c r="AA89" s="202" t="s">
        <v>0</v>
      </c>
      <c r="AB89" s="203"/>
      <c r="AC89" s="4">
        <v>320</v>
      </c>
      <c r="AD89" s="202" t="s">
        <v>0</v>
      </c>
      <c r="AE89" s="203"/>
      <c r="AF89" s="4">
        <v>320</v>
      </c>
      <c r="AG89" s="202" t="s">
        <v>0</v>
      </c>
      <c r="AH89" s="203"/>
      <c r="AI89" s="4">
        <v>320</v>
      </c>
      <c r="AJ89" s="202" t="s">
        <v>0</v>
      </c>
      <c r="AK89" s="203"/>
      <c r="AL89" s="4">
        <v>320</v>
      </c>
      <c r="AM89" s="202" t="s">
        <v>0</v>
      </c>
      <c r="AN89" s="203"/>
      <c r="AO89" s="4">
        <v>320</v>
      </c>
      <c r="AP89" s="2"/>
      <c r="AQ89" s="1"/>
    </row>
    <row r="90" spans="4:45">
      <c r="D90" s="5"/>
      <c r="E90" s="5"/>
      <c r="F90" s="200">
        <f>不要４!AJ81+不要４!AM81+不要４!AP81</f>
        <v>0</v>
      </c>
      <c r="G90" s="201"/>
      <c r="H90" s="3">
        <f>H89-F90</f>
        <v>320</v>
      </c>
      <c r="I90" s="200">
        <f>'　【補完用】0年目'!$AJ$22+'　【補完用】0年目'!$AM$22+$I$81</f>
        <v>0</v>
      </c>
      <c r="J90" s="201"/>
      <c r="K90" s="3">
        <f>K89-I90</f>
        <v>320</v>
      </c>
      <c r="L90" s="200">
        <f>I92+L81</f>
        <v>0</v>
      </c>
      <c r="M90" s="201"/>
      <c r="N90" s="3">
        <f>N89-L90</f>
        <v>320</v>
      </c>
      <c r="O90" s="200">
        <f>L92+O81</f>
        <v>0</v>
      </c>
      <c r="P90" s="201"/>
      <c r="Q90" s="3">
        <f>Q89-O90</f>
        <v>320</v>
      </c>
      <c r="R90" s="200">
        <f>O92+R81</f>
        <v>0</v>
      </c>
      <c r="S90" s="201"/>
      <c r="T90" s="3">
        <f>T89-R90</f>
        <v>320</v>
      </c>
      <c r="U90" s="200">
        <f>R92+U81</f>
        <v>0</v>
      </c>
      <c r="V90" s="201"/>
      <c r="W90" s="3">
        <f>W89-U90</f>
        <v>320</v>
      </c>
      <c r="X90" s="200">
        <f>U92+X81</f>
        <v>0</v>
      </c>
      <c r="Y90" s="201"/>
      <c r="Z90" s="3">
        <f>Z89-X90</f>
        <v>320</v>
      </c>
      <c r="AA90" s="200">
        <f>X92+AA81</f>
        <v>0</v>
      </c>
      <c r="AB90" s="201"/>
      <c r="AC90" s="3">
        <f>AC89-AA90</f>
        <v>320</v>
      </c>
      <c r="AD90" s="200">
        <f>AA92+AD81</f>
        <v>0</v>
      </c>
      <c r="AE90" s="201"/>
      <c r="AF90" s="3">
        <f>AF89-AD90</f>
        <v>320</v>
      </c>
      <c r="AG90" s="200">
        <f>AD92+AG81</f>
        <v>0</v>
      </c>
      <c r="AH90" s="201"/>
      <c r="AI90" s="3">
        <f>AI89-AG90</f>
        <v>320</v>
      </c>
      <c r="AJ90" s="200">
        <f>AG92+AJ81</f>
        <v>0</v>
      </c>
      <c r="AK90" s="201"/>
      <c r="AL90" s="3">
        <f>AL89-AJ90</f>
        <v>320</v>
      </c>
      <c r="AM90" s="200">
        <f>AJ92+AM81</f>
        <v>0</v>
      </c>
      <c r="AN90" s="201"/>
      <c r="AO90" s="3">
        <f>AO89-AM90</f>
        <v>320</v>
      </c>
      <c r="AP90" s="2"/>
      <c r="AQ90" s="1"/>
    </row>
    <row r="91" spans="4:45" ht="13.5" customHeight="1">
      <c r="D91" s="5"/>
      <c r="E91" s="5"/>
      <c r="F91" s="202" t="s">
        <v>128</v>
      </c>
      <c r="G91" s="203"/>
      <c r="H91" s="4">
        <v>240</v>
      </c>
      <c r="I91" s="202" t="s">
        <v>74</v>
      </c>
      <c r="J91" s="203"/>
      <c r="K91" s="4">
        <v>240</v>
      </c>
      <c r="L91" s="202" t="s">
        <v>79</v>
      </c>
      <c r="M91" s="203"/>
      <c r="N91" s="4">
        <v>240</v>
      </c>
      <c r="O91" s="202" t="s">
        <v>79</v>
      </c>
      <c r="P91" s="203"/>
      <c r="Q91" s="4">
        <v>240</v>
      </c>
      <c r="R91" s="202" t="s">
        <v>79</v>
      </c>
      <c r="S91" s="203"/>
      <c r="T91" s="4">
        <v>240</v>
      </c>
      <c r="U91" s="202" t="s">
        <v>79</v>
      </c>
      <c r="V91" s="203"/>
      <c r="W91" s="4">
        <v>240</v>
      </c>
      <c r="X91" s="202" t="s">
        <v>79</v>
      </c>
      <c r="Y91" s="203"/>
      <c r="Z91" s="4">
        <v>240</v>
      </c>
      <c r="AA91" s="202" t="s">
        <v>1</v>
      </c>
      <c r="AB91" s="203"/>
      <c r="AC91" s="4">
        <v>240</v>
      </c>
      <c r="AD91" s="202" t="s">
        <v>1</v>
      </c>
      <c r="AE91" s="203"/>
      <c r="AF91" s="4">
        <v>240</v>
      </c>
      <c r="AG91" s="202" t="s">
        <v>1</v>
      </c>
      <c r="AH91" s="203"/>
      <c r="AI91" s="4">
        <v>240</v>
      </c>
      <c r="AJ91" s="202" t="s">
        <v>1</v>
      </c>
      <c r="AK91" s="203"/>
      <c r="AL91" s="4">
        <v>240</v>
      </c>
      <c r="AM91" s="202" t="s">
        <v>1</v>
      </c>
      <c r="AN91" s="203"/>
      <c r="AO91" s="4">
        <v>240</v>
      </c>
      <c r="AP91" s="2"/>
      <c r="AQ91" s="1"/>
    </row>
    <row r="92" spans="4:45">
      <c r="D92" s="5"/>
      <c r="E92" s="5"/>
      <c r="F92" s="200">
        <f>不要４!AM81+不要４!AP81</f>
        <v>0</v>
      </c>
      <c r="G92" s="201"/>
      <c r="H92" s="3">
        <f>H91-F92</f>
        <v>240</v>
      </c>
      <c r="I92" s="200">
        <f>'　【補完用】0年目'!$AM$22+$I$81</f>
        <v>0</v>
      </c>
      <c r="J92" s="201"/>
      <c r="K92" s="3">
        <f>K91-I92</f>
        <v>240</v>
      </c>
      <c r="L92" s="200">
        <f>I94+L81</f>
        <v>0</v>
      </c>
      <c r="M92" s="201"/>
      <c r="N92" s="3">
        <f>N91-L92</f>
        <v>240</v>
      </c>
      <c r="O92" s="200">
        <f>L94+O81</f>
        <v>0</v>
      </c>
      <c r="P92" s="201"/>
      <c r="Q92" s="3">
        <f>Q91-O92</f>
        <v>240</v>
      </c>
      <c r="R92" s="200">
        <f>O94+R81</f>
        <v>0</v>
      </c>
      <c r="S92" s="201"/>
      <c r="T92" s="3">
        <f>T91-R92</f>
        <v>240</v>
      </c>
      <c r="U92" s="200">
        <f>R94+U81</f>
        <v>0</v>
      </c>
      <c r="V92" s="201"/>
      <c r="W92" s="3">
        <f>W91-U92</f>
        <v>240</v>
      </c>
      <c r="X92" s="200">
        <f>U94+X81</f>
        <v>0</v>
      </c>
      <c r="Y92" s="201"/>
      <c r="Z92" s="3">
        <f>Z91-X92</f>
        <v>240</v>
      </c>
      <c r="AA92" s="200">
        <f>X94+AA81</f>
        <v>0</v>
      </c>
      <c r="AB92" s="201"/>
      <c r="AC92" s="3">
        <f>AC91-AA92</f>
        <v>240</v>
      </c>
      <c r="AD92" s="200">
        <f>AA94+AD81</f>
        <v>0</v>
      </c>
      <c r="AE92" s="201"/>
      <c r="AF92" s="3">
        <f>AF91-AD92</f>
        <v>240</v>
      </c>
      <c r="AG92" s="200">
        <f>AD94+AG81</f>
        <v>0</v>
      </c>
      <c r="AH92" s="201"/>
      <c r="AI92" s="3">
        <f>AI91-AG92</f>
        <v>240</v>
      </c>
      <c r="AJ92" s="200">
        <f>AG94+AJ81</f>
        <v>0</v>
      </c>
      <c r="AK92" s="201"/>
      <c r="AL92" s="3">
        <f>AL91-AJ92</f>
        <v>240</v>
      </c>
      <c r="AM92" s="200">
        <f>AJ94+AM81</f>
        <v>0</v>
      </c>
      <c r="AN92" s="201"/>
      <c r="AO92" s="3">
        <f>AO91-AM92</f>
        <v>240</v>
      </c>
      <c r="AP92" s="2"/>
      <c r="AQ92" s="1"/>
    </row>
    <row r="93" spans="4:45">
      <c r="D93" s="5"/>
      <c r="E93" s="5"/>
      <c r="F93" s="202" t="s">
        <v>129</v>
      </c>
      <c r="G93" s="203"/>
      <c r="H93" s="4">
        <v>160</v>
      </c>
      <c r="I93" s="202" t="s">
        <v>75</v>
      </c>
      <c r="J93" s="203"/>
      <c r="K93" s="4">
        <v>160</v>
      </c>
      <c r="L93" s="202" t="s">
        <v>80</v>
      </c>
      <c r="M93" s="203"/>
      <c r="N93" s="4">
        <v>160</v>
      </c>
      <c r="O93" s="202" t="s">
        <v>80</v>
      </c>
      <c r="P93" s="203"/>
      <c r="Q93" s="4">
        <v>160</v>
      </c>
      <c r="R93" s="202" t="s">
        <v>80</v>
      </c>
      <c r="S93" s="203"/>
      <c r="T93" s="4">
        <v>160</v>
      </c>
      <c r="U93" s="202" t="s">
        <v>80</v>
      </c>
      <c r="V93" s="203"/>
      <c r="W93" s="4">
        <v>160</v>
      </c>
      <c r="X93" s="202" t="s">
        <v>80</v>
      </c>
      <c r="Y93" s="203"/>
      <c r="Z93" s="4">
        <v>160</v>
      </c>
      <c r="AA93" s="202" t="s">
        <v>3</v>
      </c>
      <c r="AB93" s="203"/>
      <c r="AC93" s="4">
        <v>160</v>
      </c>
      <c r="AD93" s="202" t="s">
        <v>3</v>
      </c>
      <c r="AE93" s="203"/>
      <c r="AF93" s="4">
        <v>160</v>
      </c>
      <c r="AG93" s="202" t="s">
        <v>3</v>
      </c>
      <c r="AH93" s="203"/>
      <c r="AI93" s="4">
        <v>160</v>
      </c>
      <c r="AJ93" s="202" t="s">
        <v>3</v>
      </c>
      <c r="AK93" s="203"/>
      <c r="AL93" s="4">
        <v>160</v>
      </c>
      <c r="AM93" s="202" t="s">
        <v>3</v>
      </c>
      <c r="AN93" s="203"/>
      <c r="AO93" s="4">
        <v>160</v>
      </c>
      <c r="AP93" s="2"/>
      <c r="AQ93" s="1"/>
    </row>
    <row r="94" spans="4:45">
      <c r="D94" s="5"/>
      <c r="E94" s="5"/>
      <c r="F94" s="200">
        <f>不要４!AP81</f>
        <v>0</v>
      </c>
      <c r="G94" s="201"/>
      <c r="H94" s="3">
        <f>H93-F94</f>
        <v>160</v>
      </c>
      <c r="I94" s="200">
        <f>I81</f>
        <v>0</v>
      </c>
      <c r="J94" s="201"/>
      <c r="K94" s="3">
        <f>K93-I94</f>
        <v>160</v>
      </c>
      <c r="L94" s="200">
        <f>L81</f>
        <v>0</v>
      </c>
      <c r="M94" s="201"/>
      <c r="N94" s="3">
        <f>N93-L94</f>
        <v>160</v>
      </c>
      <c r="O94" s="200">
        <f>O81</f>
        <v>0</v>
      </c>
      <c r="P94" s="201"/>
      <c r="Q94" s="3">
        <f>Q93-O94</f>
        <v>160</v>
      </c>
      <c r="R94" s="200">
        <f>R81</f>
        <v>0</v>
      </c>
      <c r="S94" s="201"/>
      <c r="T94" s="3">
        <f>T93-R94</f>
        <v>160</v>
      </c>
      <c r="U94" s="200">
        <f>U81</f>
        <v>0</v>
      </c>
      <c r="V94" s="201"/>
      <c r="W94" s="3">
        <f>W93-U94</f>
        <v>160</v>
      </c>
      <c r="X94" s="200">
        <f>X81</f>
        <v>0</v>
      </c>
      <c r="Y94" s="201"/>
      <c r="Z94" s="3">
        <f>Z93-X94</f>
        <v>160</v>
      </c>
      <c r="AA94" s="200">
        <f>AA81</f>
        <v>0</v>
      </c>
      <c r="AB94" s="201"/>
      <c r="AC94" s="3">
        <f>AC93-AA94</f>
        <v>160</v>
      </c>
      <c r="AD94" s="200">
        <f>AD81</f>
        <v>0</v>
      </c>
      <c r="AE94" s="201"/>
      <c r="AF94" s="3">
        <f>AF93-AD94</f>
        <v>160</v>
      </c>
      <c r="AG94" s="200">
        <f>AG81</f>
        <v>0</v>
      </c>
      <c r="AH94" s="201"/>
      <c r="AI94" s="3">
        <f>AI93-AG94</f>
        <v>160</v>
      </c>
      <c r="AJ94" s="200">
        <f>AJ81</f>
        <v>0</v>
      </c>
      <c r="AK94" s="201"/>
      <c r="AL94" s="3">
        <f>AL93-AJ94</f>
        <v>160</v>
      </c>
      <c r="AM94" s="200">
        <f>AM81</f>
        <v>0</v>
      </c>
      <c r="AN94" s="201"/>
      <c r="AO94" s="3">
        <f>AO93-AM94</f>
        <v>160</v>
      </c>
      <c r="AP94" s="2"/>
      <c r="AQ94" s="1"/>
    </row>
    <row r="95" spans="4:45" ht="21" customHeight="1" thickBot="1">
      <c r="E95" s="92" t="s">
        <v>12</v>
      </c>
      <c r="I95">
        <f>IF($X$2="",0,IF(I82&gt;$S$2,1,0))</f>
        <v>0</v>
      </c>
      <c r="L95">
        <f>IF(L82&gt;$S$2,1,0)</f>
        <v>0</v>
      </c>
      <c r="O95">
        <f>IF(O82&gt;$S$2,1,0)</f>
        <v>0</v>
      </c>
      <c r="R95">
        <f>IF(R82&gt;$S$2,1,0)</f>
        <v>0</v>
      </c>
      <c r="U95">
        <f>IF(U82&gt;$S$2,1,0)</f>
        <v>0</v>
      </c>
      <c r="X95">
        <f>IF(X82&gt;$S$2,1,0)</f>
        <v>0</v>
      </c>
      <c r="AA95">
        <f>IF(AA82&gt;$S$2,1,0)</f>
        <v>0</v>
      </c>
      <c r="AD95">
        <f>IF(AD82&gt;$S$2,1,0)</f>
        <v>0</v>
      </c>
      <c r="AG95">
        <f>IF($X$2="",0,IF(AG82&gt;$S$2,1,0))</f>
        <v>0</v>
      </c>
      <c r="AJ95">
        <f>IF($X$2="",0,IF(AJ82&gt;$S$2,1,0))</f>
        <v>0</v>
      </c>
      <c r="AM95">
        <f>IF($X$2="",0,IF(AM82&gt;$S$2,1,0))</f>
        <v>0</v>
      </c>
      <c r="AP95">
        <f>IF($X$2="",0,IF(AP82&gt;$S$2,1,0))</f>
        <v>0</v>
      </c>
    </row>
    <row r="96" spans="4:45" ht="40.5" customHeight="1" thickBot="1">
      <c r="D96" s="5">
        <v>7</v>
      </c>
      <c r="E96" s="5"/>
      <c r="F96" s="207" t="s">
        <v>98</v>
      </c>
      <c r="G96" s="207"/>
      <c r="H96" s="88">
        <f>MIN(H99,$E99)</f>
        <v>0</v>
      </c>
      <c r="I96" s="9">
        <f>'４年目'!G25</f>
        <v>0</v>
      </c>
      <c r="J96" s="10">
        <f>COUNTIF(I110,1)</f>
        <v>0</v>
      </c>
      <c r="K96" s="88">
        <f>MIN(K99,$E99)</f>
        <v>0</v>
      </c>
      <c r="L96" s="9">
        <f>'４年目'!J25</f>
        <v>0</v>
      </c>
      <c r="M96" s="10">
        <f>COUNTIF(I110:L110,1)</f>
        <v>0</v>
      </c>
      <c r="N96" s="88">
        <f>MIN(N99,$E99)</f>
        <v>0</v>
      </c>
      <c r="O96" s="9">
        <f>'４年目'!M25</f>
        <v>0</v>
      </c>
      <c r="P96" s="10">
        <f>COUNTIF(I110:O110,1)</f>
        <v>0</v>
      </c>
      <c r="Q96" s="88">
        <f>MIN(Q99,$E99)</f>
        <v>0</v>
      </c>
      <c r="R96" s="9">
        <f>'４年目'!P25</f>
        <v>0</v>
      </c>
      <c r="S96" s="10">
        <f>COUNTIF(I110:R110,1)</f>
        <v>0</v>
      </c>
      <c r="T96" s="88">
        <f>MIN(T99,$E99)</f>
        <v>0</v>
      </c>
      <c r="U96" s="9">
        <f>'４年目'!S25</f>
        <v>0</v>
      </c>
      <c r="V96" s="10">
        <f>COUNTIF(I110:U110,1)</f>
        <v>0</v>
      </c>
      <c r="W96" s="88">
        <f>MIN(W99,$E99)</f>
        <v>0</v>
      </c>
      <c r="X96" s="9">
        <f>'４年目'!V25</f>
        <v>0</v>
      </c>
      <c r="Y96" s="10">
        <f>COUNTIF(I110:X110,1)</f>
        <v>0</v>
      </c>
      <c r="Z96" s="88">
        <f>MIN(Z99,$E99)</f>
        <v>0</v>
      </c>
      <c r="AA96" s="9">
        <f>'４年目'!Y25</f>
        <v>0</v>
      </c>
      <c r="AB96" s="10">
        <f>COUNTIF(I110:AA110,1)</f>
        <v>0</v>
      </c>
      <c r="AC96" s="88">
        <f>MIN(AC99,$E99)</f>
        <v>0</v>
      </c>
      <c r="AD96" s="9">
        <f>'４年目'!AB25</f>
        <v>0</v>
      </c>
      <c r="AE96" s="10">
        <f>COUNTIF(I110:AD110,1)</f>
        <v>0</v>
      </c>
      <c r="AF96" s="88">
        <f>MIN(AF99,$E99)</f>
        <v>0</v>
      </c>
      <c r="AG96" s="9">
        <f>'４年目'!AE25</f>
        <v>0</v>
      </c>
      <c r="AH96" s="10">
        <f>COUNTIF(I110:AG110,1)</f>
        <v>0</v>
      </c>
      <c r="AI96" s="88">
        <f>MIN(AI99,$E99)</f>
        <v>0</v>
      </c>
      <c r="AJ96" s="9">
        <f>'４年目'!AH25</f>
        <v>0</v>
      </c>
      <c r="AK96" s="10">
        <f>COUNTIF(I110:AJ110,1)</f>
        <v>0</v>
      </c>
      <c r="AL96" s="88">
        <f>MIN(AL99,$E99)</f>
        <v>0</v>
      </c>
      <c r="AM96" s="9">
        <f>'４年目'!AK25</f>
        <v>0</v>
      </c>
      <c r="AN96" s="10">
        <f>COUNTIF(I110:AM110,1)</f>
        <v>0</v>
      </c>
      <c r="AO96" s="88">
        <f>MIN(AO99,$E99)</f>
        <v>0</v>
      </c>
      <c r="AP96" s="9">
        <f>'４年目'!AN25</f>
        <v>0</v>
      </c>
      <c r="AQ96" s="10">
        <f>COUNTIF(I110:AP110,1)</f>
        <v>0</v>
      </c>
      <c r="AR96" s="24">
        <f>I96+L96+O96+R96+U96+X96+AA96+AD96+AG96+AJ96+AM96+AP96</f>
        <v>0</v>
      </c>
      <c r="AS96" s="18" t="s">
        <v>24</v>
      </c>
    </row>
    <row r="97" spans="4:45" s="17" customFormat="1" ht="18.75" customHeight="1" thickBot="1">
      <c r="D97" s="30" t="s">
        <v>23</v>
      </c>
      <c r="E97" s="31" t="s">
        <v>19</v>
      </c>
      <c r="F97" s="207"/>
      <c r="G97" s="207"/>
      <c r="H97" s="91">
        <f>MIN(H98,H99,$E99)</f>
        <v>0</v>
      </c>
      <c r="I97" s="22">
        <f>'４年目'!G26</f>
        <v>0</v>
      </c>
      <c r="J97" s="23">
        <f>'４年目'!H26</f>
        <v>0</v>
      </c>
      <c r="K97" s="91">
        <f>MIN(K98,K99,$E99)</f>
        <v>0</v>
      </c>
      <c r="L97" s="22">
        <f>'４年目'!J26</f>
        <v>0</v>
      </c>
      <c r="M97" s="23">
        <f>'４年目'!K26</f>
        <v>0</v>
      </c>
      <c r="N97" s="91">
        <f>IF(M96&gt;=$X$2,MIN($S$2,N98,N99,$AL$2-L99,$E99),MIN(N98,N99,$AL$2-L99,$E99))</f>
        <v>0</v>
      </c>
      <c r="O97" s="22">
        <f>'４年目'!M26</f>
        <v>0</v>
      </c>
      <c r="P97" s="23">
        <f>'４年目'!N26</f>
        <v>0</v>
      </c>
      <c r="Q97" s="91">
        <f>IF(P96&gt;=$X$2,MIN($S$2,Q98,Q99,$AL$2-O99,$E99),MIN(Q98,Q99,$AL$2-O99,$E99))</f>
        <v>0</v>
      </c>
      <c r="R97" s="22">
        <f>'４年目'!P26</f>
        <v>0</v>
      </c>
      <c r="S97" s="23">
        <f>'４年目'!Q26</f>
        <v>0</v>
      </c>
      <c r="T97" s="91">
        <f>IF(S96&gt;=$X$2,MIN($S$2,T98,T99,$AL$2-R99,$E99),MIN(T98,T99,$AL$2-R99,$E99))</f>
        <v>0</v>
      </c>
      <c r="U97" s="22">
        <f>'４年目'!S26</f>
        <v>0</v>
      </c>
      <c r="V97" s="23">
        <f>'４年目'!T26</f>
        <v>0</v>
      </c>
      <c r="W97" s="91">
        <f>IF(V96&gt;=$X$2,MIN($S$2,W98,W99,$AL$2-U99,$E99),MIN(W98,W99,$AL$2-U99,$E99))</f>
        <v>0</v>
      </c>
      <c r="X97" s="22">
        <f>'４年目'!V26</f>
        <v>0</v>
      </c>
      <c r="Y97" s="23">
        <f>'４年目'!W26</f>
        <v>0</v>
      </c>
      <c r="Z97" s="91">
        <f>IF(Y96&gt;=$X$2,MIN($S$2,Z98,Z99,$AL$2-X99,$E99),MIN(Z98,Z99,$AL$2-X99,$E99))</f>
        <v>0</v>
      </c>
      <c r="AA97" s="22">
        <f>'４年目'!Y26</f>
        <v>0</v>
      </c>
      <c r="AB97" s="23">
        <f>'４年目'!Z26</f>
        <v>0</v>
      </c>
      <c r="AC97" s="91">
        <f>IF(AB96&gt;=$X$2,MIN($S$2,AC98,AC99,$AL$2-AA99,$E99),MIN(AC98,AC99,$AL$2-AA99,$E99))</f>
        <v>0</v>
      </c>
      <c r="AD97" s="22">
        <f>'４年目'!AB26</f>
        <v>0</v>
      </c>
      <c r="AE97" s="23">
        <f>'４年目'!AC26</f>
        <v>0</v>
      </c>
      <c r="AF97" s="91">
        <f>IF(AE96&gt;=$X$2,MIN($S$2,AF98,AF99,$AL$2-AD99,$E99),MIN(AF98,AF99,$AL$2-AD99,$E99))</f>
        <v>0</v>
      </c>
      <c r="AG97" s="22">
        <f>'４年目'!AE26</f>
        <v>0</v>
      </c>
      <c r="AH97" s="23">
        <f>'４年目'!AF26</f>
        <v>0</v>
      </c>
      <c r="AI97" s="91">
        <f>IF(AH96&gt;=$X$2,MIN($S$2,AI98,AI99,$AL$2-AG99,$E99),MIN(AI98,AI99,$AL$2-AG99,$E99))</f>
        <v>0</v>
      </c>
      <c r="AJ97" s="22">
        <f>'４年目'!AH26</f>
        <v>0</v>
      </c>
      <c r="AK97" s="23">
        <f>'４年目'!AI26</f>
        <v>0</v>
      </c>
      <c r="AL97" s="91">
        <f>IF(AK96&gt;=$X$2,MIN($S$2,AL98,AL99,$AL$2-AJ99,$E99),MIN(AL98,AL99,$AL$2-AJ99,$E99))</f>
        <v>0</v>
      </c>
      <c r="AM97" s="22">
        <f>'４年目'!AK26</f>
        <v>0</v>
      </c>
      <c r="AN97" s="23">
        <f>'４年目'!AL26</f>
        <v>0</v>
      </c>
      <c r="AO97" s="91">
        <f>IF(AN96&gt;=$X$2,MIN($S$2,AO98,AO99,$AL$2-AM99,$E99),MIN(AO98,AO99,$AL$2-AM99,$E99))</f>
        <v>0</v>
      </c>
      <c r="AP97" s="22">
        <f>'４年目'!AN26</f>
        <v>0</v>
      </c>
      <c r="AQ97" s="23">
        <f>'４年目'!AO26</f>
        <v>0</v>
      </c>
      <c r="AR97" s="12">
        <f>I97+L97+O97+R97+U97+X97+AA97+AD97+AG97+AJ97+AM97+AP97</f>
        <v>0</v>
      </c>
      <c r="AS97" s="18" t="s">
        <v>20</v>
      </c>
    </row>
    <row r="98" spans="4:45">
      <c r="D98" s="5"/>
      <c r="E98" s="5"/>
      <c r="F98" s="59"/>
      <c r="G98" s="60"/>
      <c r="H98" s="13"/>
      <c r="I98" s="59"/>
      <c r="J98" s="60"/>
      <c r="K98" s="13"/>
      <c r="L98" s="204" t="s">
        <v>25</v>
      </c>
      <c r="M98" s="205"/>
      <c r="N98" s="15" t="str">
        <f>IF(M96&gt;=$X$2,$S$2,"")</f>
        <v/>
      </c>
      <c r="O98" s="204" t="s">
        <v>25</v>
      </c>
      <c r="P98" s="205"/>
      <c r="Q98" s="15" t="str">
        <f>IF(P96&gt;=$X$2,$S$2,"")</f>
        <v/>
      </c>
      <c r="R98" s="204" t="s">
        <v>25</v>
      </c>
      <c r="S98" s="205"/>
      <c r="T98" s="15" t="str">
        <f>IF(S96&gt;=$X$2,$S$2,"")</f>
        <v/>
      </c>
      <c r="U98" s="204" t="s">
        <v>25</v>
      </c>
      <c r="V98" s="205"/>
      <c r="W98" s="15" t="str">
        <f>IF(V96&gt;=$X$2,$S$2,"")</f>
        <v/>
      </c>
      <c r="X98" s="204" t="s">
        <v>25</v>
      </c>
      <c r="Y98" s="205"/>
      <c r="Z98" s="15" t="str">
        <f>IF(Y96&gt;=$X$2,$S$2,"")</f>
        <v/>
      </c>
      <c r="AA98" s="204" t="s">
        <v>25</v>
      </c>
      <c r="AB98" s="205"/>
      <c r="AC98" s="15" t="str">
        <f>IF(AB96&gt;=$X$2,$S$2,"")</f>
        <v/>
      </c>
      <c r="AD98" s="204" t="s">
        <v>25</v>
      </c>
      <c r="AE98" s="205"/>
      <c r="AF98" s="15" t="str">
        <f>IF(AE96&gt;=$X$2,$S$2,"")</f>
        <v/>
      </c>
      <c r="AG98" s="204" t="s">
        <v>25</v>
      </c>
      <c r="AH98" s="205"/>
      <c r="AI98" s="15" t="str">
        <f>IF(AH96&gt;=$X$2,$S$2,"")</f>
        <v/>
      </c>
      <c r="AJ98" s="204" t="s">
        <v>25</v>
      </c>
      <c r="AK98" s="205"/>
      <c r="AL98" s="15" t="str">
        <f>IF(AK96&gt;=$X$2,$S$2,"")</f>
        <v/>
      </c>
      <c r="AM98" s="204" t="s">
        <v>25</v>
      </c>
      <c r="AN98" s="205"/>
      <c r="AO98" s="15" t="str">
        <f>IF(AN96&gt;=$X$2,$S$2,"")</f>
        <v/>
      </c>
      <c r="AP98" s="204" t="s">
        <v>25</v>
      </c>
      <c r="AQ98" s="205"/>
    </row>
    <row r="99" spans="4:45">
      <c r="D99" s="5"/>
      <c r="E99" s="89">
        <f>IF($AE$2="",$S$2,$AE$2)</f>
        <v>0</v>
      </c>
      <c r="F99" s="206"/>
      <c r="G99" s="205"/>
      <c r="H99" s="90">
        <f>IF(MIN(H101,H103,H105,H107,H109)&lt;0,0,MIN(H101,H103,H105,H107,H109,$AE$2))</f>
        <v>160</v>
      </c>
      <c r="I99" s="206"/>
      <c r="J99" s="205"/>
      <c r="K99" s="90">
        <f>IF(MIN(K101,K103,K105,K107,K109)&lt;0,0,MIN(K101,K103,K105,K107,K109,$AE$2))</f>
        <v>160</v>
      </c>
      <c r="L99" s="200">
        <f>I97+L97</f>
        <v>0</v>
      </c>
      <c r="M99" s="201"/>
      <c r="N99" s="90">
        <f>IF(MIN(N101,N103,N105,N107,N109)&lt;0,0,MIN(N101,N103,N105,N107,N109,$AE$2))</f>
        <v>160</v>
      </c>
      <c r="O99" s="200">
        <f>L99+O97</f>
        <v>0</v>
      </c>
      <c r="P99" s="201"/>
      <c r="Q99" s="90">
        <f>IF(MIN(Q101,Q103,Q105,Q107,Q109)&lt;0,0,MIN(Q101,Q103,Q105,Q107,Q109,$AE$2))</f>
        <v>160</v>
      </c>
      <c r="R99" s="200">
        <f>O99+R97</f>
        <v>0</v>
      </c>
      <c r="S99" s="201"/>
      <c r="T99" s="90">
        <f>IF(MIN(T101,T103,T105,T107,T109)&lt;0,0,MIN(T101,T103,T105,T107,T109,$AE$2))</f>
        <v>160</v>
      </c>
      <c r="U99" s="200">
        <f>R99+U97</f>
        <v>0</v>
      </c>
      <c r="V99" s="201"/>
      <c r="W99" s="90">
        <f>IF(MIN(W101,W103,W105,W107,W109)&lt;0,0,MIN(W101,W103,W105,W107,W109,$AE$2))</f>
        <v>160</v>
      </c>
      <c r="X99" s="200">
        <f>U99+X97</f>
        <v>0</v>
      </c>
      <c r="Y99" s="201"/>
      <c r="Z99" s="90">
        <f>IF(MIN(Z101,Z103,Z105,Z107,Z109)&lt;0,0,MIN(Z101,Z103,Z105,Z107,Z109,$AE$2))</f>
        <v>160</v>
      </c>
      <c r="AA99" s="200">
        <f>X99+AA97</f>
        <v>0</v>
      </c>
      <c r="AB99" s="201"/>
      <c r="AC99" s="90">
        <f>IF(MIN(AC101,AC103,AC105,AC107,AC109)&lt;0,0,MIN(AC101,AC103,AC105,AC107,AC109,$AE$2))</f>
        <v>160</v>
      </c>
      <c r="AD99" s="200">
        <f>AA99+AD97</f>
        <v>0</v>
      </c>
      <c r="AE99" s="201"/>
      <c r="AF99" s="90">
        <f>IF(MIN(AF101,AF103,AF105,AF107,AF109)&lt;0,0,MIN(AF101,AF103,AF105,AF107,AF109,$AE$2))</f>
        <v>160</v>
      </c>
      <c r="AG99" s="200">
        <f>AD99+AG97</f>
        <v>0</v>
      </c>
      <c r="AH99" s="201"/>
      <c r="AI99" s="90">
        <f>IF(MIN(AI101,AI103,AI105,AI107,AI109)&lt;0,0,MIN(AI101,AI103,AI105,AI107,AI109,$AE$2))</f>
        <v>160</v>
      </c>
      <c r="AJ99" s="200">
        <f>AG99+AJ97</f>
        <v>0</v>
      </c>
      <c r="AK99" s="201"/>
      <c r="AL99" s="90">
        <f>IF(MIN(AL101,AL103,AL105,AL107,AL109)&lt;0,0,MIN(AL101,AL103,AL105,AL107,AL109,$AE$2))</f>
        <v>160</v>
      </c>
      <c r="AM99" s="200">
        <f>AJ99+AM97</f>
        <v>0</v>
      </c>
      <c r="AN99" s="201"/>
      <c r="AO99" s="90">
        <f>IF(MIN(AO101,AO103,AO105,AO107,AO109)&lt;0,0,MIN(AO101,AO103,AO105,AO107,AO109,$AE$2))</f>
        <v>160</v>
      </c>
      <c r="AP99" s="200">
        <f>AM99+AP97</f>
        <v>0</v>
      </c>
      <c r="AQ99" s="201"/>
    </row>
    <row r="100" spans="4:45" ht="13.5" customHeight="1">
      <c r="D100" s="5"/>
      <c r="E100" s="5"/>
      <c r="F100" s="202" t="s">
        <v>125</v>
      </c>
      <c r="G100" s="203"/>
      <c r="H100" s="4">
        <v>480</v>
      </c>
      <c r="I100" s="202" t="s">
        <v>71</v>
      </c>
      <c r="J100" s="203"/>
      <c r="K100" s="4">
        <v>480</v>
      </c>
      <c r="L100" s="202" t="s">
        <v>76</v>
      </c>
      <c r="M100" s="203"/>
      <c r="N100" s="4">
        <v>480</v>
      </c>
      <c r="O100" s="202" t="s">
        <v>76</v>
      </c>
      <c r="P100" s="203"/>
      <c r="Q100" s="4">
        <v>480</v>
      </c>
      <c r="R100" s="202" t="s">
        <v>76</v>
      </c>
      <c r="S100" s="203"/>
      <c r="T100" s="4">
        <v>480</v>
      </c>
      <c r="U100" s="202" t="s">
        <v>76</v>
      </c>
      <c r="V100" s="203"/>
      <c r="W100" s="4">
        <v>480</v>
      </c>
      <c r="X100" s="202" t="s">
        <v>76</v>
      </c>
      <c r="Y100" s="203"/>
      <c r="Z100" s="4">
        <v>480</v>
      </c>
      <c r="AA100" s="202" t="s">
        <v>4</v>
      </c>
      <c r="AB100" s="203"/>
      <c r="AC100" s="4">
        <v>480</v>
      </c>
      <c r="AD100" s="202" t="s">
        <v>5</v>
      </c>
      <c r="AE100" s="203"/>
      <c r="AF100" s="4">
        <v>480</v>
      </c>
      <c r="AG100" s="202" t="s">
        <v>6</v>
      </c>
      <c r="AH100" s="203"/>
      <c r="AI100" s="4">
        <v>480</v>
      </c>
      <c r="AJ100" s="202" t="s">
        <v>7</v>
      </c>
      <c r="AK100" s="203"/>
      <c r="AL100" s="4">
        <v>480</v>
      </c>
      <c r="AM100" s="202" t="s">
        <v>8</v>
      </c>
      <c r="AN100" s="203"/>
      <c r="AO100" s="4">
        <v>480</v>
      </c>
      <c r="AP100" s="2"/>
      <c r="AQ100" s="1"/>
    </row>
    <row r="101" spans="4:45">
      <c r="D101" s="5"/>
      <c r="E101" s="5"/>
      <c r="F101" s="200">
        <f>不要４!AC96+不要４!AG96+不要４!AJ96+不要４!AM96+不要４!AP96</f>
        <v>0</v>
      </c>
      <c r="G101" s="201"/>
      <c r="H101" s="3">
        <f>H100-F101</f>
        <v>480</v>
      </c>
      <c r="I101" s="200">
        <f>'　【補完用】0年目'!$AD$25+'　【補完用】0年目'!$AG$25+'　【補完用】0年目'!$AJ$25+'　【補完用】0年目'!$AM$25+$I$96</f>
        <v>0</v>
      </c>
      <c r="J101" s="201"/>
      <c r="K101" s="3">
        <f>K100-I101</f>
        <v>480</v>
      </c>
      <c r="L101" s="200">
        <f>I103+L96</f>
        <v>0</v>
      </c>
      <c r="M101" s="201"/>
      <c r="N101" s="3">
        <f>N100-L101</f>
        <v>480</v>
      </c>
      <c r="O101" s="200">
        <f>L103+O96</f>
        <v>0</v>
      </c>
      <c r="P101" s="201"/>
      <c r="Q101" s="3">
        <f>Q100-O101</f>
        <v>480</v>
      </c>
      <c r="R101" s="200">
        <f>O103+R96</f>
        <v>0</v>
      </c>
      <c r="S101" s="201"/>
      <c r="T101" s="3">
        <f>T100-R101</f>
        <v>480</v>
      </c>
      <c r="U101" s="200">
        <f>R103+U96</f>
        <v>0</v>
      </c>
      <c r="V101" s="201"/>
      <c r="W101" s="3">
        <f>W100-U101</f>
        <v>480</v>
      </c>
      <c r="X101" s="200">
        <f>U103+X96</f>
        <v>0</v>
      </c>
      <c r="Y101" s="201"/>
      <c r="Z101" s="3">
        <f>Z100-X101</f>
        <v>480</v>
      </c>
      <c r="AA101" s="200">
        <f>X103+AA96</f>
        <v>0</v>
      </c>
      <c r="AB101" s="201"/>
      <c r="AC101" s="3">
        <f>AC100-AA101</f>
        <v>480</v>
      </c>
      <c r="AD101" s="200">
        <f>AA103+AD96</f>
        <v>0</v>
      </c>
      <c r="AE101" s="201"/>
      <c r="AF101" s="3">
        <f>AF100-AD101</f>
        <v>480</v>
      </c>
      <c r="AG101" s="200">
        <f>AD103+AG96</f>
        <v>0</v>
      </c>
      <c r="AH101" s="201"/>
      <c r="AI101" s="3">
        <f>AI100-AG101</f>
        <v>480</v>
      </c>
      <c r="AJ101" s="200">
        <f>AG103+AJ96</f>
        <v>0</v>
      </c>
      <c r="AK101" s="201"/>
      <c r="AL101" s="3">
        <f>AL100-AJ101</f>
        <v>480</v>
      </c>
      <c r="AM101" s="200">
        <f>AJ103+AM96</f>
        <v>0</v>
      </c>
      <c r="AN101" s="201"/>
      <c r="AO101" s="3">
        <f>AO100-AM101</f>
        <v>480</v>
      </c>
      <c r="AP101" s="2"/>
      <c r="AQ101" s="1"/>
    </row>
    <row r="102" spans="4:45" ht="13.5" customHeight="1">
      <c r="D102" s="5"/>
      <c r="E102" s="5"/>
      <c r="F102" s="202" t="s">
        <v>126</v>
      </c>
      <c r="G102" s="203"/>
      <c r="H102" s="4">
        <v>400</v>
      </c>
      <c r="I102" s="202" t="s">
        <v>72</v>
      </c>
      <c r="J102" s="203"/>
      <c r="K102" s="4">
        <v>400</v>
      </c>
      <c r="L102" s="202" t="s">
        <v>77</v>
      </c>
      <c r="M102" s="203"/>
      <c r="N102" s="4">
        <v>400</v>
      </c>
      <c r="O102" s="202" t="s">
        <v>77</v>
      </c>
      <c r="P102" s="203"/>
      <c r="Q102" s="4">
        <v>400</v>
      </c>
      <c r="R102" s="202" t="s">
        <v>77</v>
      </c>
      <c r="S102" s="203"/>
      <c r="T102" s="4">
        <v>400</v>
      </c>
      <c r="U102" s="202" t="s">
        <v>77</v>
      </c>
      <c r="V102" s="203"/>
      <c r="W102" s="4">
        <v>400</v>
      </c>
      <c r="X102" s="202" t="s">
        <v>77</v>
      </c>
      <c r="Y102" s="203"/>
      <c r="Z102" s="4">
        <v>400</v>
      </c>
      <c r="AA102" s="202" t="s">
        <v>2</v>
      </c>
      <c r="AB102" s="203"/>
      <c r="AC102" s="4">
        <v>400</v>
      </c>
      <c r="AD102" s="202" t="s">
        <v>2</v>
      </c>
      <c r="AE102" s="203"/>
      <c r="AF102" s="4">
        <v>400</v>
      </c>
      <c r="AG102" s="202" t="s">
        <v>2</v>
      </c>
      <c r="AH102" s="203"/>
      <c r="AI102" s="4">
        <v>400</v>
      </c>
      <c r="AJ102" s="202" t="s">
        <v>2</v>
      </c>
      <c r="AK102" s="203"/>
      <c r="AL102" s="4">
        <v>400</v>
      </c>
      <c r="AM102" s="202" t="s">
        <v>2</v>
      </c>
      <c r="AN102" s="203"/>
      <c r="AO102" s="4">
        <v>400</v>
      </c>
      <c r="AP102" s="2"/>
      <c r="AQ102" s="1"/>
    </row>
    <row r="103" spans="4:45">
      <c r="D103" s="5"/>
      <c r="E103" s="5"/>
      <c r="F103" s="200">
        <f>不要４!AG96+不要４!AJ96+不要４!AM96+不要４!AP96</f>
        <v>0</v>
      </c>
      <c r="G103" s="201"/>
      <c r="H103" s="3">
        <f>H102-F103</f>
        <v>400</v>
      </c>
      <c r="I103" s="200">
        <f>'　【補完用】0年目'!$AG$25+'　【補完用】0年目'!$AJ$25+'　【補完用】0年目'!$AM$25+$I$96</f>
        <v>0</v>
      </c>
      <c r="J103" s="201"/>
      <c r="K103" s="3">
        <f>K102-I103</f>
        <v>400</v>
      </c>
      <c r="L103" s="200">
        <f>I105+L96</f>
        <v>0</v>
      </c>
      <c r="M103" s="201"/>
      <c r="N103" s="3">
        <f>N102-L103</f>
        <v>400</v>
      </c>
      <c r="O103" s="200">
        <f>L105+O96</f>
        <v>0</v>
      </c>
      <c r="P103" s="201"/>
      <c r="Q103" s="3">
        <f>Q102-O103</f>
        <v>400</v>
      </c>
      <c r="R103" s="200">
        <f>O105+R96</f>
        <v>0</v>
      </c>
      <c r="S103" s="201"/>
      <c r="T103" s="3">
        <f>T102-R103</f>
        <v>400</v>
      </c>
      <c r="U103" s="200">
        <f>R105+U96</f>
        <v>0</v>
      </c>
      <c r="V103" s="201"/>
      <c r="W103" s="3">
        <f>W102-U103</f>
        <v>400</v>
      </c>
      <c r="X103" s="200">
        <f>U105+X96</f>
        <v>0</v>
      </c>
      <c r="Y103" s="201"/>
      <c r="Z103" s="3">
        <f>Z102-X103</f>
        <v>400</v>
      </c>
      <c r="AA103" s="200">
        <f>X105+AA96</f>
        <v>0</v>
      </c>
      <c r="AB103" s="201"/>
      <c r="AC103" s="3">
        <f>AC102-AA103</f>
        <v>400</v>
      </c>
      <c r="AD103" s="200">
        <f>AA105+AD96</f>
        <v>0</v>
      </c>
      <c r="AE103" s="201"/>
      <c r="AF103" s="3">
        <f>AF102-AD103</f>
        <v>400</v>
      </c>
      <c r="AG103" s="200">
        <f>AD105+AG96</f>
        <v>0</v>
      </c>
      <c r="AH103" s="201"/>
      <c r="AI103" s="3">
        <f>AI102-AG103</f>
        <v>400</v>
      </c>
      <c r="AJ103" s="200">
        <f>AG105+AJ96</f>
        <v>0</v>
      </c>
      <c r="AK103" s="201"/>
      <c r="AL103" s="3">
        <f>AL102-AJ103</f>
        <v>400</v>
      </c>
      <c r="AM103" s="200">
        <f>AJ105+AM96</f>
        <v>0</v>
      </c>
      <c r="AN103" s="201"/>
      <c r="AO103" s="3">
        <f>AO102-AM103</f>
        <v>400</v>
      </c>
      <c r="AP103" s="2"/>
      <c r="AQ103" s="1"/>
    </row>
    <row r="104" spans="4:45" ht="13.5" customHeight="1">
      <c r="D104" s="5"/>
      <c r="E104" s="5"/>
      <c r="F104" s="202" t="s">
        <v>127</v>
      </c>
      <c r="G104" s="203"/>
      <c r="H104" s="4">
        <v>320</v>
      </c>
      <c r="I104" s="202" t="s">
        <v>73</v>
      </c>
      <c r="J104" s="203"/>
      <c r="K104" s="4">
        <v>320</v>
      </c>
      <c r="L104" s="202" t="s">
        <v>78</v>
      </c>
      <c r="M104" s="203"/>
      <c r="N104" s="4">
        <v>320</v>
      </c>
      <c r="O104" s="202" t="s">
        <v>78</v>
      </c>
      <c r="P104" s="203"/>
      <c r="Q104" s="4">
        <v>320</v>
      </c>
      <c r="R104" s="202" t="s">
        <v>78</v>
      </c>
      <c r="S104" s="203"/>
      <c r="T104" s="4">
        <v>320</v>
      </c>
      <c r="U104" s="202" t="s">
        <v>78</v>
      </c>
      <c r="V104" s="203"/>
      <c r="W104" s="4">
        <v>320</v>
      </c>
      <c r="X104" s="202" t="s">
        <v>78</v>
      </c>
      <c r="Y104" s="203"/>
      <c r="Z104" s="4">
        <v>320</v>
      </c>
      <c r="AA104" s="202" t="s">
        <v>0</v>
      </c>
      <c r="AB104" s="203"/>
      <c r="AC104" s="4">
        <v>320</v>
      </c>
      <c r="AD104" s="202" t="s">
        <v>0</v>
      </c>
      <c r="AE104" s="203"/>
      <c r="AF104" s="4">
        <v>320</v>
      </c>
      <c r="AG104" s="202" t="s">
        <v>0</v>
      </c>
      <c r="AH104" s="203"/>
      <c r="AI104" s="4">
        <v>320</v>
      </c>
      <c r="AJ104" s="202" t="s">
        <v>0</v>
      </c>
      <c r="AK104" s="203"/>
      <c r="AL104" s="4">
        <v>320</v>
      </c>
      <c r="AM104" s="202" t="s">
        <v>0</v>
      </c>
      <c r="AN104" s="203"/>
      <c r="AO104" s="4">
        <v>320</v>
      </c>
      <c r="AP104" s="2"/>
      <c r="AQ104" s="1"/>
    </row>
    <row r="105" spans="4:45">
      <c r="D105" s="5"/>
      <c r="E105" s="5"/>
      <c r="F105" s="200">
        <f>不要４!AJ96+不要４!AM96+不要４!AP96</f>
        <v>0</v>
      </c>
      <c r="G105" s="201"/>
      <c r="H105" s="3">
        <f>H104-F105</f>
        <v>320</v>
      </c>
      <c r="I105" s="200">
        <f>'　【補完用】0年目'!$AJ$25+'　【補完用】0年目'!$AM$25+$I$96</f>
        <v>0</v>
      </c>
      <c r="J105" s="201"/>
      <c r="K105" s="3">
        <f>K104-I105</f>
        <v>320</v>
      </c>
      <c r="L105" s="200">
        <f>I107+L96</f>
        <v>0</v>
      </c>
      <c r="M105" s="201"/>
      <c r="N105" s="3">
        <f>N104-L105</f>
        <v>320</v>
      </c>
      <c r="O105" s="200">
        <f>L107+O96</f>
        <v>0</v>
      </c>
      <c r="P105" s="201"/>
      <c r="Q105" s="3">
        <f>Q104-O105</f>
        <v>320</v>
      </c>
      <c r="R105" s="200">
        <f>O107+R96</f>
        <v>0</v>
      </c>
      <c r="S105" s="201"/>
      <c r="T105" s="3">
        <f>T104-R105</f>
        <v>320</v>
      </c>
      <c r="U105" s="200">
        <f>R107+U96</f>
        <v>0</v>
      </c>
      <c r="V105" s="201"/>
      <c r="W105" s="3">
        <f>W104-U105</f>
        <v>320</v>
      </c>
      <c r="X105" s="200">
        <f>U107+X96</f>
        <v>0</v>
      </c>
      <c r="Y105" s="201"/>
      <c r="Z105" s="3">
        <f>Z104-X105</f>
        <v>320</v>
      </c>
      <c r="AA105" s="200">
        <f>X107+AA96</f>
        <v>0</v>
      </c>
      <c r="AB105" s="201"/>
      <c r="AC105" s="3">
        <f>AC104-AA105</f>
        <v>320</v>
      </c>
      <c r="AD105" s="200">
        <f>AA107+AD96</f>
        <v>0</v>
      </c>
      <c r="AE105" s="201"/>
      <c r="AF105" s="3">
        <f>AF104-AD105</f>
        <v>320</v>
      </c>
      <c r="AG105" s="200">
        <f>AD107+AG96</f>
        <v>0</v>
      </c>
      <c r="AH105" s="201"/>
      <c r="AI105" s="3">
        <f>AI104-AG105</f>
        <v>320</v>
      </c>
      <c r="AJ105" s="200">
        <f>AG107+AJ96</f>
        <v>0</v>
      </c>
      <c r="AK105" s="201"/>
      <c r="AL105" s="3">
        <f>AL104-AJ105</f>
        <v>320</v>
      </c>
      <c r="AM105" s="200">
        <f>AJ107+AM96</f>
        <v>0</v>
      </c>
      <c r="AN105" s="201"/>
      <c r="AO105" s="3">
        <f>AO104-AM105</f>
        <v>320</v>
      </c>
      <c r="AP105" s="2"/>
      <c r="AQ105" s="1"/>
    </row>
    <row r="106" spans="4:45" ht="13.5" customHeight="1">
      <c r="D106" s="5"/>
      <c r="E106" s="5"/>
      <c r="F106" s="202" t="s">
        <v>128</v>
      </c>
      <c r="G106" s="203"/>
      <c r="H106" s="4">
        <v>240</v>
      </c>
      <c r="I106" s="202" t="s">
        <v>74</v>
      </c>
      <c r="J106" s="203"/>
      <c r="K106" s="4">
        <v>240</v>
      </c>
      <c r="L106" s="202" t="s">
        <v>79</v>
      </c>
      <c r="M106" s="203"/>
      <c r="N106" s="4">
        <v>240</v>
      </c>
      <c r="O106" s="202" t="s">
        <v>79</v>
      </c>
      <c r="P106" s="203"/>
      <c r="Q106" s="4">
        <v>240</v>
      </c>
      <c r="R106" s="202" t="s">
        <v>79</v>
      </c>
      <c r="S106" s="203"/>
      <c r="T106" s="4">
        <v>240</v>
      </c>
      <c r="U106" s="202" t="s">
        <v>79</v>
      </c>
      <c r="V106" s="203"/>
      <c r="W106" s="4">
        <v>240</v>
      </c>
      <c r="X106" s="202" t="s">
        <v>79</v>
      </c>
      <c r="Y106" s="203"/>
      <c r="Z106" s="4">
        <v>240</v>
      </c>
      <c r="AA106" s="202" t="s">
        <v>1</v>
      </c>
      <c r="AB106" s="203"/>
      <c r="AC106" s="4">
        <v>240</v>
      </c>
      <c r="AD106" s="202" t="s">
        <v>1</v>
      </c>
      <c r="AE106" s="203"/>
      <c r="AF106" s="4">
        <v>240</v>
      </c>
      <c r="AG106" s="202" t="s">
        <v>1</v>
      </c>
      <c r="AH106" s="203"/>
      <c r="AI106" s="4">
        <v>240</v>
      </c>
      <c r="AJ106" s="202" t="s">
        <v>1</v>
      </c>
      <c r="AK106" s="203"/>
      <c r="AL106" s="4">
        <v>240</v>
      </c>
      <c r="AM106" s="202" t="s">
        <v>1</v>
      </c>
      <c r="AN106" s="203"/>
      <c r="AO106" s="4">
        <v>240</v>
      </c>
      <c r="AP106" s="2"/>
      <c r="AQ106" s="1"/>
    </row>
    <row r="107" spans="4:45">
      <c r="D107" s="5"/>
      <c r="E107" s="5"/>
      <c r="F107" s="200">
        <f>不要４!AM96+不要４!AP96</f>
        <v>0</v>
      </c>
      <c r="G107" s="201"/>
      <c r="H107" s="3">
        <f>H106-F107</f>
        <v>240</v>
      </c>
      <c r="I107" s="200">
        <f>'　【補完用】0年目'!$AM$25+$I$96</f>
        <v>0</v>
      </c>
      <c r="J107" s="201"/>
      <c r="K107" s="3">
        <f>K106-I107</f>
        <v>240</v>
      </c>
      <c r="L107" s="200">
        <f>I109+L96</f>
        <v>0</v>
      </c>
      <c r="M107" s="201"/>
      <c r="N107" s="3">
        <f>N106-L107</f>
        <v>240</v>
      </c>
      <c r="O107" s="200">
        <f>L109+O96</f>
        <v>0</v>
      </c>
      <c r="P107" s="201"/>
      <c r="Q107" s="3">
        <f>Q106-O107</f>
        <v>240</v>
      </c>
      <c r="R107" s="200">
        <f>O109+R96</f>
        <v>0</v>
      </c>
      <c r="S107" s="201"/>
      <c r="T107" s="3">
        <f>T106-R107</f>
        <v>240</v>
      </c>
      <c r="U107" s="200">
        <f>R109+U96</f>
        <v>0</v>
      </c>
      <c r="V107" s="201"/>
      <c r="W107" s="3">
        <f>W106-U107</f>
        <v>240</v>
      </c>
      <c r="X107" s="200">
        <f>U109+X96</f>
        <v>0</v>
      </c>
      <c r="Y107" s="201"/>
      <c r="Z107" s="3">
        <f>Z106-X107</f>
        <v>240</v>
      </c>
      <c r="AA107" s="200">
        <f>X109+AA96</f>
        <v>0</v>
      </c>
      <c r="AB107" s="201"/>
      <c r="AC107" s="3">
        <f>AC106-AA107</f>
        <v>240</v>
      </c>
      <c r="AD107" s="200">
        <f>AA109+AD96</f>
        <v>0</v>
      </c>
      <c r="AE107" s="201"/>
      <c r="AF107" s="3">
        <f>AF106-AD107</f>
        <v>240</v>
      </c>
      <c r="AG107" s="200">
        <f>AD109+AG96</f>
        <v>0</v>
      </c>
      <c r="AH107" s="201"/>
      <c r="AI107" s="3">
        <f>AI106-AG107</f>
        <v>240</v>
      </c>
      <c r="AJ107" s="200">
        <f>AG109+AJ96</f>
        <v>0</v>
      </c>
      <c r="AK107" s="201"/>
      <c r="AL107" s="3">
        <f>AL106-AJ107</f>
        <v>240</v>
      </c>
      <c r="AM107" s="200">
        <f>AJ109+AM96</f>
        <v>0</v>
      </c>
      <c r="AN107" s="201"/>
      <c r="AO107" s="3">
        <f>AO106-AM107</f>
        <v>240</v>
      </c>
      <c r="AP107" s="2"/>
      <c r="AQ107" s="1"/>
    </row>
    <row r="108" spans="4:45">
      <c r="D108" s="5"/>
      <c r="E108" s="5"/>
      <c r="F108" s="202" t="s">
        <v>129</v>
      </c>
      <c r="G108" s="203"/>
      <c r="H108" s="4">
        <v>160</v>
      </c>
      <c r="I108" s="202" t="s">
        <v>75</v>
      </c>
      <c r="J108" s="203"/>
      <c r="K108" s="4">
        <v>160</v>
      </c>
      <c r="L108" s="202" t="s">
        <v>80</v>
      </c>
      <c r="M108" s="203"/>
      <c r="N108" s="4">
        <v>160</v>
      </c>
      <c r="O108" s="202" t="s">
        <v>80</v>
      </c>
      <c r="P108" s="203"/>
      <c r="Q108" s="4">
        <v>160</v>
      </c>
      <c r="R108" s="202" t="s">
        <v>80</v>
      </c>
      <c r="S108" s="203"/>
      <c r="T108" s="4">
        <v>160</v>
      </c>
      <c r="U108" s="202" t="s">
        <v>80</v>
      </c>
      <c r="V108" s="203"/>
      <c r="W108" s="4">
        <v>160</v>
      </c>
      <c r="X108" s="202" t="s">
        <v>80</v>
      </c>
      <c r="Y108" s="203"/>
      <c r="Z108" s="4">
        <v>160</v>
      </c>
      <c r="AA108" s="202" t="s">
        <v>3</v>
      </c>
      <c r="AB108" s="203"/>
      <c r="AC108" s="4">
        <v>160</v>
      </c>
      <c r="AD108" s="202" t="s">
        <v>3</v>
      </c>
      <c r="AE108" s="203"/>
      <c r="AF108" s="4">
        <v>160</v>
      </c>
      <c r="AG108" s="202" t="s">
        <v>3</v>
      </c>
      <c r="AH108" s="203"/>
      <c r="AI108" s="4">
        <v>160</v>
      </c>
      <c r="AJ108" s="202" t="s">
        <v>3</v>
      </c>
      <c r="AK108" s="203"/>
      <c r="AL108" s="4">
        <v>160</v>
      </c>
      <c r="AM108" s="202" t="s">
        <v>3</v>
      </c>
      <c r="AN108" s="203"/>
      <c r="AO108" s="4">
        <v>160</v>
      </c>
      <c r="AP108" s="2"/>
      <c r="AQ108" s="1"/>
    </row>
    <row r="109" spans="4:45">
      <c r="D109" s="5"/>
      <c r="E109" s="5"/>
      <c r="F109" s="200">
        <f>不要４!AP96</f>
        <v>0</v>
      </c>
      <c r="G109" s="201"/>
      <c r="H109" s="3">
        <f>H108-F109</f>
        <v>160</v>
      </c>
      <c r="I109" s="200">
        <f>I96</f>
        <v>0</v>
      </c>
      <c r="J109" s="201"/>
      <c r="K109" s="3">
        <f>K108-I109</f>
        <v>160</v>
      </c>
      <c r="L109" s="200">
        <f>L96</f>
        <v>0</v>
      </c>
      <c r="M109" s="201"/>
      <c r="N109" s="3">
        <f>N108-L109</f>
        <v>160</v>
      </c>
      <c r="O109" s="200">
        <f>O96</f>
        <v>0</v>
      </c>
      <c r="P109" s="201"/>
      <c r="Q109" s="3">
        <f>Q108-O109</f>
        <v>160</v>
      </c>
      <c r="R109" s="200">
        <f>R96</f>
        <v>0</v>
      </c>
      <c r="S109" s="201"/>
      <c r="T109" s="3">
        <f>T108-R109</f>
        <v>160</v>
      </c>
      <c r="U109" s="200">
        <f>U96</f>
        <v>0</v>
      </c>
      <c r="V109" s="201"/>
      <c r="W109" s="3">
        <f>W108-U109</f>
        <v>160</v>
      </c>
      <c r="X109" s="200">
        <f>X96</f>
        <v>0</v>
      </c>
      <c r="Y109" s="201"/>
      <c r="Z109" s="3">
        <f>Z108-X109</f>
        <v>160</v>
      </c>
      <c r="AA109" s="200">
        <f>AA96</f>
        <v>0</v>
      </c>
      <c r="AB109" s="201"/>
      <c r="AC109" s="3">
        <f>AC108-AA109</f>
        <v>160</v>
      </c>
      <c r="AD109" s="200">
        <f>AD96</f>
        <v>0</v>
      </c>
      <c r="AE109" s="201"/>
      <c r="AF109" s="3">
        <f>AF108-AD109</f>
        <v>160</v>
      </c>
      <c r="AG109" s="200">
        <f>AG96</f>
        <v>0</v>
      </c>
      <c r="AH109" s="201"/>
      <c r="AI109" s="3">
        <f>AI108-AG109</f>
        <v>160</v>
      </c>
      <c r="AJ109" s="200">
        <f>AJ96</f>
        <v>0</v>
      </c>
      <c r="AK109" s="201"/>
      <c r="AL109" s="3">
        <f>AL108-AJ109</f>
        <v>160</v>
      </c>
      <c r="AM109" s="200">
        <f>AM96</f>
        <v>0</v>
      </c>
      <c r="AN109" s="201"/>
      <c r="AO109" s="3">
        <f>AO108-AM109</f>
        <v>160</v>
      </c>
      <c r="AP109" s="2"/>
      <c r="AQ109" s="1"/>
    </row>
    <row r="110" spans="4:45" ht="21" customHeight="1" thickBot="1">
      <c r="E110" s="92" t="s">
        <v>12</v>
      </c>
      <c r="I110">
        <f>IF($X$2="",0,IF(I97&gt;$S$2,1,0))</f>
        <v>0</v>
      </c>
      <c r="L110">
        <f>IF($X$2="",0,IF(L97&gt;$S$2,1,0))</f>
        <v>0</v>
      </c>
      <c r="O110">
        <f>IF($X$2="",0,IF(O97&gt;$S$2,1,0))</f>
        <v>0</v>
      </c>
      <c r="R110">
        <f>IF($X$2="",0,IF(R97&gt;$S$2,1,0))</f>
        <v>0</v>
      </c>
      <c r="U110">
        <f>IF($X$2="",0,IF(U97&gt;$S$2,1,0))</f>
        <v>0</v>
      </c>
      <c r="X110">
        <f>IF($X$2="",0,IF(X97&gt;$S$2,1,0))</f>
        <v>0</v>
      </c>
      <c r="AA110">
        <f>IF($X$2="",0,IF(AA97&gt;$S$2,1,0))</f>
        <v>0</v>
      </c>
      <c r="AD110">
        <f>IF($X$2="",0,IF(AD97&gt;$S$2,1,0))</f>
        <v>0</v>
      </c>
      <c r="AG110">
        <f>IF($X$2="",0,IF(AG97&gt;$S$2,1,0))</f>
        <v>0</v>
      </c>
      <c r="AJ110">
        <f>IF($X$2="",0,IF(AJ97&gt;$S$2,1,0))</f>
        <v>0</v>
      </c>
      <c r="AM110">
        <f>IF($X$2="",0,IF(AM97&gt;$S$2,1,0))</f>
        <v>0</v>
      </c>
      <c r="AP110">
        <f>IF($X$2="",0,IF(AP97&gt;$S$2,1,0))</f>
        <v>0</v>
      </c>
    </row>
    <row r="111" spans="4:45" ht="40.5" customHeight="1" thickBot="1">
      <c r="D111" s="5">
        <v>8</v>
      </c>
      <c r="E111" s="5"/>
      <c r="F111" s="207" t="s">
        <v>98</v>
      </c>
      <c r="G111" s="207"/>
      <c r="H111" s="88">
        <f>MIN(H114,$E114)</f>
        <v>0</v>
      </c>
      <c r="I111" s="9">
        <f>'４年目'!G28</f>
        <v>0</v>
      </c>
      <c r="J111" s="10">
        <f>COUNTIF(I125,1)</f>
        <v>0</v>
      </c>
      <c r="K111" s="88">
        <f>MIN(K114,$E114)</f>
        <v>0</v>
      </c>
      <c r="L111" s="9">
        <f>'４年目'!J28</f>
        <v>0</v>
      </c>
      <c r="M111" s="10">
        <f>COUNTIF(I125:L125,1)</f>
        <v>0</v>
      </c>
      <c r="N111" s="88">
        <f>MIN(N114,$E114)</f>
        <v>0</v>
      </c>
      <c r="O111" s="9">
        <f>'４年目'!M28</f>
        <v>0</v>
      </c>
      <c r="P111" s="10">
        <f>COUNTIF(I125:O125,1)</f>
        <v>0</v>
      </c>
      <c r="Q111" s="88">
        <f>MIN(Q114,$E114)</f>
        <v>0</v>
      </c>
      <c r="R111" s="9">
        <f>'４年目'!P28</f>
        <v>0</v>
      </c>
      <c r="S111" s="10">
        <f>COUNTIF(I125:R125,1)</f>
        <v>0</v>
      </c>
      <c r="T111" s="88">
        <f>MIN(T114,$E114)</f>
        <v>0</v>
      </c>
      <c r="U111" s="9">
        <f>'４年目'!S28</f>
        <v>0</v>
      </c>
      <c r="V111" s="10">
        <f>COUNTIF(I125:U125,1)</f>
        <v>0</v>
      </c>
      <c r="W111" s="88">
        <f>MIN(W114,$E114)</f>
        <v>0</v>
      </c>
      <c r="X111" s="9">
        <f>'４年目'!V28</f>
        <v>0</v>
      </c>
      <c r="Y111" s="10">
        <f>COUNTIF(I125:X125,1)</f>
        <v>0</v>
      </c>
      <c r="Z111" s="88">
        <f>MIN(Z114,$E114)</f>
        <v>0</v>
      </c>
      <c r="AA111" s="9">
        <f>'４年目'!Y28</f>
        <v>0</v>
      </c>
      <c r="AB111" s="10">
        <f>COUNTIF(I125:AA125,1)</f>
        <v>0</v>
      </c>
      <c r="AC111" s="88">
        <f>MIN(AC114,$E114)</f>
        <v>0</v>
      </c>
      <c r="AD111" s="9">
        <f>'４年目'!AB28</f>
        <v>0</v>
      </c>
      <c r="AE111" s="10">
        <f>COUNTIF(I125:AD125,1)</f>
        <v>0</v>
      </c>
      <c r="AF111" s="88">
        <f>MIN(AF114,$E114)</f>
        <v>0</v>
      </c>
      <c r="AG111" s="9">
        <f>'４年目'!AE28</f>
        <v>0</v>
      </c>
      <c r="AH111" s="10">
        <f>COUNTIF(I125:AG125,1)</f>
        <v>0</v>
      </c>
      <c r="AI111" s="88">
        <f>MIN(AI114,$E114)</f>
        <v>0</v>
      </c>
      <c r="AJ111" s="9">
        <f>'４年目'!AH28</f>
        <v>0</v>
      </c>
      <c r="AK111" s="10">
        <f>COUNTIF(I125:AJ125,1)</f>
        <v>0</v>
      </c>
      <c r="AL111" s="88">
        <f>MIN(AL114,$E114)</f>
        <v>0</v>
      </c>
      <c r="AM111" s="9">
        <f>'４年目'!AK28</f>
        <v>0</v>
      </c>
      <c r="AN111" s="10">
        <f>COUNTIF(I125:AM125,1)</f>
        <v>0</v>
      </c>
      <c r="AO111" s="88">
        <f>MIN(AO114,$E114)</f>
        <v>0</v>
      </c>
      <c r="AP111" s="9">
        <f>'４年目'!AN28</f>
        <v>0</v>
      </c>
      <c r="AQ111" s="10">
        <f>COUNTIF(I125:AP125,1)</f>
        <v>0</v>
      </c>
      <c r="AR111" s="24">
        <f>I111+L111+O111+R111+U111+X111+AA111+AD111+AG111+AJ111+AM111+AP111</f>
        <v>0</v>
      </c>
      <c r="AS111" s="18" t="s">
        <v>24</v>
      </c>
    </row>
    <row r="112" spans="4:45" s="17" customFormat="1" ht="18.75" customHeight="1" thickBot="1">
      <c r="D112" s="30" t="s">
        <v>23</v>
      </c>
      <c r="E112" s="31" t="s">
        <v>19</v>
      </c>
      <c r="F112" s="207"/>
      <c r="G112" s="207"/>
      <c r="H112" s="91">
        <f>MIN(H113,H114,$E114)</f>
        <v>0</v>
      </c>
      <c r="I112" s="22">
        <f>'４年目'!G29</f>
        <v>0</v>
      </c>
      <c r="J112" s="23">
        <f>'４年目'!H29</f>
        <v>0</v>
      </c>
      <c r="K112" s="91">
        <f>MIN(K113,K114,$E114)</f>
        <v>0</v>
      </c>
      <c r="L112" s="22">
        <f>'４年目'!J29</f>
        <v>0</v>
      </c>
      <c r="M112" s="23">
        <f>'４年目'!K29</f>
        <v>0</v>
      </c>
      <c r="N112" s="91">
        <f>IF(M111&gt;=$X$2,MIN($S$2,N113,N114,$AL$2-L114,$E114),MIN(N113,N114,$AL$2-L114,$E114))</f>
        <v>0</v>
      </c>
      <c r="O112" s="22">
        <f>'４年目'!M29</f>
        <v>0</v>
      </c>
      <c r="P112" s="23">
        <f>'４年目'!N29</f>
        <v>0</v>
      </c>
      <c r="Q112" s="91">
        <f>IF(P111&gt;=$X$2,MIN($S$2,Q113,Q114,$AL$2-O114,$E114),MIN(Q113,Q114,$AL$2-O114,$E114))</f>
        <v>0</v>
      </c>
      <c r="R112" s="22">
        <f>'４年目'!P29</f>
        <v>0</v>
      </c>
      <c r="S112" s="23">
        <f>'４年目'!Q29</f>
        <v>0</v>
      </c>
      <c r="T112" s="91">
        <f>IF(S111&gt;=$X$2,MIN($S$2,T113,T114,$AL$2-R114,$E114),MIN(T113,T114,$AL$2-R114,$E114))</f>
        <v>0</v>
      </c>
      <c r="U112" s="22">
        <f>'４年目'!S29</f>
        <v>0</v>
      </c>
      <c r="V112" s="23">
        <f>'４年目'!T29</f>
        <v>0</v>
      </c>
      <c r="W112" s="91">
        <f>IF(V111&gt;=$X$2,MIN($S$2,W113,W114,$AL$2-U114,$E114),MIN(W113,W114,$AL$2-U114,$E114))</f>
        <v>0</v>
      </c>
      <c r="X112" s="22">
        <f>'４年目'!V29</f>
        <v>0</v>
      </c>
      <c r="Y112" s="23">
        <f>'４年目'!W29</f>
        <v>0</v>
      </c>
      <c r="Z112" s="91">
        <f>IF(Y111&gt;=$X$2,MIN($S$2,Z113,Z114,$AL$2-X114,$E114),MIN(Z113,Z114,$AL$2-X114,$E114))</f>
        <v>0</v>
      </c>
      <c r="AA112" s="22">
        <f>'４年目'!Y29</f>
        <v>0</v>
      </c>
      <c r="AB112" s="23">
        <f>'４年目'!Z29</f>
        <v>0</v>
      </c>
      <c r="AC112" s="91">
        <f>IF(AB111&gt;=$X$2,MIN($S$2,AC113,AC114,$AL$2-AA114,$E114),MIN(AC113,AC114,$AL$2-AA114,$E114))</f>
        <v>0</v>
      </c>
      <c r="AD112" s="22">
        <f>'４年目'!AB29</f>
        <v>0</v>
      </c>
      <c r="AE112" s="23">
        <f>'４年目'!AC29</f>
        <v>0</v>
      </c>
      <c r="AF112" s="91">
        <f>IF(AE111&gt;=$X$2,MIN($S$2,AF113,AF114,$AL$2-AD114,$E114),MIN(AF113,AF114,$AL$2-AD114,$E114))</f>
        <v>0</v>
      </c>
      <c r="AG112" s="22">
        <f>'４年目'!AE29</f>
        <v>0</v>
      </c>
      <c r="AH112" s="23">
        <f>'４年目'!AF29</f>
        <v>0</v>
      </c>
      <c r="AI112" s="91">
        <f>IF(AH111&gt;=$X$2,MIN($S$2,AI113,AI114,$AL$2-AG114,$E114),MIN(AI113,AI114,$AL$2-AG114,$E114))</f>
        <v>0</v>
      </c>
      <c r="AJ112" s="22">
        <f>'４年目'!AH29</f>
        <v>0</v>
      </c>
      <c r="AK112" s="23">
        <f>'４年目'!AI29</f>
        <v>0</v>
      </c>
      <c r="AL112" s="91">
        <f>IF(AK111&gt;=$X$2,MIN($S$2,AL113,AL114,$AL$2-AJ114,$E114),MIN(AL113,AL114,$AL$2-AJ114,$E114))</f>
        <v>0</v>
      </c>
      <c r="AM112" s="22">
        <f>'４年目'!AK29</f>
        <v>0</v>
      </c>
      <c r="AN112" s="23">
        <f>'４年目'!AL29</f>
        <v>0</v>
      </c>
      <c r="AO112" s="91">
        <f>IF(AN111&gt;=$X$2,MIN($S$2,AO113,AO114,$AL$2-AM114,$E114),MIN(AO113,AO114,$AL$2-AM114,$E114))</f>
        <v>0</v>
      </c>
      <c r="AP112" s="22">
        <f>'４年目'!AN29</f>
        <v>0</v>
      </c>
      <c r="AQ112" s="23">
        <f>'４年目'!AO29</f>
        <v>0</v>
      </c>
      <c r="AR112" s="12">
        <f>I112+L112+O112+R112+U112+X112+AA112+AD112+AG112+AJ112+AM112+AP112</f>
        <v>0</v>
      </c>
      <c r="AS112" s="18" t="s">
        <v>20</v>
      </c>
    </row>
    <row r="113" spans="4:45">
      <c r="D113" s="5"/>
      <c r="E113" s="5"/>
      <c r="F113" s="59"/>
      <c r="G113" s="60"/>
      <c r="H113" s="13"/>
      <c r="I113" s="59"/>
      <c r="J113" s="60"/>
      <c r="K113" s="13"/>
      <c r="L113" s="204" t="s">
        <v>25</v>
      </c>
      <c r="M113" s="205"/>
      <c r="N113" s="15" t="str">
        <f>IF(M111&gt;=$X$2,$S$2,"")</f>
        <v/>
      </c>
      <c r="O113" s="204" t="s">
        <v>25</v>
      </c>
      <c r="P113" s="205"/>
      <c r="Q113" s="15" t="str">
        <f>IF(P111&gt;=$X$2,$S$2,"")</f>
        <v/>
      </c>
      <c r="R113" s="204" t="s">
        <v>25</v>
      </c>
      <c r="S113" s="205"/>
      <c r="T113" s="15" t="str">
        <f>IF(S111&gt;=$X$2,$S$2,"")</f>
        <v/>
      </c>
      <c r="U113" s="204" t="s">
        <v>25</v>
      </c>
      <c r="V113" s="205"/>
      <c r="W113" s="15" t="str">
        <f>IF(V111&gt;=$X$2,$S$2,"")</f>
        <v/>
      </c>
      <c r="X113" s="204" t="s">
        <v>25</v>
      </c>
      <c r="Y113" s="205"/>
      <c r="Z113" s="15" t="str">
        <f>IF(Y111&gt;=$X$2,$S$2,"")</f>
        <v/>
      </c>
      <c r="AA113" s="204" t="s">
        <v>25</v>
      </c>
      <c r="AB113" s="205"/>
      <c r="AC113" s="15" t="str">
        <f>IF(AB111&gt;=$X$2,$S$2,"")</f>
        <v/>
      </c>
      <c r="AD113" s="204" t="s">
        <v>25</v>
      </c>
      <c r="AE113" s="205"/>
      <c r="AF113" s="15" t="str">
        <f>IF(AE111&gt;=$X$2,$S$2,"")</f>
        <v/>
      </c>
      <c r="AG113" s="204" t="s">
        <v>25</v>
      </c>
      <c r="AH113" s="205"/>
      <c r="AI113" s="15" t="str">
        <f>IF(AH111&gt;=$X$2,$S$2,"")</f>
        <v/>
      </c>
      <c r="AJ113" s="204" t="s">
        <v>25</v>
      </c>
      <c r="AK113" s="205"/>
      <c r="AL113" s="15" t="str">
        <f>IF(AK111&gt;=$X$2,$S$2,"")</f>
        <v/>
      </c>
      <c r="AM113" s="204" t="s">
        <v>25</v>
      </c>
      <c r="AN113" s="205"/>
      <c r="AO113" s="15" t="str">
        <f>IF(AN111&gt;=$X$2,$S$2,"")</f>
        <v/>
      </c>
      <c r="AP113" s="204" t="s">
        <v>25</v>
      </c>
      <c r="AQ113" s="205"/>
    </row>
    <row r="114" spans="4:45">
      <c r="D114" s="5"/>
      <c r="E114" s="89">
        <f>IF($AE$2="",$S$2,$AE$2)</f>
        <v>0</v>
      </c>
      <c r="F114" s="206"/>
      <c r="G114" s="205"/>
      <c r="H114" s="90">
        <f>IF(MIN(H116,H118,H120,H122,H124)&lt;0,0,MIN(H116,H118,H120,H122,H124,$AE$2))</f>
        <v>160</v>
      </c>
      <c r="I114" s="206"/>
      <c r="J114" s="205"/>
      <c r="K114" s="90">
        <f>IF(MIN(K116,K118,K120,K122,K124)&lt;0,0,MIN(K116,K118,K120,K122,K124,$AE$2))</f>
        <v>160</v>
      </c>
      <c r="L114" s="200">
        <f>I112+L112</f>
        <v>0</v>
      </c>
      <c r="M114" s="201"/>
      <c r="N114" s="90">
        <f>IF(MIN(N116,N118,N120,N122,N124)&lt;0,0,MIN(N116,N118,N120,N122,N124,$AE$2))</f>
        <v>160</v>
      </c>
      <c r="O114" s="200">
        <f>L114+O112</f>
        <v>0</v>
      </c>
      <c r="P114" s="201"/>
      <c r="Q114" s="90">
        <f>IF(MIN(Q116,Q118,Q120,Q122,Q124)&lt;0,0,MIN(Q116,Q118,Q120,Q122,Q124,$AE$2))</f>
        <v>160</v>
      </c>
      <c r="R114" s="200">
        <f>O114+R112</f>
        <v>0</v>
      </c>
      <c r="S114" s="201"/>
      <c r="T114" s="90">
        <f>IF(MIN(T116,T118,T120,T122,T124)&lt;0,0,MIN(T116,T118,T120,T122,T124,$AE$2))</f>
        <v>160</v>
      </c>
      <c r="U114" s="200">
        <f>R114+U112</f>
        <v>0</v>
      </c>
      <c r="V114" s="201"/>
      <c r="W114" s="90">
        <f>IF(MIN(W116,W118,W120,W122,W124)&lt;0,0,MIN(W116,W118,W120,W122,W124,$AE$2))</f>
        <v>160</v>
      </c>
      <c r="X114" s="200">
        <f>U114+X112</f>
        <v>0</v>
      </c>
      <c r="Y114" s="201"/>
      <c r="Z114" s="90">
        <f>IF(MIN(Z116,Z118,Z120,Z122,Z124)&lt;0,0,MIN(Z116,Z118,Z120,Z122,Z124,$AE$2))</f>
        <v>160</v>
      </c>
      <c r="AA114" s="200">
        <f>X114+AA112</f>
        <v>0</v>
      </c>
      <c r="AB114" s="201"/>
      <c r="AC114" s="90">
        <f>IF(MIN(AC116,AC118,AC120,AC122,AC124)&lt;0,0,MIN(AC116,AC118,AC120,AC122,AC124,$AE$2))</f>
        <v>160</v>
      </c>
      <c r="AD114" s="200">
        <f>AA114+AD112</f>
        <v>0</v>
      </c>
      <c r="AE114" s="201"/>
      <c r="AF114" s="90">
        <f>IF(MIN(AF116,AF118,AF120,AF122,AF124)&lt;0,0,MIN(AF116,AF118,AF120,AF122,AF124,$AE$2))</f>
        <v>160</v>
      </c>
      <c r="AG114" s="200">
        <f>AD114+AG112</f>
        <v>0</v>
      </c>
      <c r="AH114" s="201"/>
      <c r="AI114" s="90">
        <f>IF(MIN(AI116,AI118,AI120,AI122,AI124)&lt;0,0,MIN(AI116,AI118,AI120,AI122,AI124,$AE$2))</f>
        <v>160</v>
      </c>
      <c r="AJ114" s="200">
        <f>AG114+AJ112</f>
        <v>0</v>
      </c>
      <c r="AK114" s="201"/>
      <c r="AL114" s="90">
        <f>IF(MIN(AL116,AL118,AL120,AL122,AL124)&lt;0,0,MIN(AL116,AL118,AL120,AL122,AL124,$AE$2))</f>
        <v>160</v>
      </c>
      <c r="AM114" s="200">
        <f>AJ114+AM112</f>
        <v>0</v>
      </c>
      <c r="AN114" s="201"/>
      <c r="AO114" s="90">
        <f>IF(MIN(AO116,AO118,AO120,AO122,AO124)&lt;0,0,MIN(AO116,AO118,AO120,AO122,AO124,$AE$2))</f>
        <v>160</v>
      </c>
      <c r="AP114" s="200">
        <f>AM114+AP112</f>
        <v>0</v>
      </c>
      <c r="AQ114" s="201"/>
    </row>
    <row r="115" spans="4:45" ht="13.5" customHeight="1">
      <c r="D115" s="5"/>
      <c r="E115" s="5"/>
      <c r="F115" s="202" t="s">
        <v>125</v>
      </c>
      <c r="G115" s="203"/>
      <c r="H115" s="4">
        <v>480</v>
      </c>
      <c r="I115" s="202" t="s">
        <v>71</v>
      </c>
      <c r="J115" s="203"/>
      <c r="K115" s="4">
        <v>480</v>
      </c>
      <c r="L115" s="202" t="s">
        <v>76</v>
      </c>
      <c r="M115" s="203"/>
      <c r="N115" s="4">
        <v>480</v>
      </c>
      <c r="O115" s="202" t="s">
        <v>76</v>
      </c>
      <c r="P115" s="203"/>
      <c r="Q115" s="4">
        <v>480</v>
      </c>
      <c r="R115" s="202" t="s">
        <v>76</v>
      </c>
      <c r="S115" s="203"/>
      <c r="T115" s="4">
        <v>480</v>
      </c>
      <c r="U115" s="202" t="s">
        <v>76</v>
      </c>
      <c r="V115" s="203"/>
      <c r="W115" s="4">
        <v>480</v>
      </c>
      <c r="X115" s="202" t="s">
        <v>76</v>
      </c>
      <c r="Y115" s="203"/>
      <c r="Z115" s="4">
        <v>480</v>
      </c>
      <c r="AA115" s="202" t="s">
        <v>4</v>
      </c>
      <c r="AB115" s="203"/>
      <c r="AC115" s="4">
        <v>480</v>
      </c>
      <c r="AD115" s="202" t="s">
        <v>5</v>
      </c>
      <c r="AE115" s="203"/>
      <c r="AF115" s="4">
        <v>480</v>
      </c>
      <c r="AG115" s="202" t="s">
        <v>6</v>
      </c>
      <c r="AH115" s="203"/>
      <c r="AI115" s="4">
        <v>480</v>
      </c>
      <c r="AJ115" s="202" t="s">
        <v>7</v>
      </c>
      <c r="AK115" s="203"/>
      <c r="AL115" s="4">
        <v>480</v>
      </c>
      <c r="AM115" s="202" t="s">
        <v>8</v>
      </c>
      <c r="AN115" s="203"/>
      <c r="AO115" s="4">
        <v>480</v>
      </c>
      <c r="AP115" s="2"/>
      <c r="AQ115" s="1"/>
    </row>
    <row r="116" spans="4:45">
      <c r="D116" s="5"/>
      <c r="E116" s="5"/>
      <c r="F116" s="200">
        <f>不要４!AC111+不要４!AG111+不要４!AJ111+不要４!AM111+不要４!AP111</f>
        <v>0</v>
      </c>
      <c r="G116" s="201"/>
      <c r="H116" s="3">
        <f>H115-F116</f>
        <v>480</v>
      </c>
      <c r="I116" s="200">
        <f>'　【補完用】0年目'!$AD$28+'　【補完用】0年目'!$AG$28+'　【補完用】0年目'!$AJ$28+'　【補完用】0年目'!$AM$28+$I$111</f>
        <v>0</v>
      </c>
      <c r="J116" s="201"/>
      <c r="K116" s="3">
        <f>K115-I116</f>
        <v>480</v>
      </c>
      <c r="L116" s="200">
        <f>I118+L111</f>
        <v>0</v>
      </c>
      <c r="M116" s="201"/>
      <c r="N116" s="3">
        <f>N115-L116</f>
        <v>480</v>
      </c>
      <c r="O116" s="200">
        <f>L118+O111</f>
        <v>0</v>
      </c>
      <c r="P116" s="201"/>
      <c r="Q116" s="3">
        <f>Q115-O116</f>
        <v>480</v>
      </c>
      <c r="R116" s="200">
        <f>O118+R111</f>
        <v>0</v>
      </c>
      <c r="S116" s="201"/>
      <c r="T116" s="3">
        <f>T115-R116</f>
        <v>480</v>
      </c>
      <c r="U116" s="200">
        <f>R118+U111</f>
        <v>0</v>
      </c>
      <c r="V116" s="201"/>
      <c r="W116" s="3">
        <f>W115-U116</f>
        <v>480</v>
      </c>
      <c r="X116" s="200">
        <f>U118+X111</f>
        <v>0</v>
      </c>
      <c r="Y116" s="201"/>
      <c r="Z116" s="3">
        <f>Z115-X116</f>
        <v>480</v>
      </c>
      <c r="AA116" s="200">
        <f>X118+AA111</f>
        <v>0</v>
      </c>
      <c r="AB116" s="201"/>
      <c r="AC116" s="3">
        <f>AC115-AA116</f>
        <v>480</v>
      </c>
      <c r="AD116" s="200">
        <f>AA118+AD111</f>
        <v>0</v>
      </c>
      <c r="AE116" s="201"/>
      <c r="AF116" s="3">
        <f>AF115-AD116</f>
        <v>480</v>
      </c>
      <c r="AG116" s="200">
        <f>AD118+AG111</f>
        <v>0</v>
      </c>
      <c r="AH116" s="201"/>
      <c r="AI116" s="3">
        <f>AI115-AG116</f>
        <v>480</v>
      </c>
      <c r="AJ116" s="200">
        <f>AG118+AJ111</f>
        <v>0</v>
      </c>
      <c r="AK116" s="201"/>
      <c r="AL116" s="3">
        <f>AL115-AJ116</f>
        <v>480</v>
      </c>
      <c r="AM116" s="200">
        <f>AJ118+AM111</f>
        <v>0</v>
      </c>
      <c r="AN116" s="201"/>
      <c r="AO116" s="3">
        <f>AO115-AM116</f>
        <v>480</v>
      </c>
      <c r="AP116" s="2"/>
      <c r="AQ116" s="1"/>
    </row>
    <row r="117" spans="4:45" ht="13.5" customHeight="1">
      <c r="D117" s="5"/>
      <c r="E117" s="5"/>
      <c r="F117" s="202" t="s">
        <v>126</v>
      </c>
      <c r="G117" s="203"/>
      <c r="H117" s="4">
        <v>400</v>
      </c>
      <c r="I117" s="202" t="s">
        <v>72</v>
      </c>
      <c r="J117" s="203"/>
      <c r="K117" s="4">
        <v>400</v>
      </c>
      <c r="L117" s="202" t="s">
        <v>77</v>
      </c>
      <c r="M117" s="203"/>
      <c r="N117" s="4">
        <v>400</v>
      </c>
      <c r="O117" s="202" t="s">
        <v>77</v>
      </c>
      <c r="P117" s="203"/>
      <c r="Q117" s="4">
        <v>400</v>
      </c>
      <c r="R117" s="202" t="s">
        <v>77</v>
      </c>
      <c r="S117" s="203"/>
      <c r="T117" s="4">
        <v>400</v>
      </c>
      <c r="U117" s="202" t="s">
        <v>77</v>
      </c>
      <c r="V117" s="203"/>
      <c r="W117" s="4">
        <v>400</v>
      </c>
      <c r="X117" s="202" t="s">
        <v>77</v>
      </c>
      <c r="Y117" s="203"/>
      <c r="Z117" s="4">
        <v>400</v>
      </c>
      <c r="AA117" s="202" t="s">
        <v>2</v>
      </c>
      <c r="AB117" s="203"/>
      <c r="AC117" s="4">
        <v>400</v>
      </c>
      <c r="AD117" s="202" t="s">
        <v>2</v>
      </c>
      <c r="AE117" s="203"/>
      <c r="AF117" s="4">
        <v>400</v>
      </c>
      <c r="AG117" s="202" t="s">
        <v>2</v>
      </c>
      <c r="AH117" s="203"/>
      <c r="AI117" s="4">
        <v>400</v>
      </c>
      <c r="AJ117" s="202" t="s">
        <v>2</v>
      </c>
      <c r="AK117" s="203"/>
      <c r="AL117" s="4">
        <v>400</v>
      </c>
      <c r="AM117" s="202" t="s">
        <v>2</v>
      </c>
      <c r="AN117" s="203"/>
      <c r="AO117" s="4">
        <v>400</v>
      </c>
      <c r="AP117" s="2"/>
      <c r="AQ117" s="1"/>
    </row>
    <row r="118" spans="4:45">
      <c r="D118" s="5"/>
      <c r="E118" s="5"/>
      <c r="F118" s="200">
        <f>不要４!AG111+不要４!AJ111+不要４!AM111+不要４!AP111</f>
        <v>0</v>
      </c>
      <c r="G118" s="201"/>
      <c r="H118" s="3">
        <f>H117-F118</f>
        <v>400</v>
      </c>
      <c r="I118" s="200">
        <f>'　【補完用】0年目'!$AG$28+'　【補完用】0年目'!$AJ$28+'　【補完用】0年目'!$AM$28+$I$111</f>
        <v>0</v>
      </c>
      <c r="J118" s="201"/>
      <c r="K118" s="3">
        <f>K117-I118</f>
        <v>400</v>
      </c>
      <c r="L118" s="200">
        <f>I120+L111</f>
        <v>0</v>
      </c>
      <c r="M118" s="201"/>
      <c r="N118" s="3">
        <f>N117-L118</f>
        <v>400</v>
      </c>
      <c r="O118" s="200">
        <f>L120+O111</f>
        <v>0</v>
      </c>
      <c r="P118" s="201"/>
      <c r="Q118" s="3">
        <f>Q117-O118</f>
        <v>400</v>
      </c>
      <c r="R118" s="200">
        <f>O120+R111</f>
        <v>0</v>
      </c>
      <c r="S118" s="201"/>
      <c r="T118" s="3">
        <f>T117-R118</f>
        <v>400</v>
      </c>
      <c r="U118" s="200">
        <f>R120+U111</f>
        <v>0</v>
      </c>
      <c r="V118" s="201"/>
      <c r="W118" s="3">
        <f>W117-U118</f>
        <v>400</v>
      </c>
      <c r="X118" s="200">
        <f>U120+X111</f>
        <v>0</v>
      </c>
      <c r="Y118" s="201"/>
      <c r="Z118" s="3">
        <f>Z117-X118</f>
        <v>400</v>
      </c>
      <c r="AA118" s="200">
        <f>X120+AA111</f>
        <v>0</v>
      </c>
      <c r="AB118" s="201"/>
      <c r="AC118" s="3">
        <f>AC117-AA118</f>
        <v>400</v>
      </c>
      <c r="AD118" s="200">
        <f>AA120+AD111</f>
        <v>0</v>
      </c>
      <c r="AE118" s="201"/>
      <c r="AF118" s="3">
        <f>AF117-AD118</f>
        <v>400</v>
      </c>
      <c r="AG118" s="200">
        <f>AD120+AG111</f>
        <v>0</v>
      </c>
      <c r="AH118" s="201"/>
      <c r="AI118" s="3">
        <f>AI117-AG118</f>
        <v>400</v>
      </c>
      <c r="AJ118" s="200">
        <f>AG120+AJ111</f>
        <v>0</v>
      </c>
      <c r="AK118" s="201"/>
      <c r="AL118" s="3">
        <f>AL117-AJ118</f>
        <v>400</v>
      </c>
      <c r="AM118" s="200">
        <f>AJ120+AM111</f>
        <v>0</v>
      </c>
      <c r="AN118" s="201"/>
      <c r="AO118" s="3">
        <f>AO117-AM118</f>
        <v>400</v>
      </c>
      <c r="AP118" s="2"/>
      <c r="AQ118" s="1"/>
    </row>
    <row r="119" spans="4:45" ht="13.5" customHeight="1">
      <c r="D119" s="5"/>
      <c r="E119" s="5"/>
      <c r="F119" s="202" t="s">
        <v>127</v>
      </c>
      <c r="G119" s="203"/>
      <c r="H119" s="4">
        <v>320</v>
      </c>
      <c r="I119" s="202" t="s">
        <v>73</v>
      </c>
      <c r="J119" s="203"/>
      <c r="K119" s="4">
        <v>320</v>
      </c>
      <c r="L119" s="202" t="s">
        <v>78</v>
      </c>
      <c r="M119" s="203"/>
      <c r="N119" s="4">
        <v>320</v>
      </c>
      <c r="O119" s="202" t="s">
        <v>78</v>
      </c>
      <c r="P119" s="203"/>
      <c r="Q119" s="4">
        <v>320</v>
      </c>
      <c r="R119" s="202" t="s">
        <v>78</v>
      </c>
      <c r="S119" s="203"/>
      <c r="T119" s="4">
        <v>320</v>
      </c>
      <c r="U119" s="202" t="s">
        <v>78</v>
      </c>
      <c r="V119" s="203"/>
      <c r="W119" s="4">
        <v>320</v>
      </c>
      <c r="X119" s="202" t="s">
        <v>78</v>
      </c>
      <c r="Y119" s="203"/>
      <c r="Z119" s="4">
        <v>320</v>
      </c>
      <c r="AA119" s="202" t="s">
        <v>0</v>
      </c>
      <c r="AB119" s="203"/>
      <c r="AC119" s="4">
        <v>320</v>
      </c>
      <c r="AD119" s="202" t="s">
        <v>0</v>
      </c>
      <c r="AE119" s="203"/>
      <c r="AF119" s="4">
        <v>320</v>
      </c>
      <c r="AG119" s="202" t="s">
        <v>0</v>
      </c>
      <c r="AH119" s="203"/>
      <c r="AI119" s="4">
        <v>320</v>
      </c>
      <c r="AJ119" s="202" t="s">
        <v>0</v>
      </c>
      <c r="AK119" s="203"/>
      <c r="AL119" s="4">
        <v>320</v>
      </c>
      <c r="AM119" s="202" t="s">
        <v>0</v>
      </c>
      <c r="AN119" s="203"/>
      <c r="AO119" s="4">
        <v>320</v>
      </c>
      <c r="AP119" s="2"/>
      <c r="AQ119" s="1"/>
    </row>
    <row r="120" spans="4:45">
      <c r="D120" s="5"/>
      <c r="E120" s="5"/>
      <c r="F120" s="200">
        <f>不要４!AJ111+不要４!AM111+不要４!AP111</f>
        <v>0</v>
      </c>
      <c r="G120" s="201"/>
      <c r="H120" s="3">
        <f>H119-F120</f>
        <v>320</v>
      </c>
      <c r="I120" s="200">
        <f>'　【補完用】0年目'!$AJ$28+'　【補完用】0年目'!$AM$28+$I$111</f>
        <v>0</v>
      </c>
      <c r="J120" s="201"/>
      <c r="K120" s="3">
        <f>K119-I120</f>
        <v>320</v>
      </c>
      <c r="L120" s="200">
        <f>I122+L111</f>
        <v>0</v>
      </c>
      <c r="M120" s="201"/>
      <c r="N120" s="3">
        <f>N119-L120</f>
        <v>320</v>
      </c>
      <c r="O120" s="200">
        <f>L122+O111</f>
        <v>0</v>
      </c>
      <c r="P120" s="201"/>
      <c r="Q120" s="3">
        <f>Q119-O120</f>
        <v>320</v>
      </c>
      <c r="R120" s="200">
        <f>O122+R111</f>
        <v>0</v>
      </c>
      <c r="S120" s="201"/>
      <c r="T120" s="3">
        <f>T119-R120</f>
        <v>320</v>
      </c>
      <c r="U120" s="200">
        <f>R122+U111</f>
        <v>0</v>
      </c>
      <c r="V120" s="201"/>
      <c r="W120" s="3">
        <f>W119-U120</f>
        <v>320</v>
      </c>
      <c r="X120" s="200">
        <f>U122+X111</f>
        <v>0</v>
      </c>
      <c r="Y120" s="201"/>
      <c r="Z120" s="3">
        <f>Z119-X120</f>
        <v>320</v>
      </c>
      <c r="AA120" s="200">
        <f>X122+AA111</f>
        <v>0</v>
      </c>
      <c r="AB120" s="201"/>
      <c r="AC120" s="3">
        <f>AC119-AA120</f>
        <v>320</v>
      </c>
      <c r="AD120" s="200">
        <f>AA122+AD111</f>
        <v>0</v>
      </c>
      <c r="AE120" s="201"/>
      <c r="AF120" s="3">
        <f>AF119-AD120</f>
        <v>320</v>
      </c>
      <c r="AG120" s="200">
        <f>AD122+AG111</f>
        <v>0</v>
      </c>
      <c r="AH120" s="201"/>
      <c r="AI120" s="3">
        <f>AI119-AG120</f>
        <v>320</v>
      </c>
      <c r="AJ120" s="200">
        <f>AG122+AJ111</f>
        <v>0</v>
      </c>
      <c r="AK120" s="201"/>
      <c r="AL120" s="3">
        <f>AL119-AJ120</f>
        <v>320</v>
      </c>
      <c r="AM120" s="200">
        <f>AJ122+AM111</f>
        <v>0</v>
      </c>
      <c r="AN120" s="201"/>
      <c r="AO120" s="3">
        <f>AO119-AM120</f>
        <v>320</v>
      </c>
      <c r="AP120" s="2"/>
      <c r="AQ120" s="1"/>
    </row>
    <row r="121" spans="4:45" ht="13.5" customHeight="1">
      <c r="D121" s="5"/>
      <c r="E121" s="5"/>
      <c r="F121" s="202" t="s">
        <v>128</v>
      </c>
      <c r="G121" s="203"/>
      <c r="H121" s="4">
        <v>240</v>
      </c>
      <c r="I121" s="202" t="s">
        <v>74</v>
      </c>
      <c r="J121" s="203"/>
      <c r="K121" s="4">
        <v>240</v>
      </c>
      <c r="L121" s="202" t="s">
        <v>79</v>
      </c>
      <c r="M121" s="203"/>
      <c r="N121" s="4">
        <v>240</v>
      </c>
      <c r="O121" s="202" t="s">
        <v>79</v>
      </c>
      <c r="P121" s="203"/>
      <c r="Q121" s="4">
        <v>240</v>
      </c>
      <c r="R121" s="202" t="s">
        <v>79</v>
      </c>
      <c r="S121" s="203"/>
      <c r="T121" s="4">
        <v>240</v>
      </c>
      <c r="U121" s="202" t="s">
        <v>79</v>
      </c>
      <c r="V121" s="203"/>
      <c r="W121" s="4">
        <v>240</v>
      </c>
      <c r="X121" s="202" t="s">
        <v>79</v>
      </c>
      <c r="Y121" s="203"/>
      <c r="Z121" s="4">
        <v>240</v>
      </c>
      <c r="AA121" s="202" t="s">
        <v>1</v>
      </c>
      <c r="AB121" s="203"/>
      <c r="AC121" s="4">
        <v>240</v>
      </c>
      <c r="AD121" s="202" t="s">
        <v>1</v>
      </c>
      <c r="AE121" s="203"/>
      <c r="AF121" s="4">
        <v>240</v>
      </c>
      <c r="AG121" s="202" t="s">
        <v>1</v>
      </c>
      <c r="AH121" s="203"/>
      <c r="AI121" s="4">
        <v>240</v>
      </c>
      <c r="AJ121" s="202" t="s">
        <v>1</v>
      </c>
      <c r="AK121" s="203"/>
      <c r="AL121" s="4">
        <v>240</v>
      </c>
      <c r="AM121" s="202" t="s">
        <v>1</v>
      </c>
      <c r="AN121" s="203"/>
      <c r="AO121" s="4">
        <v>240</v>
      </c>
      <c r="AP121" s="2"/>
      <c r="AQ121" s="1"/>
    </row>
    <row r="122" spans="4:45">
      <c r="D122" s="5"/>
      <c r="E122" s="5"/>
      <c r="F122" s="200">
        <f>不要４!AM111+不要４!AP111</f>
        <v>0</v>
      </c>
      <c r="G122" s="201"/>
      <c r="H122" s="3">
        <f>H121-F122</f>
        <v>240</v>
      </c>
      <c r="I122" s="200">
        <f>'　【補完用】0年目'!$AM$28+$I$111</f>
        <v>0</v>
      </c>
      <c r="J122" s="201"/>
      <c r="K122" s="3">
        <f>K121-I122</f>
        <v>240</v>
      </c>
      <c r="L122" s="200">
        <f>I124+L111</f>
        <v>0</v>
      </c>
      <c r="M122" s="201"/>
      <c r="N122" s="3">
        <f>N121-L122</f>
        <v>240</v>
      </c>
      <c r="O122" s="200">
        <f>L124+O111</f>
        <v>0</v>
      </c>
      <c r="P122" s="201"/>
      <c r="Q122" s="3">
        <f>Q121-O122</f>
        <v>240</v>
      </c>
      <c r="R122" s="200">
        <f>O124+R111</f>
        <v>0</v>
      </c>
      <c r="S122" s="201"/>
      <c r="T122" s="3">
        <f>T121-R122</f>
        <v>240</v>
      </c>
      <c r="U122" s="200">
        <f>R124+U111</f>
        <v>0</v>
      </c>
      <c r="V122" s="201"/>
      <c r="W122" s="3">
        <f>W121-U122</f>
        <v>240</v>
      </c>
      <c r="X122" s="200">
        <f>U124+X111</f>
        <v>0</v>
      </c>
      <c r="Y122" s="201"/>
      <c r="Z122" s="3">
        <f>Z121-X122</f>
        <v>240</v>
      </c>
      <c r="AA122" s="200">
        <f>X124+AA111</f>
        <v>0</v>
      </c>
      <c r="AB122" s="201"/>
      <c r="AC122" s="3">
        <f>AC121-AA122</f>
        <v>240</v>
      </c>
      <c r="AD122" s="200">
        <f>AA124+AD111</f>
        <v>0</v>
      </c>
      <c r="AE122" s="201"/>
      <c r="AF122" s="3">
        <f>AF121-AD122</f>
        <v>240</v>
      </c>
      <c r="AG122" s="200">
        <f>AD124+AG111</f>
        <v>0</v>
      </c>
      <c r="AH122" s="201"/>
      <c r="AI122" s="3">
        <f>AI121-AG122</f>
        <v>240</v>
      </c>
      <c r="AJ122" s="200">
        <f>AG124+AJ111</f>
        <v>0</v>
      </c>
      <c r="AK122" s="201"/>
      <c r="AL122" s="3">
        <f>AL121-AJ122</f>
        <v>240</v>
      </c>
      <c r="AM122" s="200">
        <f>AJ124+AM111</f>
        <v>0</v>
      </c>
      <c r="AN122" s="201"/>
      <c r="AO122" s="3">
        <f>AO121-AM122</f>
        <v>240</v>
      </c>
      <c r="AP122" s="2"/>
      <c r="AQ122" s="1"/>
    </row>
    <row r="123" spans="4:45">
      <c r="D123" s="5"/>
      <c r="E123" s="5"/>
      <c r="F123" s="202" t="s">
        <v>129</v>
      </c>
      <c r="G123" s="203"/>
      <c r="H123" s="4">
        <v>160</v>
      </c>
      <c r="I123" s="202" t="s">
        <v>75</v>
      </c>
      <c r="J123" s="203"/>
      <c r="K123" s="4">
        <v>160</v>
      </c>
      <c r="L123" s="202" t="s">
        <v>80</v>
      </c>
      <c r="M123" s="203"/>
      <c r="N123" s="4">
        <v>160</v>
      </c>
      <c r="O123" s="202" t="s">
        <v>80</v>
      </c>
      <c r="P123" s="203"/>
      <c r="Q123" s="4">
        <v>160</v>
      </c>
      <c r="R123" s="202" t="s">
        <v>80</v>
      </c>
      <c r="S123" s="203"/>
      <c r="T123" s="4">
        <v>160</v>
      </c>
      <c r="U123" s="202" t="s">
        <v>80</v>
      </c>
      <c r="V123" s="203"/>
      <c r="W123" s="4">
        <v>160</v>
      </c>
      <c r="X123" s="202" t="s">
        <v>80</v>
      </c>
      <c r="Y123" s="203"/>
      <c r="Z123" s="4">
        <v>160</v>
      </c>
      <c r="AA123" s="202" t="s">
        <v>3</v>
      </c>
      <c r="AB123" s="203"/>
      <c r="AC123" s="4">
        <v>160</v>
      </c>
      <c r="AD123" s="202" t="s">
        <v>3</v>
      </c>
      <c r="AE123" s="203"/>
      <c r="AF123" s="4">
        <v>160</v>
      </c>
      <c r="AG123" s="202" t="s">
        <v>3</v>
      </c>
      <c r="AH123" s="203"/>
      <c r="AI123" s="4">
        <v>160</v>
      </c>
      <c r="AJ123" s="202" t="s">
        <v>3</v>
      </c>
      <c r="AK123" s="203"/>
      <c r="AL123" s="4">
        <v>160</v>
      </c>
      <c r="AM123" s="202" t="s">
        <v>3</v>
      </c>
      <c r="AN123" s="203"/>
      <c r="AO123" s="4">
        <v>160</v>
      </c>
      <c r="AP123" s="2"/>
      <c r="AQ123" s="1"/>
    </row>
    <row r="124" spans="4:45">
      <c r="D124" s="5"/>
      <c r="E124" s="5"/>
      <c r="F124" s="200">
        <f>不要４!AP111</f>
        <v>0</v>
      </c>
      <c r="G124" s="201"/>
      <c r="H124" s="3">
        <f>H123-F124</f>
        <v>160</v>
      </c>
      <c r="I124" s="200">
        <f>I111</f>
        <v>0</v>
      </c>
      <c r="J124" s="201"/>
      <c r="K124" s="3">
        <f>K123-I124</f>
        <v>160</v>
      </c>
      <c r="L124" s="200">
        <f>L111</f>
        <v>0</v>
      </c>
      <c r="M124" s="201"/>
      <c r="N124" s="3">
        <f>N123-L124</f>
        <v>160</v>
      </c>
      <c r="O124" s="200">
        <f>O111</f>
        <v>0</v>
      </c>
      <c r="P124" s="201"/>
      <c r="Q124" s="3">
        <f>Q123-O124</f>
        <v>160</v>
      </c>
      <c r="R124" s="200">
        <f>R111</f>
        <v>0</v>
      </c>
      <c r="S124" s="201"/>
      <c r="T124" s="3">
        <f>T123-R124</f>
        <v>160</v>
      </c>
      <c r="U124" s="200">
        <f>U111</f>
        <v>0</v>
      </c>
      <c r="V124" s="201"/>
      <c r="W124" s="3">
        <f>W123-U124</f>
        <v>160</v>
      </c>
      <c r="X124" s="200">
        <f>X111</f>
        <v>0</v>
      </c>
      <c r="Y124" s="201"/>
      <c r="Z124" s="3">
        <f>Z123-X124</f>
        <v>160</v>
      </c>
      <c r="AA124" s="200">
        <f>AA111</f>
        <v>0</v>
      </c>
      <c r="AB124" s="201"/>
      <c r="AC124" s="3">
        <f>AC123-AA124</f>
        <v>160</v>
      </c>
      <c r="AD124" s="200">
        <f>AD111</f>
        <v>0</v>
      </c>
      <c r="AE124" s="201"/>
      <c r="AF124" s="3">
        <f>AF123-AD124</f>
        <v>160</v>
      </c>
      <c r="AG124" s="200">
        <f>AG111</f>
        <v>0</v>
      </c>
      <c r="AH124" s="201"/>
      <c r="AI124" s="3">
        <f>AI123-AG124</f>
        <v>160</v>
      </c>
      <c r="AJ124" s="200">
        <f>AJ111</f>
        <v>0</v>
      </c>
      <c r="AK124" s="201"/>
      <c r="AL124" s="3">
        <f>AL123-AJ124</f>
        <v>160</v>
      </c>
      <c r="AM124" s="200">
        <f>AM111</f>
        <v>0</v>
      </c>
      <c r="AN124" s="201"/>
      <c r="AO124" s="3">
        <f>AO123-AM124</f>
        <v>160</v>
      </c>
      <c r="AP124" s="2"/>
      <c r="AQ124" s="1"/>
    </row>
    <row r="125" spans="4:45" ht="21" customHeight="1" thickBot="1">
      <c r="E125" s="92" t="s">
        <v>12</v>
      </c>
      <c r="I125">
        <f>IF($X$2="",0,IF(I112&gt;$S$2,1,0))</f>
        <v>0</v>
      </c>
      <c r="L125">
        <f>IF($X$2="",0,IF(L112&gt;$S$2,1,0))</f>
        <v>0</v>
      </c>
      <c r="O125">
        <f>IF($X$2="",0,IF(O112&gt;$S$2,1,0))</f>
        <v>0</v>
      </c>
      <c r="R125">
        <f>IF($X$2="",0,IF(R112&gt;$S$2,1,0))</f>
        <v>0</v>
      </c>
      <c r="U125">
        <f>IF($X$2="",0,IF(U112&gt;$S$2,1,0))</f>
        <v>0</v>
      </c>
      <c r="X125">
        <f>IF($X$2="",0,IF(X112&gt;$S$2,1,0))</f>
        <v>0</v>
      </c>
      <c r="AA125">
        <f>IF($X$2="",0,IF(AA112&gt;$S$2,1,0))</f>
        <v>0</v>
      </c>
      <c r="AD125">
        <f>IF($X$2="",0,IF(AD112&gt;$S$2,1,0))</f>
        <v>0</v>
      </c>
      <c r="AG125">
        <f>IF($X$2="",0,IF(AG112&gt;$S$2,1,0))</f>
        <v>0</v>
      </c>
      <c r="AJ125">
        <f>IF($X$2="",0,IF(AJ112&gt;$S$2,1,0))</f>
        <v>0</v>
      </c>
      <c r="AM125">
        <f>IF($X$2="",0,IF(AM112&gt;$S$2,1,0))</f>
        <v>0</v>
      </c>
      <c r="AP125">
        <f>IF($X$2="",0,IF(AP112&gt;$S$2,1,0))</f>
        <v>0</v>
      </c>
    </row>
    <row r="126" spans="4:45" ht="40.5" customHeight="1" thickBot="1">
      <c r="D126" s="5">
        <v>9</v>
      </c>
      <c r="E126" s="5"/>
      <c r="F126" s="207" t="s">
        <v>98</v>
      </c>
      <c r="G126" s="207"/>
      <c r="H126" s="88">
        <f>MIN(H129,$E129)</f>
        <v>0</v>
      </c>
      <c r="I126" s="9">
        <f>'４年目'!G31</f>
        <v>0</v>
      </c>
      <c r="J126" s="10">
        <f>COUNTIF(I140,1)</f>
        <v>0</v>
      </c>
      <c r="K126" s="88">
        <f>MIN(K129,$E129)</f>
        <v>0</v>
      </c>
      <c r="L126" s="9">
        <f>'４年目'!J31</f>
        <v>0</v>
      </c>
      <c r="M126" s="10">
        <f>COUNTIF(I140:L140,1)</f>
        <v>0</v>
      </c>
      <c r="N126" s="88">
        <f>MIN(N129,$E129)</f>
        <v>0</v>
      </c>
      <c r="O126" s="9">
        <f>'４年目'!M31</f>
        <v>0</v>
      </c>
      <c r="P126" s="10">
        <f>COUNTIF(I140:O140,1)</f>
        <v>0</v>
      </c>
      <c r="Q126" s="88">
        <f>MIN(Q129,$E129)</f>
        <v>0</v>
      </c>
      <c r="R126" s="9">
        <f>'４年目'!P31</f>
        <v>0</v>
      </c>
      <c r="S126" s="10">
        <f>COUNTIF(I140:R140,1)</f>
        <v>0</v>
      </c>
      <c r="T126" s="88">
        <f>MIN(T129,$E129)</f>
        <v>0</v>
      </c>
      <c r="U126" s="9">
        <f>'４年目'!S31</f>
        <v>0</v>
      </c>
      <c r="V126" s="10">
        <f>COUNTIF(I140:U140,1)</f>
        <v>0</v>
      </c>
      <c r="W126" s="88">
        <f>MIN(W129,$E129)</f>
        <v>0</v>
      </c>
      <c r="X126" s="9">
        <f>'４年目'!V31</f>
        <v>0</v>
      </c>
      <c r="Y126" s="10">
        <f>COUNTIF(I140:X140,1)</f>
        <v>0</v>
      </c>
      <c r="Z126" s="88">
        <f>MIN(Z129,$E129)</f>
        <v>0</v>
      </c>
      <c r="AA126" s="9">
        <f>'４年目'!Y31</f>
        <v>0</v>
      </c>
      <c r="AB126" s="10">
        <f>COUNTIF(I140:AA140,1)</f>
        <v>0</v>
      </c>
      <c r="AC126" s="88">
        <f>MIN(AC129,$E129)</f>
        <v>0</v>
      </c>
      <c r="AD126" s="9">
        <f>'４年目'!AB31</f>
        <v>0</v>
      </c>
      <c r="AE126" s="10">
        <f>COUNTIF(I140:AD140,1)</f>
        <v>0</v>
      </c>
      <c r="AF126" s="88">
        <f>MIN(AF129,$E129)</f>
        <v>0</v>
      </c>
      <c r="AG126" s="9">
        <f>'４年目'!AE31</f>
        <v>0</v>
      </c>
      <c r="AH126" s="10">
        <f>COUNTIF(I140:AG140,1)</f>
        <v>0</v>
      </c>
      <c r="AI126" s="88">
        <f>MIN(AI129,$E129)</f>
        <v>0</v>
      </c>
      <c r="AJ126" s="9">
        <f>'４年目'!AH31</f>
        <v>0</v>
      </c>
      <c r="AK126" s="10">
        <f>COUNTIF(I140:AJ140,1)</f>
        <v>0</v>
      </c>
      <c r="AL126" s="88">
        <f>MIN(AL129,$E129)</f>
        <v>0</v>
      </c>
      <c r="AM126" s="9">
        <f>'４年目'!AK31</f>
        <v>0</v>
      </c>
      <c r="AN126" s="10">
        <f>COUNTIF(I140:AM140,1)</f>
        <v>0</v>
      </c>
      <c r="AO126" s="88">
        <f>MIN(AO129,$E129)</f>
        <v>0</v>
      </c>
      <c r="AP126" s="9">
        <f>'４年目'!AN31</f>
        <v>0</v>
      </c>
      <c r="AQ126" s="10">
        <f>COUNTIF(I140:AP140,1)</f>
        <v>0</v>
      </c>
      <c r="AR126" s="24">
        <f>I126+L126+O126+R126+U126+X126+AA126+AD126+AG126+AJ126+AM126+AP126</f>
        <v>0</v>
      </c>
      <c r="AS126" s="18" t="s">
        <v>24</v>
      </c>
    </row>
    <row r="127" spans="4:45" s="17" customFormat="1" ht="18.75" customHeight="1" thickBot="1">
      <c r="D127" s="30" t="s">
        <v>23</v>
      </c>
      <c r="E127" s="31" t="s">
        <v>19</v>
      </c>
      <c r="F127" s="207"/>
      <c r="G127" s="207"/>
      <c r="H127" s="91">
        <f>MIN(H128,H129,$E129)</f>
        <v>0</v>
      </c>
      <c r="I127" s="22">
        <f>'４年目'!G32</f>
        <v>0</v>
      </c>
      <c r="J127" s="23">
        <f>'４年目'!H32</f>
        <v>0</v>
      </c>
      <c r="K127" s="91">
        <f>MIN(K128,K129,$E129)</f>
        <v>0</v>
      </c>
      <c r="L127" s="22">
        <f>'４年目'!J32</f>
        <v>0</v>
      </c>
      <c r="M127" s="23">
        <f>'４年目'!K32</f>
        <v>0</v>
      </c>
      <c r="N127" s="91">
        <f>IF(M126&gt;=$X$2,MIN($S$2,N128,N129,$AL$2-L129,$E129),MIN(N128,N129,$AL$2-L129,$E129))</f>
        <v>0</v>
      </c>
      <c r="O127" s="22">
        <f>'４年目'!M32</f>
        <v>0</v>
      </c>
      <c r="P127" s="23">
        <f>'４年目'!N32</f>
        <v>0</v>
      </c>
      <c r="Q127" s="91">
        <f>IF(P126&gt;=$X$2,MIN($S$2,Q128,Q129,$AL$2-O129,$E129),MIN(Q128,Q129,$AL$2-O129,$E129))</f>
        <v>0</v>
      </c>
      <c r="R127" s="22">
        <f>'４年目'!P32</f>
        <v>0</v>
      </c>
      <c r="S127" s="23">
        <f>'４年目'!Q32</f>
        <v>0</v>
      </c>
      <c r="T127" s="91">
        <f>IF(S126&gt;=$X$2,MIN($S$2,T128,T129,$AL$2-R129,$E129),MIN(T128,T129,$AL$2-R129,$E129))</f>
        <v>0</v>
      </c>
      <c r="U127" s="22">
        <f>'４年目'!S32</f>
        <v>0</v>
      </c>
      <c r="V127" s="23">
        <f>'４年目'!T32</f>
        <v>0</v>
      </c>
      <c r="W127" s="91">
        <f>IF(V126&gt;=$X$2,MIN($S$2,W128,W129,$AL$2-U129,$E129),MIN(W128,W129,$AL$2-U129,$E129))</f>
        <v>0</v>
      </c>
      <c r="X127" s="22">
        <f>'４年目'!V32</f>
        <v>0</v>
      </c>
      <c r="Y127" s="23">
        <f>'４年目'!W32</f>
        <v>0</v>
      </c>
      <c r="Z127" s="91">
        <f>IF(Y126&gt;=$X$2,MIN($S$2,Z128,Z129,$AL$2-X129,$E129),MIN(Z128,Z129,$AL$2-X129,$E129))</f>
        <v>0</v>
      </c>
      <c r="AA127" s="22">
        <f>'４年目'!Y32</f>
        <v>0</v>
      </c>
      <c r="AB127" s="23">
        <f>'４年目'!Z32</f>
        <v>0</v>
      </c>
      <c r="AC127" s="91">
        <f>IF(AB126&gt;=$X$2,MIN($S$2,AC128,AC129,$AL$2-AA129,$E129),MIN(AC128,AC129,$AL$2-AA129,$E129))</f>
        <v>0</v>
      </c>
      <c r="AD127" s="22">
        <f>'４年目'!AB32</f>
        <v>0</v>
      </c>
      <c r="AE127" s="23">
        <f>'４年目'!AC32</f>
        <v>0</v>
      </c>
      <c r="AF127" s="91">
        <f>IF(AE126&gt;=$X$2,MIN($S$2,AF128,AF129,$AL$2-AD129,$E129),MIN(AF128,AF129,$AL$2-AD129,$E129))</f>
        <v>0</v>
      </c>
      <c r="AG127" s="22">
        <f>'４年目'!AE32</f>
        <v>0</v>
      </c>
      <c r="AH127" s="23">
        <f>'４年目'!AF32</f>
        <v>0</v>
      </c>
      <c r="AI127" s="91">
        <f>IF(AH126&gt;=$X$2,MIN($S$2,AI128,AI129,$AL$2-AG129,$E129),MIN(AI128,AI129,$AL$2-AG129,$E129))</f>
        <v>0</v>
      </c>
      <c r="AJ127" s="22">
        <f>'４年目'!AH32</f>
        <v>0</v>
      </c>
      <c r="AK127" s="23">
        <f>'４年目'!AI32</f>
        <v>0</v>
      </c>
      <c r="AL127" s="91">
        <f>IF(AK126&gt;=$X$2,MIN($S$2,AL128,AL129,$AL$2-AJ129,$E129),MIN(AL128,AL129,$AL$2-AJ129,$E129))</f>
        <v>0</v>
      </c>
      <c r="AM127" s="22">
        <f>'４年目'!AK32</f>
        <v>0</v>
      </c>
      <c r="AN127" s="23">
        <f>'４年目'!AL32</f>
        <v>0</v>
      </c>
      <c r="AO127" s="91">
        <f>IF(AN126&gt;=$X$2,MIN($S$2,AO128,AO129,$AL$2-AM129,$E129),MIN(AO128,AO129,$AL$2-AM129,$E129))</f>
        <v>0</v>
      </c>
      <c r="AP127" s="22">
        <f>'４年目'!AN32</f>
        <v>0</v>
      </c>
      <c r="AQ127" s="23">
        <f>'４年目'!AO32</f>
        <v>0</v>
      </c>
      <c r="AR127" s="12">
        <f>I127+L127+O127+R127+U127+X127+AA127+AD127+AG127+AJ127+AM127+AP127</f>
        <v>0</v>
      </c>
      <c r="AS127" s="18" t="s">
        <v>20</v>
      </c>
    </row>
    <row r="128" spans="4:45">
      <c r="D128" s="5"/>
      <c r="E128" s="5"/>
      <c r="F128" s="59"/>
      <c r="G128" s="60"/>
      <c r="H128" s="13"/>
      <c r="I128" s="59"/>
      <c r="J128" s="60"/>
      <c r="K128" s="13"/>
      <c r="L128" s="204" t="s">
        <v>25</v>
      </c>
      <c r="M128" s="205"/>
      <c r="N128" s="15" t="str">
        <f>IF(M126&gt;=$X$2,$S$2,"")</f>
        <v/>
      </c>
      <c r="O128" s="204" t="s">
        <v>25</v>
      </c>
      <c r="P128" s="205"/>
      <c r="Q128" s="15" t="str">
        <f>IF(P126&gt;=$X$2,$S$2,"")</f>
        <v/>
      </c>
      <c r="R128" s="204" t="s">
        <v>25</v>
      </c>
      <c r="S128" s="205"/>
      <c r="T128" s="15" t="str">
        <f>IF(S126&gt;=$X$2,$S$2,"")</f>
        <v/>
      </c>
      <c r="U128" s="204" t="s">
        <v>25</v>
      </c>
      <c r="V128" s="205"/>
      <c r="W128" s="15" t="str">
        <f>IF(V126&gt;=$X$2,$S$2,"")</f>
        <v/>
      </c>
      <c r="X128" s="204" t="s">
        <v>25</v>
      </c>
      <c r="Y128" s="205"/>
      <c r="Z128" s="15" t="str">
        <f>IF(Y126&gt;=$X$2,$S$2,"")</f>
        <v/>
      </c>
      <c r="AA128" s="204" t="s">
        <v>25</v>
      </c>
      <c r="AB128" s="205"/>
      <c r="AC128" s="15" t="str">
        <f>IF(AB126&gt;=$X$2,$S$2,"")</f>
        <v/>
      </c>
      <c r="AD128" s="204" t="s">
        <v>25</v>
      </c>
      <c r="AE128" s="205"/>
      <c r="AF128" s="15" t="str">
        <f>IF(AE126&gt;=$X$2,$S$2,"")</f>
        <v/>
      </c>
      <c r="AG128" s="204" t="s">
        <v>25</v>
      </c>
      <c r="AH128" s="205"/>
      <c r="AI128" s="15" t="str">
        <f>IF(AH126&gt;=$X$2,$S$2,"")</f>
        <v/>
      </c>
      <c r="AJ128" s="204" t="s">
        <v>25</v>
      </c>
      <c r="AK128" s="205"/>
      <c r="AL128" s="15" t="str">
        <f>IF(AK126&gt;=$X$2,$S$2,"")</f>
        <v/>
      </c>
      <c r="AM128" s="204" t="s">
        <v>25</v>
      </c>
      <c r="AN128" s="205"/>
      <c r="AO128" s="15" t="str">
        <f>IF(AN126&gt;=$X$2,$S$2,"")</f>
        <v/>
      </c>
      <c r="AP128" s="204" t="s">
        <v>25</v>
      </c>
      <c r="AQ128" s="205"/>
    </row>
    <row r="129" spans="4:45">
      <c r="D129" s="5"/>
      <c r="E129" s="89">
        <f>IF($AE$2="",$S$2,$AE$2)</f>
        <v>0</v>
      </c>
      <c r="F129" s="206"/>
      <c r="G129" s="205"/>
      <c r="H129" s="90">
        <f>IF(MIN(H131,H133,H135,H137,H139)&lt;0,0,MIN(H131,H133,H135,H137,H139,$AE$2))</f>
        <v>160</v>
      </c>
      <c r="I129" s="206"/>
      <c r="J129" s="205"/>
      <c r="K129" s="90">
        <f>IF(MIN(K131,K133,K135,K137,K139)&lt;0,0,MIN(K131,K133,K135,K137,K139,$AE$2))</f>
        <v>160</v>
      </c>
      <c r="L129" s="200">
        <f>I127+L127</f>
        <v>0</v>
      </c>
      <c r="M129" s="201"/>
      <c r="N129" s="90">
        <f>IF(MIN(N131,N133,N135,N137,N139)&lt;0,0,MIN(N131,N133,N135,N137,N139,$AE$2))</f>
        <v>160</v>
      </c>
      <c r="O129" s="200">
        <f>L129+O127</f>
        <v>0</v>
      </c>
      <c r="P129" s="201"/>
      <c r="Q129" s="90">
        <f>IF(MIN(Q131,Q133,Q135,Q137,Q139)&lt;0,0,MIN(Q131,Q133,Q135,Q137,Q139,$AE$2))</f>
        <v>160</v>
      </c>
      <c r="R129" s="200">
        <f>O129+R127</f>
        <v>0</v>
      </c>
      <c r="S129" s="201"/>
      <c r="T129" s="90">
        <f>IF(MIN(T131,T133,T135,T137,T139)&lt;0,0,MIN(T131,T133,T135,T137,T139,$AE$2))</f>
        <v>160</v>
      </c>
      <c r="U129" s="200">
        <f>R129+U127</f>
        <v>0</v>
      </c>
      <c r="V129" s="201"/>
      <c r="W129" s="90">
        <f>IF(MIN(W131,W133,W135,W137,W139)&lt;0,0,MIN(W131,W133,W135,W137,W139,$AE$2))</f>
        <v>160</v>
      </c>
      <c r="X129" s="200">
        <f>U129+X127</f>
        <v>0</v>
      </c>
      <c r="Y129" s="201"/>
      <c r="Z129" s="90">
        <f>IF(MIN(Z131,Z133,Z135,Z137,Z139)&lt;0,0,MIN(Z131,Z133,Z135,Z137,Z139,$AE$2))</f>
        <v>160</v>
      </c>
      <c r="AA129" s="200">
        <f>X129+AA127</f>
        <v>0</v>
      </c>
      <c r="AB129" s="201"/>
      <c r="AC129" s="90">
        <f>IF(MIN(AC131,AC133,AC135,AC137,AC139)&lt;0,0,MIN(AC131,AC133,AC135,AC137,AC139,$AE$2))</f>
        <v>160</v>
      </c>
      <c r="AD129" s="200">
        <f>AA129+AD127</f>
        <v>0</v>
      </c>
      <c r="AE129" s="201"/>
      <c r="AF129" s="90">
        <f>IF(MIN(AF131,AF133,AF135,AF137,AF139)&lt;0,0,MIN(AF131,AF133,AF135,AF137,AF139,$AE$2))</f>
        <v>160</v>
      </c>
      <c r="AG129" s="200">
        <f>AD129+AG127</f>
        <v>0</v>
      </c>
      <c r="AH129" s="201"/>
      <c r="AI129" s="90">
        <f>IF(MIN(AI131,AI133,AI135,AI137,AI139)&lt;0,0,MIN(AI131,AI133,AI135,AI137,AI139,$AE$2))</f>
        <v>160</v>
      </c>
      <c r="AJ129" s="200">
        <f>AG129+AJ127</f>
        <v>0</v>
      </c>
      <c r="AK129" s="201"/>
      <c r="AL129" s="90">
        <f>IF(MIN(AL131,AL133,AL135,AL137,AL139)&lt;0,0,MIN(AL131,AL133,AL135,AL137,AL139,$AE$2))</f>
        <v>160</v>
      </c>
      <c r="AM129" s="200">
        <f>AJ129+AM127</f>
        <v>0</v>
      </c>
      <c r="AN129" s="201"/>
      <c r="AO129" s="90">
        <f>IF(MIN(AO131,AO133,AO135,AO137,AO139)&lt;0,0,MIN(AO131,AO133,AO135,AO137,AO139,$AE$2))</f>
        <v>160</v>
      </c>
      <c r="AP129" s="200">
        <f>AM129+AP127</f>
        <v>0</v>
      </c>
      <c r="AQ129" s="201"/>
    </row>
    <row r="130" spans="4:45" ht="13.5" customHeight="1">
      <c r="D130" s="5"/>
      <c r="E130" s="5"/>
      <c r="F130" s="202" t="s">
        <v>125</v>
      </c>
      <c r="G130" s="203"/>
      <c r="H130" s="4">
        <v>480</v>
      </c>
      <c r="I130" s="202" t="s">
        <v>71</v>
      </c>
      <c r="J130" s="203"/>
      <c r="K130" s="4">
        <v>480</v>
      </c>
      <c r="L130" s="202" t="s">
        <v>76</v>
      </c>
      <c r="M130" s="203"/>
      <c r="N130" s="4">
        <v>480</v>
      </c>
      <c r="O130" s="202" t="s">
        <v>76</v>
      </c>
      <c r="P130" s="203"/>
      <c r="Q130" s="4">
        <v>480</v>
      </c>
      <c r="R130" s="202" t="s">
        <v>76</v>
      </c>
      <c r="S130" s="203"/>
      <c r="T130" s="4">
        <v>480</v>
      </c>
      <c r="U130" s="202" t="s">
        <v>76</v>
      </c>
      <c r="V130" s="203"/>
      <c r="W130" s="4">
        <v>480</v>
      </c>
      <c r="X130" s="202" t="s">
        <v>76</v>
      </c>
      <c r="Y130" s="203"/>
      <c r="Z130" s="4">
        <v>480</v>
      </c>
      <c r="AA130" s="202" t="s">
        <v>4</v>
      </c>
      <c r="AB130" s="203"/>
      <c r="AC130" s="4">
        <v>480</v>
      </c>
      <c r="AD130" s="202" t="s">
        <v>5</v>
      </c>
      <c r="AE130" s="203"/>
      <c r="AF130" s="4">
        <v>480</v>
      </c>
      <c r="AG130" s="202" t="s">
        <v>6</v>
      </c>
      <c r="AH130" s="203"/>
      <c r="AI130" s="4">
        <v>480</v>
      </c>
      <c r="AJ130" s="202" t="s">
        <v>7</v>
      </c>
      <c r="AK130" s="203"/>
      <c r="AL130" s="4">
        <v>480</v>
      </c>
      <c r="AM130" s="202" t="s">
        <v>8</v>
      </c>
      <c r="AN130" s="203"/>
      <c r="AO130" s="4">
        <v>480</v>
      </c>
      <c r="AP130" s="2"/>
      <c r="AQ130" s="1"/>
    </row>
    <row r="131" spans="4:45">
      <c r="D131" s="5"/>
      <c r="E131" s="5"/>
      <c r="F131" s="200">
        <f>不要４!AC126+不要４!AG126+不要４!AJ126+不要４!AM126+不要４!AP126</f>
        <v>0</v>
      </c>
      <c r="G131" s="201"/>
      <c r="H131" s="3">
        <f>H130-F131</f>
        <v>480</v>
      </c>
      <c r="I131" s="200">
        <f>'　【補完用】0年目'!$AD$31+'　【補完用】0年目'!$AG$31+'　【補完用】0年目'!$AJ$31+'　【補完用】0年目'!$AM$31+$I$126</f>
        <v>0</v>
      </c>
      <c r="J131" s="201"/>
      <c r="K131" s="3">
        <f>K130-I131</f>
        <v>480</v>
      </c>
      <c r="L131" s="200">
        <f>I133+L126</f>
        <v>0</v>
      </c>
      <c r="M131" s="201"/>
      <c r="N131" s="3">
        <f>N130-L131</f>
        <v>480</v>
      </c>
      <c r="O131" s="200">
        <f>L133+O126</f>
        <v>0</v>
      </c>
      <c r="P131" s="201"/>
      <c r="Q131" s="3">
        <f>Q130-O131</f>
        <v>480</v>
      </c>
      <c r="R131" s="200">
        <f>O133+R126</f>
        <v>0</v>
      </c>
      <c r="S131" s="201"/>
      <c r="T131" s="3">
        <f>T130-R131</f>
        <v>480</v>
      </c>
      <c r="U131" s="200">
        <f>R133+U126</f>
        <v>0</v>
      </c>
      <c r="V131" s="201"/>
      <c r="W131" s="3">
        <f>W130-U131</f>
        <v>480</v>
      </c>
      <c r="X131" s="200">
        <f>U133+X126</f>
        <v>0</v>
      </c>
      <c r="Y131" s="201"/>
      <c r="Z131" s="3">
        <f>Z130-X131</f>
        <v>480</v>
      </c>
      <c r="AA131" s="200">
        <f>X133+AA126</f>
        <v>0</v>
      </c>
      <c r="AB131" s="201"/>
      <c r="AC131" s="3">
        <f>AC130-AA131</f>
        <v>480</v>
      </c>
      <c r="AD131" s="200">
        <f>AA133+AD126</f>
        <v>0</v>
      </c>
      <c r="AE131" s="201"/>
      <c r="AF131" s="3">
        <f>AF130-AD131</f>
        <v>480</v>
      </c>
      <c r="AG131" s="200">
        <f>AD133+AG126</f>
        <v>0</v>
      </c>
      <c r="AH131" s="201"/>
      <c r="AI131" s="3">
        <f>AI130-AG131</f>
        <v>480</v>
      </c>
      <c r="AJ131" s="200">
        <f>AG133+AJ126</f>
        <v>0</v>
      </c>
      <c r="AK131" s="201"/>
      <c r="AL131" s="3">
        <f>AL130-AJ131</f>
        <v>480</v>
      </c>
      <c r="AM131" s="200">
        <f>AJ133+AM126</f>
        <v>0</v>
      </c>
      <c r="AN131" s="201"/>
      <c r="AO131" s="3">
        <f>AO130-AM131</f>
        <v>480</v>
      </c>
      <c r="AP131" s="2"/>
      <c r="AQ131" s="1"/>
    </row>
    <row r="132" spans="4:45" ht="13.5" customHeight="1">
      <c r="D132" s="5"/>
      <c r="E132" s="5"/>
      <c r="F132" s="202" t="s">
        <v>126</v>
      </c>
      <c r="G132" s="203"/>
      <c r="H132" s="4">
        <v>400</v>
      </c>
      <c r="I132" s="202" t="s">
        <v>72</v>
      </c>
      <c r="J132" s="203"/>
      <c r="K132" s="4">
        <v>400</v>
      </c>
      <c r="L132" s="202" t="s">
        <v>77</v>
      </c>
      <c r="M132" s="203"/>
      <c r="N132" s="4">
        <v>400</v>
      </c>
      <c r="O132" s="202" t="s">
        <v>77</v>
      </c>
      <c r="P132" s="203"/>
      <c r="Q132" s="4">
        <v>400</v>
      </c>
      <c r="R132" s="202" t="s">
        <v>77</v>
      </c>
      <c r="S132" s="203"/>
      <c r="T132" s="4">
        <v>400</v>
      </c>
      <c r="U132" s="202" t="s">
        <v>77</v>
      </c>
      <c r="V132" s="203"/>
      <c r="W132" s="4">
        <v>400</v>
      </c>
      <c r="X132" s="202" t="s">
        <v>77</v>
      </c>
      <c r="Y132" s="203"/>
      <c r="Z132" s="4">
        <v>400</v>
      </c>
      <c r="AA132" s="202" t="s">
        <v>2</v>
      </c>
      <c r="AB132" s="203"/>
      <c r="AC132" s="4">
        <v>400</v>
      </c>
      <c r="AD132" s="202" t="s">
        <v>2</v>
      </c>
      <c r="AE132" s="203"/>
      <c r="AF132" s="4">
        <v>400</v>
      </c>
      <c r="AG132" s="202" t="s">
        <v>2</v>
      </c>
      <c r="AH132" s="203"/>
      <c r="AI132" s="4">
        <v>400</v>
      </c>
      <c r="AJ132" s="202" t="s">
        <v>2</v>
      </c>
      <c r="AK132" s="203"/>
      <c r="AL132" s="4">
        <v>400</v>
      </c>
      <c r="AM132" s="202" t="s">
        <v>2</v>
      </c>
      <c r="AN132" s="203"/>
      <c r="AO132" s="4">
        <v>400</v>
      </c>
      <c r="AP132" s="2"/>
      <c r="AQ132" s="1"/>
    </row>
    <row r="133" spans="4:45">
      <c r="D133" s="5"/>
      <c r="E133" s="5"/>
      <c r="F133" s="200">
        <f>不要４!AG126+不要４!AJ126+不要４!AM126+不要４!AP126</f>
        <v>0</v>
      </c>
      <c r="G133" s="201"/>
      <c r="H133" s="3">
        <f>H132-F133</f>
        <v>400</v>
      </c>
      <c r="I133" s="200">
        <f>'　【補完用】0年目'!$AG$31+'　【補完用】0年目'!$AJ$31+'　【補完用】0年目'!$AM$31+$I$126</f>
        <v>0</v>
      </c>
      <c r="J133" s="201"/>
      <c r="K133" s="3">
        <f>K132-I133</f>
        <v>400</v>
      </c>
      <c r="L133" s="200">
        <f>I135+L126</f>
        <v>0</v>
      </c>
      <c r="M133" s="201"/>
      <c r="N133" s="3">
        <f>N132-L133</f>
        <v>400</v>
      </c>
      <c r="O133" s="200">
        <f>L135+O126</f>
        <v>0</v>
      </c>
      <c r="P133" s="201"/>
      <c r="Q133" s="3">
        <f>Q132-O133</f>
        <v>400</v>
      </c>
      <c r="R133" s="200">
        <f>O135+R126</f>
        <v>0</v>
      </c>
      <c r="S133" s="201"/>
      <c r="T133" s="3">
        <f>T132-R133</f>
        <v>400</v>
      </c>
      <c r="U133" s="200">
        <f>R135+U126</f>
        <v>0</v>
      </c>
      <c r="V133" s="201"/>
      <c r="W133" s="3">
        <f>W132-U133</f>
        <v>400</v>
      </c>
      <c r="X133" s="200">
        <f>U135+X126</f>
        <v>0</v>
      </c>
      <c r="Y133" s="201"/>
      <c r="Z133" s="3">
        <f>Z132-X133</f>
        <v>400</v>
      </c>
      <c r="AA133" s="200">
        <f>X135+AA126</f>
        <v>0</v>
      </c>
      <c r="AB133" s="201"/>
      <c r="AC133" s="3">
        <f>AC132-AA133</f>
        <v>400</v>
      </c>
      <c r="AD133" s="200">
        <f>AA135+AD126</f>
        <v>0</v>
      </c>
      <c r="AE133" s="201"/>
      <c r="AF133" s="3">
        <f>AF132-AD133</f>
        <v>400</v>
      </c>
      <c r="AG133" s="200">
        <f>AD135+AG126</f>
        <v>0</v>
      </c>
      <c r="AH133" s="201"/>
      <c r="AI133" s="3">
        <f>AI132-AG133</f>
        <v>400</v>
      </c>
      <c r="AJ133" s="200">
        <f>AG135+AJ126</f>
        <v>0</v>
      </c>
      <c r="AK133" s="201"/>
      <c r="AL133" s="3">
        <f>AL132-AJ133</f>
        <v>400</v>
      </c>
      <c r="AM133" s="200">
        <f>AJ135+AM126</f>
        <v>0</v>
      </c>
      <c r="AN133" s="201"/>
      <c r="AO133" s="3">
        <f>AO132-AM133</f>
        <v>400</v>
      </c>
      <c r="AP133" s="2"/>
      <c r="AQ133" s="1"/>
    </row>
    <row r="134" spans="4:45" ht="13.5" customHeight="1">
      <c r="D134" s="5"/>
      <c r="E134" s="5"/>
      <c r="F134" s="202" t="s">
        <v>127</v>
      </c>
      <c r="G134" s="203"/>
      <c r="H134" s="4">
        <v>320</v>
      </c>
      <c r="I134" s="202" t="s">
        <v>73</v>
      </c>
      <c r="J134" s="203"/>
      <c r="K134" s="4">
        <v>320</v>
      </c>
      <c r="L134" s="202" t="s">
        <v>78</v>
      </c>
      <c r="M134" s="203"/>
      <c r="N134" s="4">
        <v>320</v>
      </c>
      <c r="O134" s="202" t="s">
        <v>78</v>
      </c>
      <c r="P134" s="203"/>
      <c r="Q134" s="4">
        <v>320</v>
      </c>
      <c r="R134" s="202" t="s">
        <v>78</v>
      </c>
      <c r="S134" s="203"/>
      <c r="T134" s="4">
        <v>320</v>
      </c>
      <c r="U134" s="202" t="s">
        <v>78</v>
      </c>
      <c r="V134" s="203"/>
      <c r="W134" s="4">
        <v>320</v>
      </c>
      <c r="X134" s="202" t="s">
        <v>78</v>
      </c>
      <c r="Y134" s="203"/>
      <c r="Z134" s="4">
        <v>320</v>
      </c>
      <c r="AA134" s="202" t="s">
        <v>0</v>
      </c>
      <c r="AB134" s="203"/>
      <c r="AC134" s="4">
        <v>320</v>
      </c>
      <c r="AD134" s="202" t="s">
        <v>0</v>
      </c>
      <c r="AE134" s="203"/>
      <c r="AF134" s="4">
        <v>320</v>
      </c>
      <c r="AG134" s="202" t="s">
        <v>0</v>
      </c>
      <c r="AH134" s="203"/>
      <c r="AI134" s="4">
        <v>320</v>
      </c>
      <c r="AJ134" s="202" t="s">
        <v>0</v>
      </c>
      <c r="AK134" s="203"/>
      <c r="AL134" s="4">
        <v>320</v>
      </c>
      <c r="AM134" s="202" t="s">
        <v>0</v>
      </c>
      <c r="AN134" s="203"/>
      <c r="AO134" s="4">
        <v>320</v>
      </c>
      <c r="AP134" s="2"/>
      <c r="AQ134" s="1"/>
    </row>
    <row r="135" spans="4:45">
      <c r="D135" s="5"/>
      <c r="E135" s="5"/>
      <c r="F135" s="200">
        <f>不要４!AJ126+不要４!AM126+不要４!AP126</f>
        <v>0</v>
      </c>
      <c r="G135" s="201"/>
      <c r="H135" s="3">
        <f>H134-F135</f>
        <v>320</v>
      </c>
      <c r="I135" s="200">
        <f>'　【補完用】0年目'!$AJ$31+'　【補完用】0年目'!$AM$31+$I$126</f>
        <v>0</v>
      </c>
      <c r="J135" s="201"/>
      <c r="K135" s="3">
        <f>K134-I135</f>
        <v>320</v>
      </c>
      <c r="L135" s="200">
        <f>I137+L126</f>
        <v>0</v>
      </c>
      <c r="M135" s="201"/>
      <c r="N135" s="3">
        <f>N134-L135</f>
        <v>320</v>
      </c>
      <c r="O135" s="200">
        <f>L137+O126</f>
        <v>0</v>
      </c>
      <c r="P135" s="201"/>
      <c r="Q135" s="3">
        <f>Q134-O135</f>
        <v>320</v>
      </c>
      <c r="R135" s="200">
        <f>O137+R126</f>
        <v>0</v>
      </c>
      <c r="S135" s="201"/>
      <c r="T135" s="3">
        <f>T134-R135</f>
        <v>320</v>
      </c>
      <c r="U135" s="200">
        <f>R137+U126</f>
        <v>0</v>
      </c>
      <c r="V135" s="201"/>
      <c r="W135" s="3">
        <f>W134-U135</f>
        <v>320</v>
      </c>
      <c r="X135" s="200">
        <f>U137+X126</f>
        <v>0</v>
      </c>
      <c r="Y135" s="201"/>
      <c r="Z135" s="3">
        <f>Z134-X135</f>
        <v>320</v>
      </c>
      <c r="AA135" s="200">
        <f>X137+AA126</f>
        <v>0</v>
      </c>
      <c r="AB135" s="201"/>
      <c r="AC135" s="3">
        <f>AC134-AA135</f>
        <v>320</v>
      </c>
      <c r="AD135" s="200">
        <f>AA137+AD126</f>
        <v>0</v>
      </c>
      <c r="AE135" s="201"/>
      <c r="AF135" s="3">
        <f>AF134-AD135</f>
        <v>320</v>
      </c>
      <c r="AG135" s="200">
        <f>AD137+AG126</f>
        <v>0</v>
      </c>
      <c r="AH135" s="201"/>
      <c r="AI135" s="3">
        <f>AI134-AG135</f>
        <v>320</v>
      </c>
      <c r="AJ135" s="200">
        <f>AG137+AJ126</f>
        <v>0</v>
      </c>
      <c r="AK135" s="201"/>
      <c r="AL135" s="3">
        <f>AL134-AJ135</f>
        <v>320</v>
      </c>
      <c r="AM135" s="200">
        <f>AJ137+AM126</f>
        <v>0</v>
      </c>
      <c r="AN135" s="201"/>
      <c r="AO135" s="3">
        <f>AO134-AM135</f>
        <v>320</v>
      </c>
      <c r="AP135" s="2"/>
      <c r="AQ135" s="1"/>
    </row>
    <row r="136" spans="4:45" ht="13.5" customHeight="1">
      <c r="D136" s="5"/>
      <c r="E136" s="5"/>
      <c r="F136" s="202" t="s">
        <v>128</v>
      </c>
      <c r="G136" s="203"/>
      <c r="H136" s="4">
        <v>240</v>
      </c>
      <c r="I136" s="202" t="s">
        <v>74</v>
      </c>
      <c r="J136" s="203"/>
      <c r="K136" s="4">
        <v>240</v>
      </c>
      <c r="L136" s="202" t="s">
        <v>79</v>
      </c>
      <c r="M136" s="203"/>
      <c r="N136" s="4">
        <v>240</v>
      </c>
      <c r="O136" s="202" t="s">
        <v>79</v>
      </c>
      <c r="P136" s="203"/>
      <c r="Q136" s="4">
        <v>240</v>
      </c>
      <c r="R136" s="202" t="s">
        <v>79</v>
      </c>
      <c r="S136" s="203"/>
      <c r="T136" s="4">
        <v>240</v>
      </c>
      <c r="U136" s="202" t="s">
        <v>79</v>
      </c>
      <c r="V136" s="203"/>
      <c r="W136" s="4">
        <v>240</v>
      </c>
      <c r="X136" s="202" t="s">
        <v>79</v>
      </c>
      <c r="Y136" s="203"/>
      <c r="Z136" s="4">
        <v>240</v>
      </c>
      <c r="AA136" s="202" t="s">
        <v>1</v>
      </c>
      <c r="AB136" s="203"/>
      <c r="AC136" s="4">
        <v>240</v>
      </c>
      <c r="AD136" s="202" t="s">
        <v>1</v>
      </c>
      <c r="AE136" s="203"/>
      <c r="AF136" s="4">
        <v>240</v>
      </c>
      <c r="AG136" s="202" t="s">
        <v>1</v>
      </c>
      <c r="AH136" s="203"/>
      <c r="AI136" s="4">
        <v>240</v>
      </c>
      <c r="AJ136" s="202" t="s">
        <v>1</v>
      </c>
      <c r="AK136" s="203"/>
      <c r="AL136" s="4">
        <v>240</v>
      </c>
      <c r="AM136" s="202" t="s">
        <v>1</v>
      </c>
      <c r="AN136" s="203"/>
      <c r="AO136" s="4">
        <v>240</v>
      </c>
      <c r="AP136" s="2"/>
      <c r="AQ136" s="1"/>
    </row>
    <row r="137" spans="4:45">
      <c r="D137" s="5"/>
      <c r="E137" s="5"/>
      <c r="F137" s="200">
        <f>不要４!AM126+不要４!AP126</f>
        <v>0</v>
      </c>
      <c r="G137" s="201"/>
      <c r="H137" s="3">
        <f>H136-F137</f>
        <v>240</v>
      </c>
      <c r="I137" s="200">
        <f>'　【補完用】0年目'!$AM$31+$I$126</f>
        <v>0</v>
      </c>
      <c r="J137" s="201"/>
      <c r="K137" s="3">
        <f>K136-I137</f>
        <v>240</v>
      </c>
      <c r="L137" s="200">
        <f>I139+L126</f>
        <v>0</v>
      </c>
      <c r="M137" s="201"/>
      <c r="N137" s="3">
        <f>N136-L137</f>
        <v>240</v>
      </c>
      <c r="O137" s="200">
        <f>L139+O126</f>
        <v>0</v>
      </c>
      <c r="P137" s="201"/>
      <c r="Q137" s="3">
        <f>Q136-O137</f>
        <v>240</v>
      </c>
      <c r="R137" s="200">
        <f>O139+R126</f>
        <v>0</v>
      </c>
      <c r="S137" s="201"/>
      <c r="T137" s="3">
        <f>T136-R137</f>
        <v>240</v>
      </c>
      <c r="U137" s="200">
        <f>R139+U126</f>
        <v>0</v>
      </c>
      <c r="V137" s="201"/>
      <c r="W137" s="3">
        <f>W136-U137</f>
        <v>240</v>
      </c>
      <c r="X137" s="200">
        <f>U139+X126</f>
        <v>0</v>
      </c>
      <c r="Y137" s="201"/>
      <c r="Z137" s="3">
        <f>Z136-X137</f>
        <v>240</v>
      </c>
      <c r="AA137" s="200">
        <f>X139+AA126</f>
        <v>0</v>
      </c>
      <c r="AB137" s="201"/>
      <c r="AC137" s="3">
        <f>AC136-AA137</f>
        <v>240</v>
      </c>
      <c r="AD137" s="200">
        <f>AA139+AD126</f>
        <v>0</v>
      </c>
      <c r="AE137" s="201"/>
      <c r="AF137" s="3">
        <f>AF136-AD137</f>
        <v>240</v>
      </c>
      <c r="AG137" s="200">
        <f>AD139+AG126</f>
        <v>0</v>
      </c>
      <c r="AH137" s="201"/>
      <c r="AI137" s="3">
        <f>AI136-AG137</f>
        <v>240</v>
      </c>
      <c r="AJ137" s="200">
        <f>AG139+AJ126</f>
        <v>0</v>
      </c>
      <c r="AK137" s="201"/>
      <c r="AL137" s="3">
        <f>AL136-AJ137</f>
        <v>240</v>
      </c>
      <c r="AM137" s="200">
        <f>AJ139+AM126</f>
        <v>0</v>
      </c>
      <c r="AN137" s="201"/>
      <c r="AO137" s="3">
        <f>AO136-AM137</f>
        <v>240</v>
      </c>
      <c r="AP137" s="2"/>
      <c r="AQ137" s="1"/>
    </row>
    <row r="138" spans="4:45">
      <c r="D138" s="5"/>
      <c r="E138" s="5"/>
      <c r="F138" s="202" t="s">
        <v>129</v>
      </c>
      <c r="G138" s="203"/>
      <c r="H138" s="4">
        <v>160</v>
      </c>
      <c r="I138" s="202" t="s">
        <v>75</v>
      </c>
      <c r="J138" s="203"/>
      <c r="K138" s="4">
        <v>160</v>
      </c>
      <c r="L138" s="202" t="s">
        <v>80</v>
      </c>
      <c r="M138" s="203"/>
      <c r="N138" s="4">
        <v>160</v>
      </c>
      <c r="O138" s="202" t="s">
        <v>80</v>
      </c>
      <c r="P138" s="203"/>
      <c r="Q138" s="4">
        <v>160</v>
      </c>
      <c r="R138" s="202" t="s">
        <v>80</v>
      </c>
      <c r="S138" s="203"/>
      <c r="T138" s="4">
        <v>160</v>
      </c>
      <c r="U138" s="202" t="s">
        <v>80</v>
      </c>
      <c r="V138" s="203"/>
      <c r="W138" s="4">
        <v>160</v>
      </c>
      <c r="X138" s="202" t="s">
        <v>80</v>
      </c>
      <c r="Y138" s="203"/>
      <c r="Z138" s="4">
        <v>160</v>
      </c>
      <c r="AA138" s="202" t="s">
        <v>3</v>
      </c>
      <c r="AB138" s="203"/>
      <c r="AC138" s="4">
        <v>160</v>
      </c>
      <c r="AD138" s="202" t="s">
        <v>3</v>
      </c>
      <c r="AE138" s="203"/>
      <c r="AF138" s="4">
        <v>160</v>
      </c>
      <c r="AG138" s="202" t="s">
        <v>3</v>
      </c>
      <c r="AH138" s="203"/>
      <c r="AI138" s="4">
        <v>160</v>
      </c>
      <c r="AJ138" s="202" t="s">
        <v>3</v>
      </c>
      <c r="AK138" s="203"/>
      <c r="AL138" s="4">
        <v>160</v>
      </c>
      <c r="AM138" s="202" t="s">
        <v>3</v>
      </c>
      <c r="AN138" s="203"/>
      <c r="AO138" s="4">
        <v>160</v>
      </c>
      <c r="AP138" s="2"/>
      <c r="AQ138" s="1"/>
    </row>
    <row r="139" spans="4:45">
      <c r="D139" s="5"/>
      <c r="E139" s="5"/>
      <c r="F139" s="200">
        <f>不要４!AP126</f>
        <v>0</v>
      </c>
      <c r="G139" s="201"/>
      <c r="H139" s="3">
        <f>H138-F139</f>
        <v>160</v>
      </c>
      <c r="I139" s="200">
        <f>I126</f>
        <v>0</v>
      </c>
      <c r="J139" s="201"/>
      <c r="K139" s="3">
        <f>K138-I139</f>
        <v>160</v>
      </c>
      <c r="L139" s="200">
        <f>L126</f>
        <v>0</v>
      </c>
      <c r="M139" s="201"/>
      <c r="N139" s="3">
        <f>N138-L139</f>
        <v>160</v>
      </c>
      <c r="O139" s="200">
        <f>O126</f>
        <v>0</v>
      </c>
      <c r="P139" s="201"/>
      <c r="Q139" s="3">
        <f>Q138-O139</f>
        <v>160</v>
      </c>
      <c r="R139" s="200">
        <f>R126</f>
        <v>0</v>
      </c>
      <c r="S139" s="201"/>
      <c r="T139" s="3">
        <f>T138-R139</f>
        <v>160</v>
      </c>
      <c r="U139" s="200">
        <f>U126</f>
        <v>0</v>
      </c>
      <c r="V139" s="201"/>
      <c r="W139" s="3">
        <f>W138-U139</f>
        <v>160</v>
      </c>
      <c r="X139" s="200">
        <f>X126</f>
        <v>0</v>
      </c>
      <c r="Y139" s="201"/>
      <c r="Z139" s="3">
        <f>Z138-X139</f>
        <v>160</v>
      </c>
      <c r="AA139" s="200">
        <f>AA126</f>
        <v>0</v>
      </c>
      <c r="AB139" s="201"/>
      <c r="AC139" s="3">
        <f>AC138-AA139</f>
        <v>160</v>
      </c>
      <c r="AD139" s="200">
        <f>AD126</f>
        <v>0</v>
      </c>
      <c r="AE139" s="201"/>
      <c r="AF139" s="3">
        <f>AF138-AD139</f>
        <v>160</v>
      </c>
      <c r="AG139" s="200">
        <f>AG126</f>
        <v>0</v>
      </c>
      <c r="AH139" s="201"/>
      <c r="AI139" s="3">
        <f>AI138-AG139</f>
        <v>160</v>
      </c>
      <c r="AJ139" s="200">
        <f>AJ126</f>
        <v>0</v>
      </c>
      <c r="AK139" s="201"/>
      <c r="AL139" s="3">
        <f>AL138-AJ139</f>
        <v>160</v>
      </c>
      <c r="AM139" s="200">
        <f>AM126</f>
        <v>0</v>
      </c>
      <c r="AN139" s="201"/>
      <c r="AO139" s="3">
        <f>AO138-AM139</f>
        <v>160</v>
      </c>
      <c r="AP139" s="2"/>
      <c r="AQ139" s="1"/>
    </row>
    <row r="140" spans="4:45" ht="21" customHeight="1" thickBot="1">
      <c r="E140" s="92" t="s">
        <v>12</v>
      </c>
      <c r="I140">
        <f>IF($X$2="",0,IF(I127&gt;$S$2,1,0))</f>
        <v>0</v>
      </c>
      <c r="L140">
        <f>IF($X$2="",0,IF(L127&gt;$S$2,1,0))</f>
        <v>0</v>
      </c>
      <c r="O140">
        <f>IF($X$2="",0,IF(O127&gt;$S$2,1,0))</f>
        <v>0</v>
      </c>
      <c r="R140">
        <f>IF($X$2="",0,IF(R127&gt;$S$2,1,0))</f>
        <v>0</v>
      </c>
      <c r="U140">
        <f>IF($X$2="",0,IF(U127&gt;$S$2,1,0))</f>
        <v>0</v>
      </c>
      <c r="X140">
        <f>IF($X$2="",0,IF(X127&gt;$S$2,1,0))</f>
        <v>0</v>
      </c>
      <c r="AA140">
        <f>IF($X$2="",0,IF(AA127&gt;$S$2,1,0))</f>
        <v>0</v>
      </c>
      <c r="AD140">
        <f>IF($X$2="",0,IF(AD127&gt;$S$2,1,0))</f>
        <v>0</v>
      </c>
      <c r="AG140">
        <f>IF($X$2="",0,IF(AG127&gt;$S$2,1,0))</f>
        <v>0</v>
      </c>
      <c r="AJ140">
        <f>IF($X$2="",0,IF(AJ127&gt;$S$2,1,0))</f>
        <v>0</v>
      </c>
      <c r="AM140">
        <f>IF($X$2="",0,IF(AM127&gt;$S$2,1,0))</f>
        <v>0</v>
      </c>
      <c r="AP140">
        <f>IF($X$2="",0,IF(AP127&gt;$S$2,1,0))</f>
        <v>0</v>
      </c>
    </row>
    <row r="141" spans="4:45" ht="40.5" customHeight="1" thickBot="1">
      <c r="D141" s="5">
        <v>10</v>
      </c>
      <c r="E141" s="5"/>
      <c r="F141" s="207" t="s">
        <v>98</v>
      </c>
      <c r="G141" s="207"/>
      <c r="H141" s="88">
        <f>MIN(H144,$E144)</f>
        <v>0</v>
      </c>
      <c r="I141" s="9">
        <f>'４年目'!G34</f>
        <v>0</v>
      </c>
      <c r="J141" s="10">
        <f>COUNTIF(I155,1)</f>
        <v>0</v>
      </c>
      <c r="K141" s="88">
        <f>MIN(K144,$E144)</f>
        <v>0</v>
      </c>
      <c r="L141" s="9">
        <f>'４年目'!J34</f>
        <v>0</v>
      </c>
      <c r="M141" s="10">
        <f>COUNTIF(I155:L155,1)</f>
        <v>0</v>
      </c>
      <c r="N141" s="88">
        <f>MIN(N144,$E144)</f>
        <v>0</v>
      </c>
      <c r="O141" s="9">
        <f>'４年目'!M34</f>
        <v>0</v>
      </c>
      <c r="P141" s="10">
        <f>COUNTIF(I155:O155,1)</f>
        <v>0</v>
      </c>
      <c r="Q141" s="88">
        <f>MIN(Q144,$E144)</f>
        <v>0</v>
      </c>
      <c r="R141" s="9">
        <f>'４年目'!P34</f>
        <v>0</v>
      </c>
      <c r="S141" s="10">
        <f>COUNTIF(I155:R155,1)</f>
        <v>0</v>
      </c>
      <c r="T141" s="88">
        <f>MIN(T144,$E144)</f>
        <v>0</v>
      </c>
      <c r="U141" s="9">
        <f>'４年目'!S34</f>
        <v>0</v>
      </c>
      <c r="V141" s="10">
        <f>COUNTIF(I155:U155,1)</f>
        <v>0</v>
      </c>
      <c r="W141" s="88">
        <f>MIN(W144,$E144)</f>
        <v>0</v>
      </c>
      <c r="X141" s="9">
        <f>'４年目'!V34</f>
        <v>0</v>
      </c>
      <c r="Y141" s="10">
        <f>COUNTIF(I155:X155,1)</f>
        <v>0</v>
      </c>
      <c r="Z141" s="88">
        <f>MIN(Z144,$E144)</f>
        <v>0</v>
      </c>
      <c r="AA141" s="9">
        <f>'４年目'!Y34</f>
        <v>0</v>
      </c>
      <c r="AB141" s="10">
        <f>COUNTIF(I155:AA155,1)</f>
        <v>0</v>
      </c>
      <c r="AC141" s="88">
        <f>MIN(AC144,$E144)</f>
        <v>0</v>
      </c>
      <c r="AD141" s="9">
        <f>'４年目'!AB34</f>
        <v>0</v>
      </c>
      <c r="AE141" s="10">
        <f>COUNTIF(I155:AD155,1)</f>
        <v>0</v>
      </c>
      <c r="AF141" s="88">
        <f>MIN(AF144,$E144)</f>
        <v>0</v>
      </c>
      <c r="AG141" s="9">
        <f>'４年目'!AE34</f>
        <v>0</v>
      </c>
      <c r="AH141" s="10">
        <f>COUNTIF(I155:AG155,1)</f>
        <v>0</v>
      </c>
      <c r="AI141" s="88">
        <f>MIN(AI144,$E144)</f>
        <v>0</v>
      </c>
      <c r="AJ141" s="9">
        <f>'４年目'!AH34</f>
        <v>0</v>
      </c>
      <c r="AK141" s="10">
        <f>COUNTIF(I155:AJ155,1)</f>
        <v>0</v>
      </c>
      <c r="AL141" s="88">
        <f>MIN(AL144,$E144)</f>
        <v>0</v>
      </c>
      <c r="AM141" s="9">
        <f>'４年目'!AK34</f>
        <v>0</v>
      </c>
      <c r="AN141" s="10">
        <f>COUNTIF(I155:AM155,1)</f>
        <v>0</v>
      </c>
      <c r="AO141" s="88">
        <f>MIN(AO144,$E144)</f>
        <v>0</v>
      </c>
      <c r="AP141" s="9">
        <f>'４年目'!AN34</f>
        <v>0</v>
      </c>
      <c r="AQ141" s="10">
        <f>COUNTIF(I155:AP155,1)</f>
        <v>0</v>
      </c>
      <c r="AR141" s="24">
        <f>I141+L141+O141+R141+U141+X141+AA141+AD141+AG141+AJ141+AM141+AP141</f>
        <v>0</v>
      </c>
      <c r="AS141" s="18" t="s">
        <v>24</v>
      </c>
    </row>
    <row r="142" spans="4:45" s="17" customFormat="1" ht="18.75" customHeight="1" thickBot="1">
      <c r="D142" s="30" t="s">
        <v>23</v>
      </c>
      <c r="E142" s="31" t="s">
        <v>19</v>
      </c>
      <c r="F142" s="207"/>
      <c r="G142" s="207"/>
      <c r="H142" s="91">
        <f>MIN(H143,H144,$E144)</f>
        <v>0</v>
      </c>
      <c r="I142" s="22">
        <f>'４年目'!G35</f>
        <v>0</v>
      </c>
      <c r="J142" s="23">
        <f>'４年目'!H35</f>
        <v>0</v>
      </c>
      <c r="K142" s="91">
        <f>MIN(K143,K144,$E144)</f>
        <v>0</v>
      </c>
      <c r="L142" s="22">
        <f>'４年目'!J35</f>
        <v>0</v>
      </c>
      <c r="M142" s="23">
        <f>'４年目'!K35</f>
        <v>0</v>
      </c>
      <c r="N142" s="91">
        <f>IF(M141&gt;=$X$2,MIN($S$2,N143,N144,$AL$2-L144,$E144),MIN(N143,N144,$AL$2-L144,$E144))</f>
        <v>0</v>
      </c>
      <c r="O142" s="22">
        <f>'４年目'!M35</f>
        <v>0</v>
      </c>
      <c r="P142" s="23">
        <f>'４年目'!N35</f>
        <v>0</v>
      </c>
      <c r="Q142" s="91">
        <f>IF(P141&gt;=$X$2,MIN($S$2,Q143,Q144,$AL$2-O144,$E144),MIN(Q143,Q144,$AL$2-O144,$E144))</f>
        <v>0</v>
      </c>
      <c r="R142" s="22">
        <f>'４年目'!P35</f>
        <v>0</v>
      </c>
      <c r="S142" s="23">
        <f>'４年目'!Q35</f>
        <v>0</v>
      </c>
      <c r="T142" s="91">
        <f>IF(S141&gt;=$X$2,MIN($S$2,T143,T144,$AL$2-R144,$E144),MIN(T143,T144,$AL$2-R144,$E144))</f>
        <v>0</v>
      </c>
      <c r="U142" s="22">
        <f>'４年目'!S35</f>
        <v>0</v>
      </c>
      <c r="V142" s="23">
        <f>'４年目'!T35</f>
        <v>0</v>
      </c>
      <c r="W142" s="91">
        <f>IF(V141&gt;=$X$2,MIN($S$2,W143,W144,$AL$2-U144,$E144),MIN(W143,W144,$AL$2-U144,$E144))</f>
        <v>0</v>
      </c>
      <c r="X142" s="22">
        <f>'４年目'!V35</f>
        <v>0</v>
      </c>
      <c r="Y142" s="23">
        <f>'４年目'!W35</f>
        <v>0</v>
      </c>
      <c r="Z142" s="91">
        <f>IF(Y141&gt;=$X$2,MIN($S$2,Z143,Z144,$AL$2-X144,$E144),MIN(Z143,Z144,$AL$2-X144,$E144))</f>
        <v>0</v>
      </c>
      <c r="AA142" s="22">
        <f>'４年目'!Y35</f>
        <v>0</v>
      </c>
      <c r="AB142" s="23">
        <f>'４年目'!Z35</f>
        <v>0</v>
      </c>
      <c r="AC142" s="91">
        <f>IF(AB141&gt;=$X$2,MIN($S$2,AC143,AC144,$AL$2-AA144,$E144),MIN(AC143,AC144,$AL$2-AA144,$E144))</f>
        <v>0</v>
      </c>
      <c r="AD142" s="22">
        <f>'４年目'!AB35</f>
        <v>0</v>
      </c>
      <c r="AE142" s="23">
        <f>'４年目'!AC35</f>
        <v>0</v>
      </c>
      <c r="AF142" s="91">
        <f>IF(AE141&gt;=$X$2,MIN($S$2,AF143,AF144,$AL$2-AD144,$E144),MIN(AF143,AF144,$AL$2-AD144,$E144))</f>
        <v>0</v>
      </c>
      <c r="AG142" s="22">
        <f>'４年目'!AE35</f>
        <v>0</v>
      </c>
      <c r="AH142" s="23">
        <f>'４年目'!AF35</f>
        <v>0</v>
      </c>
      <c r="AI142" s="91">
        <f>IF(AH141&gt;=$X$2,MIN($S$2,AI143,AI144,$AL$2-AG144,$E144),MIN(AI143,AI144,$AL$2-AG144,$E144))</f>
        <v>0</v>
      </c>
      <c r="AJ142" s="22">
        <f>'４年目'!AH35</f>
        <v>0</v>
      </c>
      <c r="AK142" s="23">
        <f>'４年目'!AI35</f>
        <v>0</v>
      </c>
      <c r="AL142" s="91">
        <f>IF(AK141&gt;=$X$2,MIN($S$2,AL143,AL144,$AL$2-AJ144,$E144),MIN(AL143,AL144,$AL$2-AJ144,$E144))</f>
        <v>0</v>
      </c>
      <c r="AM142" s="22">
        <f>'４年目'!AK35</f>
        <v>0</v>
      </c>
      <c r="AN142" s="23">
        <f>'４年目'!AL35</f>
        <v>0</v>
      </c>
      <c r="AO142" s="91">
        <f>IF(AN141&gt;=$X$2,MIN($S$2,AO143,AO144,$AL$2-AM144,$E144),MIN(AO143,AO144,$AL$2-AM144,$E144))</f>
        <v>0</v>
      </c>
      <c r="AP142" s="22">
        <f>'４年目'!AN35</f>
        <v>0</v>
      </c>
      <c r="AQ142" s="23">
        <f>'４年目'!AO35</f>
        <v>0</v>
      </c>
      <c r="AR142" s="12">
        <f>I142+L142+O142+R142+U142+X142+AA142+AD142+AG142+AJ142+AM142+AP142</f>
        <v>0</v>
      </c>
      <c r="AS142" s="18" t="s">
        <v>20</v>
      </c>
    </row>
    <row r="143" spans="4:45">
      <c r="D143" s="5"/>
      <c r="E143" s="5"/>
      <c r="F143" s="59"/>
      <c r="G143" s="60"/>
      <c r="H143" s="13"/>
      <c r="I143" s="59"/>
      <c r="J143" s="60"/>
      <c r="K143" s="13"/>
      <c r="L143" s="204" t="s">
        <v>25</v>
      </c>
      <c r="M143" s="205"/>
      <c r="N143" s="15" t="str">
        <f>IF(M141&gt;=$X$2,$S$2,"")</f>
        <v/>
      </c>
      <c r="O143" s="204" t="s">
        <v>25</v>
      </c>
      <c r="P143" s="205"/>
      <c r="Q143" s="15" t="str">
        <f>IF(P141&gt;=$X$2,$S$2,"")</f>
        <v/>
      </c>
      <c r="R143" s="204" t="s">
        <v>25</v>
      </c>
      <c r="S143" s="205"/>
      <c r="T143" s="15" t="str">
        <f>IF(S141&gt;=$X$2,$S$2,"")</f>
        <v/>
      </c>
      <c r="U143" s="204" t="s">
        <v>25</v>
      </c>
      <c r="V143" s="205"/>
      <c r="W143" s="15" t="str">
        <f>IF(V141&gt;=$X$2,$S$2,"")</f>
        <v/>
      </c>
      <c r="X143" s="204" t="s">
        <v>25</v>
      </c>
      <c r="Y143" s="205"/>
      <c r="Z143" s="15" t="str">
        <f>IF(Y141&gt;=$X$2,$S$2,"")</f>
        <v/>
      </c>
      <c r="AA143" s="204" t="s">
        <v>25</v>
      </c>
      <c r="AB143" s="205"/>
      <c r="AC143" s="15" t="str">
        <f>IF(AB141&gt;=$X$2,$S$2,"")</f>
        <v/>
      </c>
      <c r="AD143" s="204" t="s">
        <v>25</v>
      </c>
      <c r="AE143" s="205"/>
      <c r="AF143" s="15" t="str">
        <f>IF(AE141&gt;=$X$2,$S$2,"")</f>
        <v/>
      </c>
      <c r="AG143" s="204" t="s">
        <v>25</v>
      </c>
      <c r="AH143" s="205"/>
      <c r="AI143" s="15" t="str">
        <f>IF(AH141&gt;=$X$2,$S$2,"")</f>
        <v/>
      </c>
      <c r="AJ143" s="204" t="s">
        <v>25</v>
      </c>
      <c r="AK143" s="205"/>
      <c r="AL143" s="15" t="str">
        <f>IF(AK141&gt;=$X$2,$S$2,"")</f>
        <v/>
      </c>
      <c r="AM143" s="204" t="s">
        <v>25</v>
      </c>
      <c r="AN143" s="205"/>
      <c r="AO143" s="15" t="str">
        <f>IF(AN141&gt;=$X$2,$S$2,"")</f>
        <v/>
      </c>
      <c r="AP143" s="204" t="s">
        <v>25</v>
      </c>
      <c r="AQ143" s="205"/>
    </row>
    <row r="144" spans="4:45">
      <c r="D144" s="5"/>
      <c r="E144" s="89">
        <f>IF($AE$2="",$S$2,$AE$2)</f>
        <v>0</v>
      </c>
      <c r="F144" s="206"/>
      <c r="G144" s="205"/>
      <c r="H144" s="90">
        <f>IF(MIN(H146,H148,H150,H152,H154)&lt;0,0,MIN(H146,H148,H150,H152,H154,$AE$2))</f>
        <v>160</v>
      </c>
      <c r="I144" s="206"/>
      <c r="J144" s="205"/>
      <c r="K144" s="90">
        <f>IF(MIN(K146,K148,K150,K152,K154)&lt;0,0,MIN(K146,K148,K150,K152,K154,$AE$2))</f>
        <v>160</v>
      </c>
      <c r="L144" s="200">
        <f>I142+L142</f>
        <v>0</v>
      </c>
      <c r="M144" s="201"/>
      <c r="N144" s="90">
        <f>IF(MIN(N146,N148,N150,N152,N154)&lt;0,0,MIN(N146,N148,N150,N152,N154,$AE$2))</f>
        <v>160</v>
      </c>
      <c r="O144" s="200">
        <f>L144+O142</f>
        <v>0</v>
      </c>
      <c r="P144" s="201"/>
      <c r="Q144" s="90">
        <f>IF(MIN(Q146,Q148,Q150,Q152,Q154)&lt;0,0,MIN(Q146,Q148,Q150,Q152,Q154,$AE$2))</f>
        <v>160</v>
      </c>
      <c r="R144" s="200">
        <f>O144+R142</f>
        <v>0</v>
      </c>
      <c r="S144" s="201"/>
      <c r="T144" s="90">
        <f>IF(MIN(T146,T148,T150,T152,T154)&lt;0,0,MIN(T146,T148,T150,T152,T154,$AE$2))</f>
        <v>160</v>
      </c>
      <c r="U144" s="200">
        <f>R144+U142</f>
        <v>0</v>
      </c>
      <c r="V144" s="201"/>
      <c r="W144" s="90">
        <f>IF(MIN(W146,W148,W150,W152,W154)&lt;0,0,MIN(W146,W148,W150,W152,W154,$AE$2))</f>
        <v>160</v>
      </c>
      <c r="X144" s="200">
        <f>U144+X142</f>
        <v>0</v>
      </c>
      <c r="Y144" s="201"/>
      <c r="Z144" s="90">
        <f>IF(MIN(Z146,Z148,Z150,Z152,Z154)&lt;0,0,MIN(Z146,Z148,Z150,Z152,Z154,$AE$2))</f>
        <v>160</v>
      </c>
      <c r="AA144" s="200">
        <f>X144+AA142</f>
        <v>0</v>
      </c>
      <c r="AB144" s="201"/>
      <c r="AC144" s="90">
        <f>IF(MIN(AC146,AC148,AC150,AC152,AC154)&lt;0,0,MIN(AC146,AC148,AC150,AC152,AC154,$AE$2))</f>
        <v>160</v>
      </c>
      <c r="AD144" s="200">
        <f>AA144+AD142</f>
        <v>0</v>
      </c>
      <c r="AE144" s="201"/>
      <c r="AF144" s="90">
        <f>IF(MIN(AF146,AF148,AF150,AF152,AF154)&lt;0,0,MIN(AF146,AF148,AF150,AF152,AF154,$AE$2))</f>
        <v>160</v>
      </c>
      <c r="AG144" s="200">
        <f>AD144+AG142</f>
        <v>0</v>
      </c>
      <c r="AH144" s="201"/>
      <c r="AI144" s="90">
        <f>IF(MIN(AI146,AI148,AI150,AI152,AI154)&lt;0,0,MIN(AI146,AI148,AI150,AI152,AI154,$AE$2))</f>
        <v>160</v>
      </c>
      <c r="AJ144" s="200">
        <f>AG144+AJ142</f>
        <v>0</v>
      </c>
      <c r="AK144" s="201"/>
      <c r="AL144" s="90">
        <f>IF(MIN(AL146,AL148,AL150,AL152,AL154)&lt;0,0,MIN(AL146,AL148,AL150,AL152,AL154,$AE$2))</f>
        <v>160</v>
      </c>
      <c r="AM144" s="200">
        <f>AJ144+AM142</f>
        <v>0</v>
      </c>
      <c r="AN144" s="201"/>
      <c r="AO144" s="90">
        <f>IF(MIN(AO146,AO148,AO150,AO152,AO154)&lt;0,0,MIN(AO146,AO148,AO150,AO152,AO154,$AE$2))</f>
        <v>160</v>
      </c>
      <c r="AP144" s="200">
        <f>AM144+AP142</f>
        <v>0</v>
      </c>
      <c r="AQ144" s="201"/>
    </row>
    <row r="145" spans="4:45" ht="13.5" customHeight="1">
      <c r="D145" s="5"/>
      <c r="E145" s="5"/>
      <c r="F145" s="202" t="s">
        <v>125</v>
      </c>
      <c r="G145" s="203"/>
      <c r="H145" s="4">
        <v>480</v>
      </c>
      <c r="I145" s="202" t="s">
        <v>71</v>
      </c>
      <c r="J145" s="203"/>
      <c r="K145" s="4">
        <v>480</v>
      </c>
      <c r="L145" s="202" t="s">
        <v>76</v>
      </c>
      <c r="M145" s="203"/>
      <c r="N145" s="4">
        <v>480</v>
      </c>
      <c r="O145" s="202" t="s">
        <v>76</v>
      </c>
      <c r="P145" s="203"/>
      <c r="Q145" s="4">
        <v>480</v>
      </c>
      <c r="R145" s="202" t="s">
        <v>76</v>
      </c>
      <c r="S145" s="203"/>
      <c r="T145" s="4">
        <v>480</v>
      </c>
      <c r="U145" s="202" t="s">
        <v>76</v>
      </c>
      <c r="V145" s="203"/>
      <c r="W145" s="4">
        <v>480</v>
      </c>
      <c r="X145" s="202" t="s">
        <v>76</v>
      </c>
      <c r="Y145" s="203"/>
      <c r="Z145" s="4">
        <v>480</v>
      </c>
      <c r="AA145" s="202" t="s">
        <v>4</v>
      </c>
      <c r="AB145" s="203"/>
      <c r="AC145" s="4">
        <v>480</v>
      </c>
      <c r="AD145" s="202" t="s">
        <v>5</v>
      </c>
      <c r="AE145" s="203"/>
      <c r="AF145" s="4">
        <v>480</v>
      </c>
      <c r="AG145" s="202" t="s">
        <v>6</v>
      </c>
      <c r="AH145" s="203"/>
      <c r="AI145" s="4">
        <v>480</v>
      </c>
      <c r="AJ145" s="202" t="s">
        <v>7</v>
      </c>
      <c r="AK145" s="203"/>
      <c r="AL145" s="4">
        <v>480</v>
      </c>
      <c r="AM145" s="202" t="s">
        <v>8</v>
      </c>
      <c r="AN145" s="203"/>
      <c r="AO145" s="4">
        <v>480</v>
      </c>
      <c r="AP145" s="2"/>
      <c r="AQ145" s="1"/>
    </row>
    <row r="146" spans="4:45">
      <c r="D146" s="5"/>
      <c r="E146" s="5"/>
      <c r="F146" s="200">
        <f>不要４!AC141+不要４!AG141+不要４!AJ141+不要４!AM141+不要４!AP141</f>
        <v>0</v>
      </c>
      <c r="G146" s="201"/>
      <c r="H146" s="3">
        <f>H145-F146</f>
        <v>480</v>
      </c>
      <c r="I146" s="200">
        <f>'　【補完用】0年目'!$AD$34+'　【補完用】0年目'!$AG$34+'　【補完用】0年目'!$AJ$34+'　【補完用】0年目'!$AM$34+$I$141</f>
        <v>0</v>
      </c>
      <c r="J146" s="201"/>
      <c r="K146" s="3">
        <f>K145-I146</f>
        <v>480</v>
      </c>
      <c r="L146" s="200">
        <f>I148+L141</f>
        <v>0</v>
      </c>
      <c r="M146" s="201"/>
      <c r="N146" s="3">
        <f>N145-L146</f>
        <v>480</v>
      </c>
      <c r="O146" s="200">
        <f>L148+O141</f>
        <v>0</v>
      </c>
      <c r="P146" s="201"/>
      <c r="Q146" s="3">
        <f>Q145-O146</f>
        <v>480</v>
      </c>
      <c r="R146" s="200">
        <f>O148+R141</f>
        <v>0</v>
      </c>
      <c r="S146" s="201"/>
      <c r="T146" s="3">
        <f>T145-R146</f>
        <v>480</v>
      </c>
      <c r="U146" s="200">
        <f>R148+U141</f>
        <v>0</v>
      </c>
      <c r="V146" s="201"/>
      <c r="W146" s="3">
        <f>W145-U146</f>
        <v>480</v>
      </c>
      <c r="X146" s="200">
        <f>U148+X141</f>
        <v>0</v>
      </c>
      <c r="Y146" s="201"/>
      <c r="Z146" s="3">
        <f>Z145-X146</f>
        <v>480</v>
      </c>
      <c r="AA146" s="200">
        <f>X148+AA141</f>
        <v>0</v>
      </c>
      <c r="AB146" s="201"/>
      <c r="AC146" s="3">
        <f>AC145-AA146</f>
        <v>480</v>
      </c>
      <c r="AD146" s="200">
        <f>AA148+AD141</f>
        <v>0</v>
      </c>
      <c r="AE146" s="201"/>
      <c r="AF146" s="3">
        <f>AF145-AD146</f>
        <v>480</v>
      </c>
      <c r="AG146" s="200">
        <f>AD148+AG141</f>
        <v>0</v>
      </c>
      <c r="AH146" s="201"/>
      <c r="AI146" s="3">
        <f>AI145-AG146</f>
        <v>480</v>
      </c>
      <c r="AJ146" s="200">
        <f>AG148+AJ141</f>
        <v>0</v>
      </c>
      <c r="AK146" s="201"/>
      <c r="AL146" s="3">
        <f>AL145-AJ146</f>
        <v>480</v>
      </c>
      <c r="AM146" s="200">
        <f>AJ148+AM141</f>
        <v>0</v>
      </c>
      <c r="AN146" s="201"/>
      <c r="AO146" s="3">
        <f>AO145-AM146</f>
        <v>480</v>
      </c>
      <c r="AP146" s="2"/>
      <c r="AQ146" s="1"/>
    </row>
    <row r="147" spans="4:45" ht="13.5" customHeight="1">
      <c r="D147" s="5"/>
      <c r="E147" s="5"/>
      <c r="F147" s="202" t="s">
        <v>126</v>
      </c>
      <c r="G147" s="203"/>
      <c r="H147" s="4">
        <v>400</v>
      </c>
      <c r="I147" s="202" t="s">
        <v>72</v>
      </c>
      <c r="J147" s="203"/>
      <c r="K147" s="4">
        <v>400</v>
      </c>
      <c r="L147" s="202" t="s">
        <v>77</v>
      </c>
      <c r="M147" s="203"/>
      <c r="N147" s="4">
        <v>400</v>
      </c>
      <c r="O147" s="202" t="s">
        <v>77</v>
      </c>
      <c r="P147" s="203"/>
      <c r="Q147" s="4">
        <v>400</v>
      </c>
      <c r="R147" s="202" t="s">
        <v>77</v>
      </c>
      <c r="S147" s="203"/>
      <c r="T147" s="4">
        <v>400</v>
      </c>
      <c r="U147" s="202" t="s">
        <v>77</v>
      </c>
      <c r="V147" s="203"/>
      <c r="W147" s="4">
        <v>400</v>
      </c>
      <c r="X147" s="202" t="s">
        <v>77</v>
      </c>
      <c r="Y147" s="203"/>
      <c r="Z147" s="4">
        <v>400</v>
      </c>
      <c r="AA147" s="202" t="s">
        <v>2</v>
      </c>
      <c r="AB147" s="203"/>
      <c r="AC147" s="4">
        <v>400</v>
      </c>
      <c r="AD147" s="202" t="s">
        <v>2</v>
      </c>
      <c r="AE147" s="203"/>
      <c r="AF147" s="4">
        <v>400</v>
      </c>
      <c r="AG147" s="202" t="s">
        <v>2</v>
      </c>
      <c r="AH147" s="203"/>
      <c r="AI147" s="4">
        <v>400</v>
      </c>
      <c r="AJ147" s="202" t="s">
        <v>2</v>
      </c>
      <c r="AK147" s="203"/>
      <c r="AL147" s="4">
        <v>400</v>
      </c>
      <c r="AM147" s="202" t="s">
        <v>2</v>
      </c>
      <c r="AN147" s="203"/>
      <c r="AO147" s="4">
        <v>400</v>
      </c>
      <c r="AP147" s="2"/>
      <c r="AQ147" s="1"/>
    </row>
    <row r="148" spans="4:45">
      <c r="D148" s="5"/>
      <c r="E148" s="5"/>
      <c r="F148" s="200">
        <f>不要４!AG141+不要４!AJ141+不要４!AM141+不要４!AP141</f>
        <v>0</v>
      </c>
      <c r="G148" s="201"/>
      <c r="H148" s="3">
        <f>H147-F148</f>
        <v>400</v>
      </c>
      <c r="I148" s="200">
        <f>'　【補完用】0年目'!$AG$34+'　【補完用】0年目'!$AJ$34+'　【補完用】0年目'!$AM$34+$I$141</f>
        <v>0</v>
      </c>
      <c r="J148" s="201"/>
      <c r="K148" s="3">
        <f>K147-I148</f>
        <v>400</v>
      </c>
      <c r="L148" s="200">
        <f>I150+L141</f>
        <v>0</v>
      </c>
      <c r="M148" s="201"/>
      <c r="N148" s="3">
        <f>N147-L148</f>
        <v>400</v>
      </c>
      <c r="O148" s="200">
        <f>L150+O141</f>
        <v>0</v>
      </c>
      <c r="P148" s="201"/>
      <c r="Q148" s="3">
        <f>Q147-O148</f>
        <v>400</v>
      </c>
      <c r="R148" s="200">
        <f>O150+R141</f>
        <v>0</v>
      </c>
      <c r="S148" s="201"/>
      <c r="T148" s="3">
        <f>T147-R148</f>
        <v>400</v>
      </c>
      <c r="U148" s="200">
        <f>R150+U141</f>
        <v>0</v>
      </c>
      <c r="V148" s="201"/>
      <c r="W148" s="3">
        <f>W147-U148</f>
        <v>400</v>
      </c>
      <c r="X148" s="200">
        <f>U150+X141</f>
        <v>0</v>
      </c>
      <c r="Y148" s="201"/>
      <c r="Z148" s="3">
        <f>Z147-X148</f>
        <v>400</v>
      </c>
      <c r="AA148" s="200">
        <f>X150+AA141</f>
        <v>0</v>
      </c>
      <c r="AB148" s="201"/>
      <c r="AC148" s="3">
        <f>AC147-AA148</f>
        <v>400</v>
      </c>
      <c r="AD148" s="200">
        <f>AA150+AD141</f>
        <v>0</v>
      </c>
      <c r="AE148" s="201"/>
      <c r="AF148" s="3">
        <f>AF147-AD148</f>
        <v>400</v>
      </c>
      <c r="AG148" s="200">
        <f>AD150+AG141</f>
        <v>0</v>
      </c>
      <c r="AH148" s="201"/>
      <c r="AI148" s="3">
        <f>AI147-AG148</f>
        <v>400</v>
      </c>
      <c r="AJ148" s="200">
        <f>AG150+AJ141</f>
        <v>0</v>
      </c>
      <c r="AK148" s="201"/>
      <c r="AL148" s="3">
        <f>AL147-AJ148</f>
        <v>400</v>
      </c>
      <c r="AM148" s="200">
        <f>AJ150+AM141</f>
        <v>0</v>
      </c>
      <c r="AN148" s="201"/>
      <c r="AO148" s="3">
        <f>AO147-AM148</f>
        <v>400</v>
      </c>
      <c r="AP148" s="2"/>
      <c r="AQ148" s="1"/>
    </row>
    <row r="149" spans="4:45" ht="13.5" customHeight="1">
      <c r="D149" s="5"/>
      <c r="E149" s="5"/>
      <c r="F149" s="202" t="s">
        <v>127</v>
      </c>
      <c r="G149" s="203"/>
      <c r="H149" s="4">
        <v>320</v>
      </c>
      <c r="I149" s="202" t="s">
        <v>73</v>
      </c>
      <c r="J149" s="203"/>
      <c r="K149" s="4">
        <v>320</v>
      </c>
      <c r="L149" s="202" t="s">
        <v>78</v>
      </c>
      <c r="M149" s="203"/>
      <c r="N149" s="4">
        <v>320</v>
      </c>
      <c r="O149" s="202" t="s">
        <v>78</v>
      </c>
      <c r="P149" s="203"/>
      <c r="Q149" s="4">
        <v>320</v>
      </c>
      <c r="R149" s="202" t="s">
        <v>78</v>
      </c>
      <c r="S149" s="203"/>
      <c r="T149" s="4">
        <v>320</v>
      </c>
      <c r="U149" s="202" t="s">
        <v>78</v>
      </c>
      <c r="V149" s="203"/>
      <c r="W149" s="4">
        <v>320</v>
      </c>
      <c r="X149" s="202" t="s">
        <v>78</v>
      </c>
      <c r="Y149" s="203"/>
      <c r="Z149" s="4">
        <v>320</v>
      </c>
      <c r="AA149" s="202" t="s">
        <v>0</v>
      </c>
      <c r="AB149" s="203"/>
      <c r="AC149" s="4">
        <v>320</v>
      </c>
      <c r="AD149" s="202" t="s">
        <v>0</v>
      </c>
      <c r="AE149" s="203"/>
      <c r="AF149" s="4">
        <v>320</v>
      </c>
      <c r="AG149" s="202" t="s">
        <v>0</v>
      </c>
      <c r="AH149" s="203"/>
      <c r="AI149" s="4">
        <v>320</v>
      </c>
      <c r="AJ149" s="202" t="s">
        <v>0</v>
      </c>
      <c r="AK149" s="203"/>
      <c r="AL149" s="4">
        <v>320</v>
      </c>
      <c r="AM149" s="202" t="s">
        <v>0</v>
      </c>
      <c r="AN149" s="203"/>
      <c r="AO149" s="4">
        <v>320</v>
      </c>
      <c r="AP149" s="2"/>
      <c r="AQ149" s="1"/>
    </row>
    <row r="150" spans="4:45">
      <c r="D150" s="5"/>
      <c r="E150" s="5"/>
      <c r="F150" s="200">
        <f>不要４!AJ141+不要４!AM141+不要４!AP141</f>
        <v>0</v>
      </c>
      <c r="G150" s="201"/>
      <c r="H150" s="3">
        <f>H149-F150</f>
        <v>320</v>
      </c>
      <c r="I150" s="200">
        <f>'　【補完用】0年目'!$AJ$34+'　【補完用】0年目'!$AM$34+$I$141</f>
        <v>0</v>
      </c>
      <c r="J150" s="201"/>
      <c r="K150" s="3">
        <f>K149-I150</f>
        <v>320</v>
      </c>
      <c r="L150" s="200">
        <f>I152+L141</f>
        <v>0</v>
      </c>
      <c r="M150" s="201"/>
      <c r="N150" s="3">
        <f>N149-L150</f>
        <v>320</v>
      </c>
      <c r="O150" s="200">
        <f>L152+O141</f>
        <v>0</v>
      </c>
      <c r="P150" s="201"/>
      <c r="Q150" s="3">
        <f>Q149-O150</f>
        <v>320</v>
      </c>
      <c r="R150" s="200">
        <f>O152+R141</f>
        <v>0</v>
      </c>
      <c r="S150" s="201"/>
      <c r="T150" s="3">
        <f>T149-R150</f>
        <v>320</v>
      </c>
      <c r="U150" s="200">
        <f>R152+U141</f>
        <v>0</v>
      </c>
      <c r="V150" s="201"/>
      <c r="W150" s="3">
        <f>W149-U150</f>
        <v>320</v>
      </c>
      <c r="X150" s="200">
        <f>U152+X141</f>
        <v>0</v>
      </c>
      <c r="Y150" s="201"/>
      <c r="Z150" s="3">
        <f>Z149-X150</f>
        <v>320</v>
      </c>
      <c r="AA150" s="200">
        <f>X152+AA141</f>
        <v>0</v>
      </c>
      <c r="AB150" s="201"/>
      <c r="AC150" s="3">
        <f>AC149-AA150</f>
        <v>320</v>
      </c>
      <c r="AD150" s="200">
        <f>AA152+AD141</f>
        <v>0</v>
      </c>
      <c r="AE150" s="201"/>
      <c r="AF150" s="3">
        <f>AF149-AD150</f>
        <v>320</v>
      </c>
      <c r="AG150" s="200">
        <f>AD152+AG141</f>
        <v>0</v>
      </c>
      <c r="AH150" s="201"/>
      <c r="AI150" s="3">
        <f>AI149-AG150</f>
        <v>320</v>
      </c>
      <c r="AJ150" s="200">
        <f>AG152+AJ141</f>
        <v>0</v>
      </c>
      <c r="AK150" s="201"/>
      <c r="AL150" s="3">
        <f>AL149-AJ150</f>
        <v>320</v>
      </c>
      <c r="AM150" s="200">
        <f>AJ152+AM141</f>
        <v>0</v>
      </c>
      <c r="AN150" s="201"/>
      <c r="AO150" s="3">
        <f>AO149-AM150</f>
        <v>320</v>
      </c>
      <c r="AP150" s="2"/>
      <c r="AQ150" s="1"/>
    </row>
    <row r="151" spans="4:45" ht="13.5" customHeight="1">
      <c r="D151" s="5"/>
      <c r="E151" s="5"/>
      <c r="F151" s="202" t="s">
        <v>128</v>
      </c>
      <c r="G151" s="203"/>
      <c r="H151" s="4">
        <v>240</v>
      </c>
      <c r="I151" s="202" t="s">
        <v>74</v>
      </c>
      <c r="J151" s="203"/>
      <c r="K151" s="4">
        <v>240</v>
      </c>
      <c r="L151" s="202" t="s">
        <v>79</v>
      </c>
      <c r="M151" s="203"/>
      <c r="N151" s="4">
        <v>240</v>
      </c>
      <c r="O151" s="202" t="s">
        <v>79</v>
      </c>
      <c r="P151" s="203"/>
      <c r="Q151" s="4">
        <v>240</v>
      </c>
      <c r="R151" s="202" t="s">
        <v>79</v>
      </c>
      <c r="S151" s="203"/>
      <c r="T151" s="4">
        <v>240</v>
      </c>
      <c r="U151" s="202" t="s">
        <v>79</v>
      </c>
      <c r="V151" s="203"/>
      <c r="W151" s="4">
        <v>240</v>
      </c>
      <c r="X151" s="202" t="s">
        <v>79</v>
      </c>
      <c r="Y151" s="203"/>
      <c r="Z151" s="4">
        <v>240</v>
      </c>
      <c r="AA151" s="202" t="s">
        <v>1</v>
      </c>
      <c r="AB151" s="203"/>
      <c r="AC151" s="4">
        <v>240</v>
      </c>
      <c r="AD151" s="202" t="s">
        <v>1</v>
      </c>
      <c r="AE151" s="203"/>
      <c r="AF151" s="4">
        <v>240</v>
      </c>
      <c r="AG151" s="202" t="s">
        <v>1</v>
      </c>
      <c r="AH151" s="203"/>
      <c r="AI151" s="4">
        <v>240</v>
      </c>
      <c r="AJ151" s="202" t="s">
        <v>1</v>
      </c>
      <c r="AK151" s="203"/>
      <c r="AL151" s="4">
        <v>240</v>
      </c>
      <c r="AM151" s="202" t="s">
        <v>1</v>
      </c>
      <c r="AN151" s="203"/>
      <c r="AO151" s="4">
        <v>240</v>
      </c>
      <c r="AP151" s="2"/>
      <c r="AQ151" s="1"/>
    </row>
    <row r="152" spans="4:45">
      <c r="D152" s="5"/>
      <c r="E152" s="5"/>
      <c r="F152" s="200">
        <f>不要４!AM141+不要４!AP141</f>
        <v>0</v>
      </c>
      <c r="G152" s="201"/>
      <c r="H152" s="3">
        <f>H151-F152</f>
        <v>240</v>
      </c>
      <c r="I152" s="200">
        <f>'　【補完用】0年目'!$AM$34+$I$141</f>
        <v>0</v>
      </c>
      <c r="J152" s="201"/>
      <c r="K152" s="3">
        <f>K151-I152</f>
        <v>240</v>
      </c>
      <c r="L152" s="200">
        <f>I154+L141</f>
        <v>0</v>
      </c>
      <c r="M152" s="201"/>
      <c r="N152" s="3">
        <f>N151-L152</f>
        <v>240</v>
      </c>
      <c r="O152" s="200">
        <f>L154+O141</f>
        <v>0</v>
      </c>
      <c r="P152" s="201"/>
      <c r="Q152" s="3">
        <f>Q151-O152</f>
        <v>240</v>
      </c>
      <c r="R152" s="200">
        <f>O154+R141</f>
        <v>0</v>
      </c>
      <c r="S152" s="201"/>
      <c r="T152" s="3">
        <f>T151-R152</f>
        <v>240</v>
      </c>
      <c r="U152" s="200">
        <f>R154+U141</f>
        <v>0</v>
      </c>
      <c r="V152" s="201"/>
      <c r="W152" s="3">
        <f>W151-U152</f>
        <v>240</v>
      </c>
      <c r="X152" s="200">
        <f>U154+X141</f>
        <v>0</v>
      </c>
      <c r="Y152" s="201"/>
      <c r="Z152" s="3">
        <f>Z151-X152</f>
        <v>240</v>
      </c>
      <c r="AA152" s="200">
        <f>X154+AA141</f>
        <v>0</v>
      </c>
      <c r="AB152" s="201"/>
      <c r="AC152" s="3">
        <f>AC151-AA152</f>
        <v>240</v>
      </c>
      <c r="AD152" s="200">
        <f>AA154+AD141</f>
        <v>0</v>
      </c>
      <c r="AE152" s="201"/>
      <c r="AF152" s="3">
        <f>AF151-AD152</f>
        <v>240</v>
      </c>
      <c r="AG152" s="200">
        <f>AD154+AG141</f>
        <v>0</v>
      </c>
      <c r="AH152" s="201"/>
      <c r="AI152" s="3">
        <f>AI151-AG152</f>
        <v>240</v>
      </c>
      <c r="AJ152" s="200">
        <f>AG154+AJ141</f>
        <v>0</v>
      </c>
      <c r="AK152" s="201"/>
      <c r="AL152" s="3">
        <f>AL151-AJ152</f>
        <v>240</v>
      </c>
      <c r="AM152" s="200">
        <f>AJ154+AM141</f>
        <v>0</v>
      </c>
      <c r="AN152" s="201"/>
      <c r="AO152" s="3">
        <f>AO151-AM152</f>
        <v>240</v>
      </c>
      <c r="AP152" s="2"/>
      <c r="AQ152" s="1"/>
    </row>
    <row r="153" spans="4:45">
      <c r="D153" s="5"/>
      <c r="E153" s="5"/>
      <c r="F153" s="202" t="s">
        <v>129</v>
      </c>
      <c r="G153" s="203"/>
      <c r="H153" s="4">
        <v>160</v>
      </c>
      <c r="I153" s="202" t="s">
        <v>75</v>
      </c>
      <c r="J153" s="203"/>
      <c r="K153" s="4">
        <v>160</v>
      </c>
      <c r="L153" s="202" t="s">
        <v>80</v>
      </c>
      <c r="M153" s="203"/>
      <c r="N153" s="4">
        <v>160</v>
      </c>
      <c r="O153" s="202" t="s">
        <v>80</v>
      </c>
      <c r="P153" s="203"/>
      <c r="Q153" s="4">
        <v>160</v>
      </c>
      <c r="R153" s="202" t="s">
        <v>80</v>
      </c>
      <c r="S153" s="203"/>
      <c r="T153" s="4">
        <v>160</v>
      </c>
      <c r="U153" s="202" t="s">
        <v>80</v>
      </c>
      <c r="V153" s="203"/>
      <c r="W153" s="4">
        <v>160</v>
      </c>
      <c r="X153" s="202" t="s">
        <v>80</v>
      </c>
      <c r="Y153" s="203"/>
      <c r="Z153" s="4">
        <v>160</v>
      </c>
      <c r="AA153" s="202" t="s">
        <v>3</v>
      </c>
      <c r="AB153" s="203"/>
      <c r="AC153" s="4">
        <v>160</v>
      </c>
      <c r="AD153" s="202" t="s">
        <v>3</v>
      </c>
      <c r="AE153" s="203"/>
      <c r="AF153" s="4">
        <v>160</v>
      </c>
      <c r="AG153" s="202" t="s">
        <v>3</v>
      </c>
      <c r="AH153" s="203"/>
      <c r="AI153" s="4">
        <v>160</v>
      </c>
      <c r="AJ153" s="202" t="s">
        <v>3</v>
      </c>
      <c r="AK153" s="203"/>
      <c r="AL153" s="4">
        <v>160</v>
      </c>
      <c r="AM153" s="202" t="s">
        <v>3</v>
      </c>
      <c r="AN153" s="203"/>
      <c r="AO153" s="4">
        <v>160</v>
      </c>
      <c r="AP153" s="2"/>
      <c r="AQ153" s="1"/>
    </row>
    <row r="154" spans="4:45">
      <c r="D154" s="5"/>
      <c r="E154" s="5"/>
      <c r="F154" s="200">
        <f>不要４!AP141</f>
        <v>0</v>
      </c>
      <c r="G154" s="201"/>
      <c r="H154" s="3">
        <f>H153-F154</f>
        <v>160</v>
      </c>
      <c r="I154" s="200">
        <f>I141</f>
        <v>0</v>
      </c>
      <c r="J154" s="201"/>
      <c r="K154" s="3">
        <f>K153-I154</f>
        <v>160</v>
      </c>
      <c r="L154" s="200">
        <f>L141</f>
        <v>0</v>
      </c>
      <c r="M154" s="201"/>
      <c r="N154" s="3">
        <f>N153-L154</f>
        <v>160</v>
      </c>
      <c r="O154" s="200">
        <f>O141</f>
        <v>0</v>
      </c>
      <c r="P154" s="201"/>
      <c r="Q154" s="3">
        <f>Q153-O154</f>
        <v>160</v>
      </c>
      <c r="R154" s="200">
        <f>R141</f>
        <v>0</v>
      </c>
      <c r="S154" s="201"/>
      <c r="T154" s="3">
        <f>T153-R154</f>
        <v>160</v>
      </c>
      <c r="U154" s="200">
        <f>U141</f>
        <v>0</v>
      </c>
      <c r="V154" s="201"/>
      <c r="W154" s="3">
        <f>W153-U154</f>
        <v>160</v>
      </c>
      <c r="X154" s="200">
        <f>X141</f>
        <v>0</v>
      </c>
      <c r="Y154" s="201"/>
      <c r="Z154" s="3">
        <f>Z153-X154</f>
        <v>160</v>
      </c>
      <c r="AA154" s="200">
        <f>AA141</f>
        <v>0</v>
      </c>
      <c r="AB154" s="201"/>
      <c r="AC154" s="3">
        <f>AC153-AA154</f>
        <v>160</v>
      </c>
      <c r="AD154" s="200">
        <f>AD141</f>
        <v>0</v>
      </c>
      <c r="AE154" s="201"/>
      <c r="AF154" s="3">
        <f>AF153-AD154</f>
        <v>160</v>
      </c>
      <c r="AG154" s="200">
        <f>AG141</f>
        <v>0</v>
      </c>
      <c r="AH154" s="201"/>
      <c r="AI154" s="3">
        <f>AI153-AG154</f>
        <v>160</v>
      </c>
      <c r="AJ154" s="200">
        <f>AJ141</f>
        <v>0</v>
      </c>
      <c r="AK154" s="201"/>
      <c r="AL154" s="3">
        <f>AL153-AJ154</f>
        <v>160</v>
      </c>
      <c r="AM154" s="200">
        <f>AM141</f>
        <v>0</v>
      </c>
      <c r="AN154" s="201"/>
      <c r="AO154" s="3">
        <f>AO153-AM154</f>
        <v>160</v>
      </c>
      <c r="AP154" s="2"/>
      <c r="AQ154" s="1"/>
    </row>
    <row r="155" spans="4:45" ht="21" customHeight="1" thickBot="1">
      <c r="E155" s="92" t="s">
        <v>12</v>
      </c>
      <c r="I155">
        <f>IF($X$2="",0,IF(I142&gt;$S$2,1,0))</f>
        <v>0</v>
      </c>
      <c r="L155">
        <f>IF($X$2="",0,IF(L142&gt;$S$2,1,0))</f>
        <v>0</v>
      </c>
      <c r="O155">
        <f>IF($X$2="",0,IF(O142&gt;$S$2,1,0))</f>
        <v>0</v>
      </c>
      <c r="R155">
        <f>IF($X$2="",0,IF(R142&gt;$S$2,1,0))</f>
        <v>0</v>
      </c>
      <c r="U155">
        <f>IF($X$2="",0,IF(U142&gt;$S$2,1,0))</f>
        <v>0</v>
      </c>
      <c r="X155">
        <f>IF($X$2="",0,IF(X142&gt;$S$2,1,0))</f>
        <v>0</v>
      </c>
      <c r="AA155">
        <f>IF($X$2="",0,IF(AA142&gt;$S$2,1,0))</f>
        <v>0</v>
      </c>
      <c r="AD155">
        <f>IF($X$2="",0,IF(AD142&gt;$S$2,1,0))</f>
        <v>0</v>
      </c>
      <c r="AG155">
        <f>IF($X$2="",0,IF(AG142&gt;$S$2,1,0))</f>
        <v>0</v>
      </c>
      <c r="AJ155">
        <f>IF($X$2="",0,IF(AJ142&gt;$S$2,1,0))</f>
        <v>0</v>
      </c>
      <c r="AM155">
        <f>IF($X$2="",0,IF(AM142&gt;$S$2,1,0))</f>
        <v>0</v>
      </c>
      <c r="AP155">
        <f>IF($X$2="",0,IF(AP142&gt;$S$2,1,0))</f>
        <v>0</v>
      </c>
    </row>
    <row r="156" spans="4:45" ht="40.5" customHeight="1" thickBot="1">
      <c r="D156" s="5">
        <v>11</v>
      </c>
      <c r="E156" s="5"/>
      <c r="F156" s="207" t="s">
        <v>98</v>
      </c>
      <c r="G156" s="207"/>
      <c r="H156" s="88">
        <f>MIN(H159,$E159)</f>
        <v>0</v>
      </c>
      <c r="I156" s="9">
        <f>'４年目'!G37</f>
        <v>0</v>
      </c>
      <c r="J156" s="10">
        <f>COUNTIF(I170,1)</f>
        <v>0</v>
      </c>
      <c r="K156" s="88">
        <f>MIN(K159,$E159)</f>
        <v>0</v>
      </c>
      <c r="L156" s="9">
        <f>'４年目'!J37</f>
        <v>0</v>
      </c>
      <c r="M156" s="10">
        <f>COUNTIF(I170:L170,1)</f>
        <v>0</v>
      </c>
      <c r="N156" s="88">
        <f>MIN(N159,$E159)</f>
        <v>0</v>
      </c>
      <c r="O156" s="9">
        <f>'４年目'!M37</f>
        <v>0</v>
      </c>
      <c r="P156" s="10">
        <f>COUNTIF(I170:O170,1)</f>
        <v>0</v>
      </c>
      <c r="Q156" s="88">
        <f>MIN(Q159,$E159)</f>
        <v>0</v>
      </c>
      <c r="R156" s="9">
        <f>'４年目'!P37</f>
        <v>0</v>
      </c>
      <c r="S156" s="10">
        <f>COUNTIF(I170:R170,1)</f>
        <v>0</v>
      </c>
      <c r="T156" s="88">
        <f>MIN(T159,$E159)</f>
        <v>0</v>
      </c>
      <c r="U156" s="9">
        <f>'４年目'!S37</f>
        <v>0</v>
      </c>
      <c r="V156" s="10">
        <f>COUNTIF(I170:U170,1)</f>
        <v>0</v>
      </c>
      <c r="W156" s="88">
        <f>MIN(W159,$E159)</f>
        <v>0</v>
      </c>
      <c r="X156" s="9">
        <f>'４年目'!V37</f>
        <v>0</v>
      </c>
      <c r="Y156" s="10">
        <f>COUNTIF(I170:X170,1)</f>
        <v>0</v>
      </c>
      <c r="Z156" s="88">
        <f>MIN(Z159,$E159)</f>
        <v>0</v>
      </c>
      <c r="AA156" s="9">
        <f>'４年目'!Y37</f>
        <v>0</v>
      </c>
      <c r="AB156" s="10">
        <f>COUNTIF(I170:AA170,1)</f>
        <v>0</v>
      </c>
      <c r="AC156" s="88">
        <f>MIN(AC159,$E159)</f>
        <v>0</v>
      </c>
      <c r="AD156" s="9">
        <f>'４年目'!AB37</f>
        <v>0</v>
      </c>
      <c r="AE156" s="10">
        <f>COUNTIF(I170:AD170,1)</f>
        <v>0</v>
      </c>
      <c r="AF156" s="88">
        <f>MIN(AF159,$E159)</f>
        <v>0</v>
      </c>
      <c r="AG156" s="9">
        <f>'４年目'!AE37</f>
        <v>0</v>
      </c>
      <c r="AH156" s="10">
        <f>COUNTIF(I170:AG170,1)</f>
        <v>0</v>
      </c>
      <c r="AI156" s="88">
        <f>MIN(AI159,$E159)</f>
        <v>0</v>
      </c>
      <c r="AJ156" s="9">
        <f>'４年目'!AH37</f>
        <v>0</v>
      </c>
      <c r="AK156" s="10">
        <f>COUNTIF(I170:AJ170,1)</f>
        <v>0</v>
      </c>
      <c r="AL156" s="88">
        <f>MIN(AL159,$E159)</f>
        <v>0</v>
      </c>
      <c r="AM156" s="9">
        <f>'４年目'!AK37</f>
        <v>0</v>
      </c>
      <c r="AN156" s="10">
        <f>COUNTIF(I170:AM170,1)</f>
        <v>0</v>
      </c>
      <c r="AO156" s="88">
        <f>MIN(AO159,$E159)</f>
        <v>0</v>
      </c>
      <c r="AP156" s="9">
        <f>'４年目'!AN37</f>
        <v>0</v>
      </c>
      <c r="AQ156" s="10">
        <f>COUNTIF(I170:AP170,1)</f>
        <v>0</v>
      </c>
      <c r="AR156" s="24">
        <f>I156+L156+O156+R156+U156+X156+AA156+AD156+AG156+AJ156+AM156+AP156</f>
        <v>0</v>
      </c>
      <c r="AS156" s="18" t="s">
        <v>24</v>
      </c>
    </row>
    <row r="157" spans="4:45" s="17" customFormat="1" ht="18.75" customHeight="1" thickBot="1">
      <c r="D157" s="30" t="s">
        <v>23</v>
      </c>
      <c r="E157" s="31" t="s">
        <v>19</v>
      </c>
      <c r="F157" s="207"/>
      <c r="G157" s="207"/>
      <c r="H157" s="91">
        <f>MIN(H158,H159,$E159)</f>
        <v>0</v>
      </c>
      <c r="I157" s="22">
        <f>'４年目'!G38</f>
        <v>0</v>
      </c>
      <c r="J157" s="23">
        <f>'４年目'!H38</f>
        <v>0</v>
      </c>
      <c r="K157" s="91">
        <f>MIN(K158,K159,$E159)</f>
        <v>0</v>
      </c>
      <c r="L157" s="22">
        <f>'４年目'!J38</f>
        <v>0</v>
      </c>
      <c r="M157" s="23">
        <f>'４年目'!K38</f>
        <v>0</v>
      </c>
      <c r="N157" s="91">
        <f>IF(M156&gt;=$X$2,MIN($S$2,N158,N159,$AL$2-L159,$E159),MIN(N158,N159,$AL$2-L159,$E159))</f>
        <v>0</v>
      </c>
      <c r="O157" s="22">
        <f>'４年目'!M38</f>
        <v>0</v>
      </c>
      <c r="P157" s="23">
        <f>'４年目'!N38</f>
        <v>0</v>
      </c>
      <c r="Q157" s="91">
        <f>IF(P156&gt;=$X$2,MIN($S$2,Q158,Q159,$AL$2-O159,$E159),MIN(Q158,Q159,$AL$2-O159,$E159))</f>
        <v>0</v>
      </c>
      <c r="R157" s="22">
        <f>'４年目'!P38</f>
        <v>0</v>
      </c>
      <c r="S157" s="23">
        <f>'４年目'!Q38</f>
        <v>0</v>
      </c>
      <c r="T157" s="91">
        <f>IF(S156&gt;=$X$2,MIN($S$2,T158,T159,$AL$2-R159,$E159),MIN(T158,T159,$AL$2-R159,$E159))</f>
        <v>0</v>
      </c>
      <c r="U157" s="22">
        <f>'４年目'!S38</f>
        <v>0</v>
      </c>
      <c r="V157" s="23">
        <f>'４年目'!T38</f>
        <v>0</v>
      </c>
      <c r="W157" s="91">
        <f>IF(V156&gt;=$X$2,MIN($S$2,W158,W159,$AL$2-U159,$E159),MIN(W158,W159,$AL$2-U159,$E159))</f>
        <v>0</v>
      </c>
      <c r="X157" s="22">
        <f>'４年目'!V38</f>
        <v>0</v>
      </c>
      <c r="Y157" s="23">
        <f>'４年目'!W38</f>
        <v>0</v>
      </c>
      <c r="Z157" s="91">
        <f>IF(Y156&gt;=$X$2,MIN($S$2,Z158,Z159,$AL$2-X159,$E159),MIN(Z158,Z159,$AL$2-X159,$E159))</f>
        <v>0</v>
      </c>
      <c r="AA157" s="22">
        <f>'４年目'!Y38</f>
        <v>0</v>
      </c>
      <c r="AB157" s="23">
        <f>'４年目'!Z38</f>
        <v>0</v>
      </c>
      <c r="AC157" s="91">
        <f>IF(AB156&gt;=$X$2,MIN($S$2,AC158,AC159,$AL$2-AA159,$E159),MIN(AC158,AC159,$AL$2-AA159,$E159))</f>
        <v>0</v>
      </c>
      <c r="AD157" s="22">
        <f>'４年目'!AB38</f>
        <v>0</v>
      </c>
      <c r="AE157" s="23">
        <f>'４年目'!AC38</f>
        <v>0</v>
      </c>
      <c r="AF157" s="91">
        <f>IF(AE156&gt;=$X$2,MIN($S$2,AF158,AF159,$AL$2-AD159,$E159),MIN(AF158,AF159,$AL$2-AD159,$E159))</f>
        <v>0</v>
      </c>
      <c r="AG157" s="22">
        <f>'４年目'!AE38</f>
        <v>0</v>
      </c>
      <c r="AH157" s="23">
        <f>'４年目'!AF38</f>
        <v>0</v>
      </c>
      <c r="AI157" s="91">
        <f>IF(AH156&gt;=$X$2,MIN($S$2,AI158,AI159,$AL$2-AG159,$E159),MIN(AI158,AI159,$AL$2-AG159,$E159))</f>
        <v>0</v>
      </c>
      <c r="AJ157" s="22">
        <f>'４年目'!AH38</f>
        <v>0</v>
      </c>
      <c r="AK157" s="23">
        <f>'４年目'!AI38</f>
        <v>0</v>
      </c>
      <c r="AL157" s="91">
        <f>IF(AK156&gt;=$X$2,MIN($S$2,AL158,AL159,$AL$2-AJ159,$E159),MIN(AL158,AL159,$AL$2-AJ159,$E159))</f>
        <v>0</v>
      </c>
      <c r="AM157" s="22">
        <f>'４年目'!AK38</f>
        <v>0</v>
      </c>
      <c r="AN157" s="23">
        <f>'４年目'!AL38</f>
        <v>0</v>
      </c>
      <c r="AO157" s="91">
        <f>IF(AN156&gt;=$X$2,MIN($S$2,AO158,AO159,$AL$2-AM159,$E159),MIN(AO158,AO159,$AL$2-AM159,$E159))</f>
        <v>0</v>
      </c>
      <c r="AP157" s="22">
        <f>'４年目'!AN38</f>
        <v>0</v>
      </c>
      <c r="AQ157" s="23">
        <f>'４年目'!AO38</f>
        <v>0</v>
      </c>
      <c r="AR157" s="12">
        <f>I157+L157+O157+R157+U157+X157+AA157+AD157+AG157+AJ157+AM157+AP157</f>
        <v>0</v>
      </c>
      <c r="AS157" s="18" t="s">
        <v>20</v>
      </c>
    </row>
    <row r="158" spans="4:45">
      <c r="D158" s="5"/>
      <c r="E158" s="5"/>
      <c r="F158" s="59"/>
      <c r="G158" s="60"/>
      <c r="H158" s="13"/>
      <c r="I158" s="59"/>
      <c r="J158" s="60"/>
      <c r="K158" s="13"/>
      <c r="L158" s="204" t="s">
        <v>25</v>
      </c>
      <c r="M158" s="205"/>
      <c r="N158" s="15" t="str">
        <f>IF(M156&gt;=$X$2,$S$2,"")</f>
        <v/>
      </c>
      <c r="O158" s="204" t="s">
        <v>25</v>
      </c>
      <c r="P158" s="205"/>
      <c r="Q158" s="15" t="str">
        <f>IF(P156&gt;=$X$2,$S$2,"")</f>
        <v/>
      </c>
      <c r="R158" s="204" t="s">
        <v>25</v>
      </c>
      <c r="S158" s="205"/>
      <c r="T158" s="15" t="str">
        <f>IF(S156&gt;=$X$2,$S$2,"")</f>
        <v/>
      </c>
      <c r="U158" s="204" t="s">
        <v>25</v>
      </c>
      <c r="V158" s="205"/>
      <c r="W158" s="15" t="str">
        <f>IF(V156&gt;=$X$2,$S$2,"")</f>
        <v/>
      </c>
      <c r="X158" s="204" t="s">
        <v>25</v>
      </c>
      <c r="Y158" s="205"/>
      <c r="Z158" s="15" t="str">
        <f>IF(Y156&gt;=$X$2,$S$2,"")</f>
        <v/>
      </c>
      <c r="AA158" s="204" t="s">
        <v>25</v>
      </c>
      <c r="AB158" s="205"/>
      <c r="AC158" s="15" t="str">
        <f>IF(AB156&gt;=$X$2,$S$2,"")</f>
        <v/>
      </c>
      <c r="AD158" s="204" t="s">
        <v>25</v>
      </c>
      <c r="AE158" s="205"/>
      <c r="AF158" s="15" t="str">
        <f>IF(AE156&gt;=$X$2,$S$2,"")</f>
        <v/>
      </c>
      <c r="AG158" s="204" t="s">
        <v>25</v>
      </c>
      <c r="AH158" s="205"/>
      <c r="AI158" s="15" t="str">
        <f>IF(AH156&gt;=$X$2,$S$2,"")</f>
        <v/>
      </c>
      <c r="AJ158" s="204" t="s">
        <v>25</v>
      </c>
      <c r="AK158" s="205"/>
      <c r="AL158" s="15" t="str">
        <f>IF(AK156&gt;=$X$2,$S$2,"")</f>
        <v/>
      </c>
      <c r="AM158" s="204" t="s">
        <v>25</v>
      </c>
      <c r="AN158" s="205"/>
      <c r="AO158" s="15" t="str">
        <f>IF(AN156&gt;=$X$2,$S$2,"")</f>
        <v/>
      </c>
      <c r="AP158" s="204" t="s">
        <v>25</v>
      </c>
      <c r="AQ158" s="205"/>
    </row>
    <row r="159" spans="4:45">
      <c r="D159" s="5"/>
      <c r="E159" s="89">
        <f>IF($AE$2="",$S$2,$AE$2)</f>
        <v>0</v>
      </c>
      <c r="F159" s="206"/>
      <c r="G159" s="205"/>
      <c r="H159" s="90">
        <f>IF(MIN(H161,H163,H165,H167,H169)&lt;0,0,MIN(H161,H163,H165,H167,H169,$AE$2))</f>
        <v>160</v>
      </c>
      <c r="I159" s="206"/>
      <c r="J159" s="205"/>
      <c r="K159" s="90">
        <f>IF(MIN(K161,K163,K165,K167,K169)&lt;0,0,MIN(K161,K163,K165,K167,K169,$AE$2))</f>
        <v>160</v>
      </c>
      <c r="L159" s="200">
        <f>I157+L157</f>
        <v>0</v>
      </c>
      <c r="M159" s="201"/>
      <c r="N159" s="90">
        <f>IF(MIN(N161,N163,N165,N167,N169)&lt;0,0,MIN(N161,N163,N165,N167,N169,$AE$2))</f>
        <v>160</v>
      </c>
      <c r="O159" s="200">
        <f>L159+O157</f>
        <v>0</v>
      </c>
      <c r="P159" s="201"/>
      <c r="Q159" s="90">
        <f>IF(MIN(Q161,Q163,Q165,Q167,Q169)&lt;0,0,MIN(Q161,Q163,Q165,Q167,Q169,$AE$2))</f>
        <v>160</v>
      </c>
      <c r="R159" s="200">
        <f>O159+R157</f>
        <v>0</v>
      </c>
      <c r="S159" s="201"/>
      <c r="T159" s="90">
        <f>IF(MIN(T161,T163,T165,T167,T169)&lt;0,0,MIN(T161,T163,T165,T167,T169,$AE$2))</f>
        <v>160</v>
      </c>
      <c r="U159" s="200">
        <f>R159+U157</f>
        <v>0</v>
      </c>
      <c r="V159" s="201"/>
      <c r="W159" s="90">
        <f>IF(MIN(W161,W163,W165,W167,W169)&lt;0,0,MIN(W161,W163,W165,W167,W169,$AE$2))</f>
        <v>160</v>
      </c>
      <c r="X159" s="200">
        <f>U159+X157</f>
        <v>0</v>
      </c>
      <c r="Y159" s="201"/>
      <c r="Z159" s="90">
        <f>IF(MIN(Z161,Z163,Z165,Z167,Z169)&lt;0,0,MIN(Z161,Z163,Z165,Z167,Z169,$AE$2))</f>
        <v>160</v>
      </c>
      <c r="AA159" s="200">
        <f>X159+AA157</f>
        <v>0</v>
      </c>
      <c r="AB159" s="201"/>
      <c r="AC159" s="90">
        <f>IF(MIN(AC161,AC163,AC165,AC167,AC169)&lt;0,0,MIN(AC161,AC163,AC165,AC167,AC169,$AE$2))</f>
        <v>160</v>
      </c>
      <c r="AD159" s="200">
        <f>AA159+AD157</f>
        <v>0</v>
      </c>
      <c r="AE159" s="201"/>
      <c r="AF159" s="90">
        <f>IF(MIN(AF161,AF163,AF165,AF167,AF169)&lt;0,0,MIN(AF161,AF163,AF165,AF167,AF169,$AE$2))</f>
        <v>160</v>
      </c>
      <c r="AG159" s="200">
        <f>AD159+AG157</f>
        <v>0</v>
      </c>
      <c r="AH159" s="201"/>
      <c r="AI159" s="90">
        <f>IF(MIN(AI161,AI163,AI165,AI167,AI169)&lt;0,0,MIN(AI161,AI163,AI165,AI167,AI169,$AE$2))</f>
        <v>160</v>
      </c>
      <c r="AJ159" s="200">
        <f>AG159+AJ157</f>
        <v>0</v>
      </c>
      <c r="AK159" s="201"/>
      <c r="AL159" s="90">
        <f>IF(MIN(AL161,AL163,AL165,AL167,AL169)&lt;0,0,MIN(AL161,AL163,AL165,AL167,AL169,$AE$2))</f>
        <v>160</v>
      </c>
      <c r="AM159" s="200">
        <f>AJ159+AM157</f>
        <v>0</v>
      </c>
      <c r="AN159" s="201"/>
      <c r="AO159" s="90">
        <f>IF(MIN(AO161,AO163,AO165,AO167,AO169)&lt;0,0,MIN(AO161,AO163,AO165,AO167,AO169,$AE$2))</f>
        <v>160</v>
      </c>
      <c r="AP159" s="200">
        <f>AM159+AP157</f>
        <v>0</v>
      </c>
      <c r="AQ159" s="201"/>
    </row>
    <row r="160" spans="4:45" ht="13.5" customHeight="1">
      <c r="D160" s="5"/>
      <c r="E160" s="5"/>
      <c r="F160" s="202" t="s">
        <v>125</v>
      </c>
      <c r="G160" s="203"/>
      <c r="H160" s="4">
        <v>480</v>
      </c>
      <c r="I160" s="202" t="s">
        <v>71</v>
      </c>
      <c r="J160" s="203"/>
      <c r="K160" s="4">
        <v>480</v>
      </c>
      <c r="L160" s="202" t="s">
        <v>76</v>
      </c>
      <c r="M160" s="203"/>
      <c r="N160" s="4">
        <v>480</v>
      </c>
      <c r="O160" s="202" t="s">
        <v>76</v>
      </c>
      <c r="P160" s="203"/>
      <c r="Q160" s="4">
        <v>480</v>
      </c>
      <c r="R160" s="202" t="s">
        <v>76</v>
      </c>
      <c r="S160" s="203"/>
      <c r="T160" s="4">
        <v>480</v>
      </c>
      <c r="U160" s="202" t="s">
        <v>76</v>
      </c>
      <c r="V160" s="203"/>
      <c r="W160" s="4">
        <v>480</v>
      </c>
      <c r="X160" s="202" t="s">
        <v>76</v>
      </c>
      <c r="Y160" s="203"/>
      <c r="Z160" s="4">
        <v>480</v>
      </c>
      <c r="AA160" s="202" t="s">
        <v>4</v>
      </c>
      <c r="AB160" s="203"/>
      <c r="AC160" s="4">
        <v>480</v>
      </c>
      <c r="AD160" s="202" t="s">
        <v>5</v>
      </c>
      <c r="AE160" s="203"/>
      <c r="AF160" s="4">
        <v>480</v>
      </c>
      <c r="AG160" s="202" t="s">
        <v>6</v>
      </c>
      <c r="AH160" s="203"/>
      <c r="AI160" s="4">
        <v>480</v>
      </c>
      <c r="AJ160" s="202" t="s">
        <v>7</v>
      </c>
      <c r="AK160" s="203"/>
      <c r="AL160" s="4">
        <v>480</v>
      </c>
      <c r="AM160" s="202" t="s">
        <v>8</v>
      </c>
      <c r="AN160" s="203"/>
      <c r="AO160" s="4">
        <v>480</v>
      </c>
      <c r="AP160" s="2"/>
      <c r="AQ160" s="1"/>
    </row>
    <row r="161" spans="4:45">
      <c r="D161" s="5"/>
      <c r="E161" s="5"/>
      <c r="F161" s="200">
        <f>不要４!AC156+不要４!AG156+不要４!AJ156+不要４!AM156+不要４!AP156</f>
        <v>0</v>
      </c>
      <c r="G161" s="201"/>
      <c r="H161" s="3">
        <f>H160-F161</f>
        <v>480</v>
      </c>
      <c r="I161" s="200">
        <f>'　【補完用】0年目'!$AD$37+'　【補完用】0年目'!$AG$37+'　【補完用】0年目'!$AJ$37+'　【補完用】0年目'!$AM$37+$I$156</f>
        <v>0</v>
      </c>
      <c r="J161" s="201"/>
      <c r="K161" s="3">
        <f>K160-I161</f>
        <v>480</v>
      </c>
      <c r="L161" s="200">
        <f>I163+L156</f>
        <v>0</v>
      </c>
      <c r="M161" s="201"/>
      <c r="N161" s="3">
        <f>N160-L161</f>
        <v>480</v>
      </c>
      <c r="O161" s="200">
        <f>L163+O156</f>
        <v>0</v>
      </c>
      <c r="P161" s="201"/>
      <c r="Q161" s="3">
        <f>Q160-O161</f>
        <v>480</v>
      </c>
      <c r="R161" s="200">
        <f>O163+R156</f>
        <v>0</v>
      </c>
      <c r="S161" s="201"/>
      <c r="T161" s="3">
        <f>T160-R161</f>
        <v>480</v>
      </c>
      <c r="U161" s="200">
        <f>R163+U156</f>
        <v>0</v>
      </c>
      <c r="V161" s="201"/>
      <c r="W161" s="3">
        <f>W160-U161</f>
        <v>480</v>
      </c>
      <c r="X161" s="200">
        <f>U163+X156</f>
        <v>0</v>
      </c>
      <c r="Y161" s="201"/>
      <c r="Z161" s="3">
        <f>Z160-X161</f>
        <v>480</v>
      </c>
      <c r="AA161" s="200">
        <f>X163+AA156</f>
        <v>0</v>
      </c>
      <c r="AB161" s="201"/>
      <c r="AC161" s="3">
        <f>AC160-AA161</f>
        <v>480</v>
      </c>
      <c r="AD161" s="200">
        <f>AA163+AD156</f>
        <v>0</v>
      </c>
      <c r="AE161" s="201"/>
      <c r="AF161" s="3">
        <f>AF160-AD161</f>
        <v>480</v>
      </c>
      <c r="AG161" s="200">
        <f>AD163+AG156</f>
        <v>0</v>
      </c>
      <c r="AH161" s="201"/>
      <c r="AI161" s="3">
        <f>AI160-AG161</f>
        <v>480</v>
      </c>
      <c r="AJ161" s="200">
        <f>AG163+AJ156</f>
        <v>0</v>
      </c>
      <c r="AK161" s="201"/>
      <c r="AL161" s="3">
        <f>AL160-AJ161</f>
        <v>480</v>
      </c>
      <c r="AM161" s="200">
        <f>AJ163+AM156</f>
        <v>0</v>
      </c>
      <c r="AN161" s="201"/>
      <c r="AO161" s="3">
        <f>AO160-AM161</f>
        <v>480</v>
      </c>
      <c r="AP161" s="2"/>
      <c r="AQ161" s="1"/>
    </row>
    <row r="162" spans="4:45" ht="13.5" customHeight="1">
      <c r="D162" s="5"/>
      <c r="E162" s="5"/>
      <c r="F162" s="202" t="s">
        <v>126</v>
      </c>
      <c r="G162" s="203"/>
      <c r="H162" s="4">
        <v>400</v>
      </c>
      <c r="I162" s="202" t="s">
        <v>72</v>
      </c>
      <c r="J162" s="203"/>
      <c r="K162" s="4">
        <v>400</v>
      </c>
      <c r="L162" s="202" t="s">
        <v>77</v>
      </c>
      <c r="M162" s="203"/>
      <c r="N162" s="4">
        <v>400</v>
      </c>
      <c r="O162" s="202" t="s">
        <v>77</v>
      </c>
      <c r="P162" s="203"/>
      <c r="Q162" s="4">
        <v>400</v>
      </c>
      <c r="R162" s="202" t="s">
        <v>77</v>
      </c>
      <c r="S162" s="203"/>
      <c r="T162" s="4">
        <v>400</v>
      </c>
      <c r="U162" s="202" t="s">
        <v>77</v>
      </c>
      <c r="V162" s="203"/>
      <c r="W162" s="4">
        <v>400</v>
      </c>
      <c r="X162" s="202" t="s">
        <v>77</v>
      </c>
      <c r="Y162" s="203"/>
      <c r="Z162" s="4">
        <v>400</v>
      </c>
      <c r="AA162" s="202" t="s">
        <v>2</v>
      </c>
      <c r="AB162" s="203"/>
      <c r="AC162" s="4">
        <v>400</v>
      </c>
      <c r="AD162" s="202" t="s">
        <v>2</v>
      </c>
      <c r="AE162" s="203"/>
      <c r="AF162" s="4">
        <v>400</v>
      </c>
      <c r="AG162" s="202" t="s">
        <v>2</v>
      </c>
      <c r="AH162" s="203"/>
      <c r="AI162" s="4">
        <v>400</v>
      </c>
      <c r="AJ162" s="202" t="s">
        <v>2</v>
      </c>
      <c r="AK162" s="203"/>
      <c r="AL162" s="4">
        <v>400</v>
      </c>
      <c r="AM162" s="202" t="s">
        <v>2</v>
      </c>
      <c r="AN162" s="203"/>
      <c r="AO162" s="4">
        <v>400</v>
      </c>
      <c r="AP162" s="2"/>
      <c r="AQ162" s="1"/>
    </row>
    <row r="163" spans="4:45">
      <c r="D163" s="5"/>
      <c r="E163" s="5"/>
      <c r="F163" s="200">
        <f>不要４!AG156+不要４!AJ156+不要４!AM156+不要４!AP156</f>
        <v>0</v>
      </c>
      <c r="G163" s="201"/>
      <c r="H163" s="3">
        <f>H162-F163</f>
        <v>400</v>
      </c>
      <c r="I163" s="200">
        <f>'　【補完用】0年目'!$AG$37+'　【補完用】0年目'!$AJ$37+'　【補完用】0年目'!$AM$37+$I$156</f>
        <v>0</v>
      </c>
      <c r="J163" s="201"/>
      <c r="K163" s="3">
        <f>K162-I163</f>
        <v>400</v>
      </c>
      <c r="L163" s="200">
        <f>I165+L156</f>
        <v>0</v>
      </c>
      <c r="M163" s="201"/>
      <c r="N163" s="3">
        <f>N162-L163</f>
        <v>400</v>
      </c>
      <c r="O163" s="200">
        <f>L165+O156</f>
        <v>0</v>
      </c>
      <c r="P163" s="201"/>
      <c r="Q163" s="3">
        <f>Q162-O163</f>
        <v>400</v>
      </c>
      <c r="R163" s="200">
        <f>O165+R156</f>
        <v>0</v>
      </c>
      <c r="S163" s="201"/>
      <c r="T163" s="3">
        <f>T162-R163</f>
        <v>400</v>
      </c>
      <c r="U163" s="200">
        <f>R165+U156</f>
        <v>0</v>
      </c>
      <c r="V163" s="201"/>
      <c r="W163" s="3">
        <f>W162-U163</f>
        <v>400</v>
      </c>
      <c r="X163" s="200">
        <f>U165+X156</f>
        <v>0</v>
      </c>
      <c r="Y163" s="201"/>
      <c r="Z163" s="3">
        <f>Z162-X163</f>
        <v>400</v>
      </c>
      <c r="AA163" s="200">
        <f>X165+AA156</f>
        <v>0</v>
      </c>
      <c r="AB163" s="201"/>
      <c r="AC163" s="3">
        <f>AC162-AA163</f>
        <v>400</v>
      </c>
      <c r="AD163" s="200">
        <f>AA165+AD156</f>
        <v>0</v>
      </c>
      <c r="AE163" s="201"/>
      <c r="AF163" s="3">
        <f>AF162-AD163</f>
        <v>400</v>
      </c>
      <c r="AG163" s="200">
        <f>AD165+AG156</f>
        <v>0</v>
      </c>
      <c r="AH163" s="201"/>
      <c r="AI163" s="3">
        <f>AI162-AG163</f>
        <v>400</v>
      </c>
      <c r="AJ163" s="200">
        <f>AG165+AJ156</f>
        <v>0</v>
      </c>
      <c r="AK163" s="201"/>
      <c r="AL163" s="3">
        <f>AL162-AJ163</f>
        <v>400</v>
      </c>
      <c r="AM163" s="200">
        <f>AJ165+AM156</f>
        <v>0</v>
      </c>
      <c r="AN163" s="201"/>
      <c r="AO163" s="3">
        <f>AO162-AM163</f>
        <v>400</v>
      </c>
      <c r="AP163" s="2"/>
      <c r="AQ163" s="1"/>
    </row>
    <row r="164" spans="4:45" ht="13.5" customHeight="1">
      <c r="D164" s="5"/>
      <c r="E164" s="5"/>
      <c r="F164" s="202" t="s">
        <v>127</v>
      </c>
      <c r="G164" s="203"/>
      <c r="H164" s="4">
        <v>320</v>
      </c>
      <c r="I164" s="202" t="s">
        <v>73</v>
      </c>
      <c r="J164" s="203"/>
      <c r="K164" s="4">
        <v>320</v>
      </c>
      <c r="L164" s="202" t="s">
        <v>78</v>
      </c>
      <c r="M164" s="203"/>
      <c r="N164" s="4">
        <v>320</v>
      </c>
      <c r="O164" s="202" t="s">
        <v>78</v>
      </c>
      <c r="P164" s="203"/>
      <c r="Q164" s="4">
        <v>320</v>
      </c>
      <c r="R164" s="202" t="s">
        <v>78</v>
      </c>
      <c r="S164" s="203"/>
      <c r="T164" s="4">
        <v>320</v>
      </c>
      <c r="U164" s="202" t="s">
        <v>78</v>
      </c>
      <c r="V164" s="203"/>
      <c r="W164" s="4">
        <v>320</v>
      </c>
      <c r="X164" s="202" t="s">
        <v>78</v>
      </c>
      <c r="Y164" s="203"/>
      <c r="Z164" s="4">
        <v>320</v>
      </c>
      <c r="AA164" s="202" t="s">
        <v>0</v>
      </c>
      <c r="AB164" s="203"/>
      <c r="AC164" s="4">
        <v>320</v>
      </c>
      <c r="AD164" s="202" t="s">
        <v>0</v>
      </c>
      <c r="AE164" s="203"/>
      <c r="AF164" s="4">
        <v>320</v>
      </c>
      <c r="AG164" s="202" t="s">
        <v>0</v>
      </c>
      <c r="AH164" s="203"/>
      <c r="AI164" s="4">
        <v>320</v>
      </c>
      <c r="AJ164" s="202" t="s">
        <v>0</v>
      </c>
      <c r="AK164" s="203"/>
      <c r="AL164" s="4">
        <v>320</v>
      </c>
      <c r="AM164" s="202" t="s">
        <v>0</v>
      </c>
      <c r="AN164" s="203"/>
      <c r="AO164" s="4">
        <v>320</v>
      </c>
      <c r="AP164" s="2"/>
      <c r="AQ164" s="1"/>
    </row>
    <row r="165" spans="4:45">
      <c r="D165" s="5"/>
      <c r="E165" s="5"/>
      <c r="F165" s="200">
        <f>不要４!AJ156+不要４!AM156+不要４!AP156</f>
        <v>0</v>
      </c>
      <c r="G165" s="201"/>
      <c r="H165" s="3">
        <f>H164-F165</f>
        <v>320</v>
      </c>
      <c r="I165" s="200">
        <f>'　【補完用】0年目'!$AJ$37+'　【補完用】0年目'!$AM$37+$I$156</f>
        <v>0</v>
      </c>
      <c r="J165" s="201"/>
      <c r="K165" s="3">
        <f>K164-I165</f>
        <v>320</v>
      </c>
      <c r="L165" s="200">
        <f>I167+L156</f>
        <v>0</v>
      </c>
      <c r="M165" s="201"/>
      <c r="N165" s="3">
        <f>N164-L165</f>
        <v>320</v>
      </c>
      <c r="O165" s="200">
        <f>L167+O156</f>
        <v>0</v>
      </c>
      <c r="P165" s="201"/>
      <c r="Q165" s="3">
        <f>Q164-O165</f>
        <v>320</v>
      </c>
      <c r="R165" s="200">
        <f>O167+R156</f>
        <v>0</v>
      </c>
      <c r="S165" s="201"/>
      <c r="T165" s="3">
        <f>T164-R165</f>
        <v>320</v>
      </c>
      <c r="U165" s="200">
        <f>R167+U156</f>
        <v>0</v>
      </c>
      <c r="V165" s="201"/>
      <c r="W165" s="3">
        <f>W164-U165</f>
        <v>320</v>
      </c>
      <c r="X165" s="200">
        <f>U167+X156</f>
        <v>0</v>
      </c>
      <c r="Y165" s="201"/>
      <c r="Z165" s="3">
        <f>Z164-X165</f>
        <v>320</v>
      </c>
      <c r="AA165" s="200">
        <f>X167+AA156</f>
        <v>0</v>
      </c>
      <c r="AB165" s="201"/>
      <c r="AC165" s="3">
        <f>AC164-AA165</f>
        <v>320</v>
      </c>
      <c r="AD165" s="200">
        <f>AA167+AD156</f>
        <v>0</v>
      </c>
      <c r="AE165" s="201"/>
      <c r="AF165" s="3">
        <f>AF164-AD165</f>
        <v>320</v>
      </c>
      <c r="AG165" s="200">
        <f>AD167+AG156</f>
        <v>0</v>
      </c>
      <c r="AH165" s="201"/>
      <c r="AI165" s="3">
        <f>AI164-AG165</f>
        <v>320</v>
      </c>
      <c r="AJ165" s="200">
        <f>AG167+AJ156</f>
        <v>0</v>
      </c>
      <c r="AK165" s="201"/>
      <c r="AL165" s="3">
        <f>AL164-AJ165</f>
        <v>320</v>
      </c>
      <c r="AM165" s="200">
        <f>AJ167+AM156</f>
        <v>0</v>
      </c>
      <c r="AN165" s="201"/>
      <c r="AO165" s="3">
        <f>AO164-AM165</f>
        <v>320</v>
      </c>
      <c r="AP165" s="2"/>
      <c r="AQ165" s="1"/>
    </row>
    <row r="166" spans="4:45" ht="13.5" customHeight="1">
      <c r="D166" s="5"/>
      <c r="E166" s="5"/>
      <c r="F166" s="202" t="s">
        <v>128</v>
      </c>
      <c r="G166" s="203"/>
      <c r="H166" s="4">
        <v>240</v>
      </c>
      <c r="I166" s="202" t="s">
        <v>74</v>
      </c>
      <c r="J166" s="203"/>
      <c r="K166" s="4">
        <v>240</v>
      </c>
      <c r="L166" s="202" t="s">
        <v>79</v>
      </c>
      <c r="M166" s="203"/>
      <c r="N166" s="4">
        <v>240</v>
      </c>
      <c r="O166" s="202" t="s">
        <v>79</v>
      </c>
      <c r="P166" s="203"/>
      <c r="Q166" s="4">
        <v>240</v>
      </c>
      <c r="R166" s="202" t="s">
        <v>79</v>
      </c>
      <c r="S166" s="203"/>
      <c r="T166" s="4">
        <v>240</v>
      </c>
      <c r="U166" s="202" t="s">
        <v>79</v>
      </c>
      <c r="V166" s="203"/>
      <c r="W166" s="4">
        <v>240</v>
      </c>
      <c r="X166" s="202" t="s">
        <v>79</v>
      </c>
      <c r="Y166" s="203"/>
      <c r="Z166" s="4">
        <v>240</v>
      </c>
      <c r="AA166" s="202" t="s">
        <v>1</v>
      </c>
      <c r="AB166" s="203"/>
      <c r="AC166" s="4">
        <v>240</v>
      </c>
      <c r="AD166" s="202" t="s">
        <v>1</v>
      </c>
      <c r="AE166" s="203"/>
      <c r="AF166" s="4">
        <v>240</v>
      </c>
      <c r="AG166" s="202" t="s">
        <v>1</v>
      </c>
      <c r="AH166" s="203"/>
      <c r="AI166" s="4">
        <v>240</v>
      </c>
      <c r="AJ166" s="202" t="s">
        <v>1</v>
      </c>
      <c r="AK166" s="203"/>
      <c r="AL166" s="4">
        <v>240</v>
      </c>
      <c r="AM166" s="202" t="s">
        <v>1</v>
      </c>
      <c r="AN166" s="203"/>
      <c r="AO166" s="4">
        <v>240</v>
      </c>
      <c r="AP166" s="2"/>
      <c r="AQ166" s="1"/>
    </row>
    <row r="167" spans="4:45">
      <c r="D167" s="5"/>
      <c r="E167" s="5"/>
      <c r="F167" s="200">
        <f>不要４!AM156+不要４!AP156</f>
        <v>0</v>
      </c>
      <c r="G167" s="201"/>
      <c r="H167" s="3">
        <f>H166-F167</f>
        <v>240</v>
      </c>
      <c r="I167" s="200">
        <f>'　【補完用】0年目'!$AM$37+$I$156</f>
        <v>0</v>
      </c>
      <c r="J167" s="201"/>
      <c r="K167" s="3">
        <f>K166-I167</f>
        <v>240</v>
      </c>
      <c r="L167" s="200">
        <f>I169+L156</f>
        <v>0</v>
      </c>
      <c r="M167" s="201"/>
      <c r="N167" s="3">
        <f>N166-L167</f>
        <v>240</v>
      </c>
      <c r="O167" s="200">
        <f>L169+O156</f>
        <v>0</v>
      </c>
      <c r="P167" s="201"/>
      <c r="Q167" s="3">
        <f>Q166-O167</f>
        <v>240</v>
      </c>
      <c r="R167" s="200">
        <f>O169+R156</f>
        <v>0</v>
      </c>
      <c r="S167" s="201"/>
      <c r="T167" s="3">
        <f>T166-R167</f>
        <v>240</v>
      </c>
      <c r="U167" s="200">
        <f>R169+U156</f>
        <v>0</v>
      </c>
      <c r="V167" s="201"/>
      <c r="W167" s="3">
        <f>W166-U167</f>
        <v>240</v>
      </c>
      <c r="X167" s="200">
        <f>U169+X156</f>
        <v>0</v>
      </c>
      <c r="Y167" s="201"/>
      <c r="Z167" s="3">
        <f>Z166-X167</f>
        <v>240</v>
      </c>
      <c r="AA167" s="200">
        <f>X169+AA156</f>
        <v>0</v>
      </c>
      <c r="AB167" s="201"/>
      <c r="AC167" s="3">
        <f>AC166-AA167</f>
        <v>240</v>
      </c>
      <c r="AD167" s="200">
        <f>AA169+AD156</f>
        <v>0</v>
      </c>
      <c r="AE167" s="201"/>
      <c r="AF167" s="3">
        <f>AF166-AD167</f>
        <v>240</v>
      </c>
      <c r="AG167" s="200">
        <f>AD169+AG156</f>
        <v>0</v>
      </c>
      <c r="AH167" s="201"/>
      <c r="AI167" s="3">
        <f>AI166-AG167</f>
        <v>240</v>
      </c>
      <c r="AJ167" s="200">
        <f>AG169+AJ156</f>
        <v>0</v>
      </c>
      <c r="AK167" s="201"/>
      <c r="AL167" s="3">
        <f>AL166-AJ167</f>
        <v>240</v>
      </c>
      <c r="AM167" s="200">
        <f>AJ169+AM156</f>
        <v>0</v>
      </c>
      <c r="AN167" s="201"/>
      <c r="AO167" s="3">
        <f>AO166-AM167</f>
        <v>240</v>
      </c>
      <c r="AP167" s="2"/>
      <c r="AQ167" s="1"/>
    </row>
    <row r="168" spans="4:45">
      <c r="D168" s="5"/>
      <c r="E168" s="5"/>
      <c r="F168" s="202" t="s">
        <v>129</v>
      </c>
      <c r="G168" s="203"/>
      <c r="H168" s="4">
        <v>160</v>
      </c>
      <c r="I168" s="202" t="s">
        <v>75</v>
      </c>
      <c r="J168" s="203"/>
      <c r="K168" s="4">
        <v>160</v>
      </c>
      <c r="L168" s="202" t="s">
        <v>80</v>
      </c>
      <c r="M168" s="203"/>
      <c r="N168" s="4">
        <v>160</v>
      </c>
      <c r="O168" s="202" t="s">
        <v>80</v>
      </c>
      <c r="P168" s="203"/>
      <c r="Q168" s="4">
        <v>160</v>
      </c>
      <c r="R168" s="202" t="s">
        <v>80</v>
      </c>
      <c r="S168" s="203"/>
      <c r="T168" s="4">
        <v>160</v>
      </c>
      <c r="U168" s="202" t="s">
        <v>80</v>
      </c>
      <c r="V168" s="203"/>
      <c r="W168" s="4">
        <v>160</v>
      </c>
      <c r="X168" s="202" t="s">
        <v>80</v>
      </c>
      <c r="Y168" s="203"/>
      <c r="Z168" s="4">
        <v>160</v>
      </c>
      <c r="AA168" s="202" t="s">
        <v>3</v>
      </c>
      <c r="AB168" s="203"/>
      <c r="AC168" s="4">
        <v>160</v>
      </c>
      <c r="AD168" s="202" t="s">
        <v>3</v>
      </c>
      <c r="AE168" s="203"/>
      <c r="AF168" s="4">
        <v>160</v>
      </c>
      <c r="AG168" s="202" t="s">
        <v>3</v>
      </c>
      <c r="AH168" s="203"/>
      <c r="AI168" s="4">
        <v>160</v>
      </c>
      <c r="AJ168" s="202" t="s">
        <v>3</v>
      </c>
      <c r="AK168" s="203"/>
      <c r="AL168" s="4">
        <v>160</v>
      </c>
      <c r="AM168" s="202" t="s">
        <v>3</v>
      </c>
      <c r="AN168" s="203"/>
      <c r="AO168" s="4">
        <v>160</v>
      </c>
      <c r="AP168" s="2"/>
      <c r="AQ168" s="1"/>
    </row>
    <row r="169" spans="4:45">
      <c r="D169" s="5"/>
      <c r="E169" s="5"/>
      <c r="F169" s="200">
        <f>不要４!AP156</f>
        <v>0</v>
      </c>
      <c r="G169" s="201"/>
      <c r="H169" s="3">
        <f>H168-F169</f>
        <v>160</v>
      </c>
      <c r="I169" s="200">
        <f>I156</f>
        <v>0</v>
      </c>
      <c r="J169" s="201"/>
      <c r="K169" s="3">
        <f>K168-I169</f>
        <v>160</v>
      </c>
      <c r="L169" s="200">
        <f>L156</f>
        <v>0</v>
      </c>
      <c r="M169" s="201"/>
      <c r="N169" s="3">
        <f>N168-L169</f>
        <v>160</v>
      </c>
      <c r="O169" s="200">
        <f>O156</f>
        <v>0</v>
      </c>
      <c r="P169" s="201"/>
      <c r="Q169" s="3">
        <f>Q168-O169</f>
        <v>160</v>
      </c>
      <c r="R169" s="200">
        <f>R156</f>
        <v>0</v>
      </c>
      <c r="S169" s="201"/>
      <c r="T169" s="3">
        <f>T168-R169</f>
        <v>160</v>
      </c>
      <c r="U169" s="200">
        <f>U156</f>
        <v>0</v>
      </c>
      <c r="V169" s="201"/>
      <c r="W169" s="3">
        <f>W168-U169</f>
        <v>160</v>
      </c>
      <c r="X169" s="200">
        <f>X156</f>
        <v>0</v>
      </c>
      <c r="Y169" s="201"/>
      <c r="Z169" s="3">
        <f>Z168-X169</f>
        <v>160</v>
      </c>
      <c r="AA169" s="200">
        <f>AA156</f>
        <v>0</v>
      </c>
      <c r="AB169" s="201"/>
      <c r="AC169" s="3">
        <f>AC168-AA169</f>
        <v>160</v>
      </c>
      <c r="AD169" s="200">
        <f>AD156</f>
        <v>0</v>
      </c>
      <c r="AE169" s="201"/>
      <c r="AF169" s="3">
        <f>AF168-AD169</f>
        <v>160</v>
      </c>
      <c r="AG169" s="200">
        <f>AG156</f>
        <v>0</v>
      </c>
      <c r="AH169" s="201"/>
      <c r="AI169" s="3">
        <f>AI168-AG169</f>
        <v>160</v>
      </c>
      <c r="AJ169" s="200">
        <f>AJ156</f>
        <v>0</v>
      </c>
      <c r="AK169" s="201"/>
      <c r="AL169" s="3">
        <f>AL168-AJ169</f>
        <v>160</v>
      </c>
      <c r="AM169" s="200">
        <f>AM156</f>
        <v>0</v>
      </c>
      <c r="AN169" s="201"/>
      <c r="AO169" s="3">
        <f>AO168-AM169</f>
        <v>160</v>
      </c>
      <c r="AP169" s="2"/>
      <c r="AQ169" s="1"/>
    </row>
    <row r="170" spans="4:45" ht="21" customHeight="1" thickBot="1">
      <c r="E170" s="92" t="s">
        <v>12</v>
      </c>
      <c r="I170">
        <f>IF($X$2="",0,IF(I157&gt;$S$2,1,0))</f>
        <v>0</v>
      </c>
      <c r="L170">
        <f>IF($X$2="",0,IF(L157&gt;$S$2,1,0))</f>
        <v>0</v>
      </c>
      <c r="O170">
        <f>IF($X$2="",0,IF(O157&gt;$S$2,1,0))</f>
        <v>0</v>
      </c>
      <c r="R170">
        <f>IF($X$2="",0,IF(R157&gt;$S$2,1,0))</f>
        <v>0</v>
      </c>
      <c r="U170">
        <f>IF($X$2="",0,IF(U157&gt;$S$2,1,0))</f>
        <v>0</v>
      </c>
      <c r="X170">
        <f>IF($X$2="",0,IF(X157&gt;$S$2,1,0))</f>
        <v>0</v>
      </c>
      <c r="AA170">
        <f>IF($X$2="",0,IF(AA157&gt;$S$2,1,0))</f>
        <v>0</v>
      </c>
      <c r="AD170">
        <f>IF($X$2="",0,IF(AD157&gt;$S$2,1,0))</f>
        <v>0</v>
      </c>
      <c r="AG170">
        <f>IF($X$2="",0,IF(AG157&gt;$S$2,1,0))</f>
        <v>0</v>
      </c>
      <c r="AJ170">
        <f>IF($X$2="",0,IF(AJ157&gt;$S$2,1,0))</f>
        <v>0</v>
      </c>
      <c r="AM170">
        <f>IF($X$2="",0,IF(AM157&gt;$S$2,1,0))</f>
        <v>0</v>
      </c>
      <c r="AP170">
        <f>IF($X$2="",0,IF(AP157&gt;$S$2,1,0))</f>
        <v>0</v>
      </c>
    </row>
    <row r="171" spans="4:45" ht="40.5" customHeight="1" thickBot="1">
      <c r="D171" s="5">
        <v>12</v>
      </c>
      <c r="E171" s="5"/>
      <c r="F171" s="207" t="s">
        <v>98</v>
      </c>
      <c r="G171" s="207"/>
      <c r="H171" s="88">
        <f>MIN(H174,$E174)</f>
        <v>0</v>
      </c>
      <c r="I171" s="9">
        <f>'４年目'!G40</f>
        <v>0</v>
      </c>
      <c r="J171" s="10">
        <f>COUNTIF(I185,1)</f>
        <v>0</v>
      </c>
      <c r="K171" s="88">
        <f>MIN(K174,$E174)</f>
        <v>0</v>
      </c>
      <c r="L171" s="9">
        <f>'４年目'!J40</f>
        <v>0</v>
      </c>
      <c r="M171" s="10">
        <f>COUNTIF(I185:L185,1)</f>
        <v>0</v>
      </c>
      <c r="N171" s="88">
        <f>MIN(N174,$E174)</f>
        <v>0</v>
      </c>
      <c r="O171" s="9">
        <f>'４年目'!M40</f>
        <v>0</v>
      </c>
      <c r="P171" s="10">
        <f>COUNTIF(I185:O185,1)</f>
        <v>0</v>
      </c>
      <c r="Q171" s="88">
        <f>MIN(Q174,$E174)</f>
        <v>0</v>
      </c>
      <c r="R171" s="9">
        <f>'４年目'!P40</f>
        <v>0</v>
      </c>
      <c r="S171" s="10">
        <f>COUNTIF(I185:R185,1)</f>
        <v>0</v>
      </c>
      <c r="T171" s="88">
        <f>MIN(T174,$E174)</f>
        <v>0</v>
      </c>
      <c r="U171" s="9">
        <f>'４年目'!S40</f>
        <v>0</v>
      </c>
      <c r="V171" s="10">
        <f>COUNTIF(I185:U185,1)</f>
        <v>0</v>
      </c>
      <c r="W171" s="88">
        <f>MIN(W174,$E174)</f>
        <v>0</v>
      </c>
      <c r="X171" s="9">
        <f>'４年目'!V40</f>
        <v>0</v>
      </c>
      <c r="Y171" s="10">
        <f>COUNTIF(I185:X185,1)</f>
        <v>0</v>
      </c>
      <c r="Z171" s="88">
        <f>MIN(Z174,$E174)</f>
        <v>0</v>
      </c>
      <c r="AA171" s="9">
        <f>'４年目'!Y40</f>
        <v>0</v>
      </c>
      <c r="AB171" s="10">
        <f>COUNTIF(I185:AA185,1)</f>
        <v>0</v>
      </c>
      <c r="AC171" s="88">
        <f>MIN(AC174,$E174)</f>
        <v>0</v>
      </c>
      <c r="AD171" s="9">
        <f>'４年目'!AB40</f>
        <v>0</v>
      </c>
      <c r="AE171" s="10">
        <f>COUNTIF(I185:AD185,1)</f>
        <v>0</v>
      </c>
      <c r="AF171" s="88">
        <f>MIN(AF174,$E174)</f>
        <v>0</v>
      </c>
      <c r="AG171" s="9">
        <f>'４年目'!AE40</f>
        <v>0</v>
      </c>
      <c r="AH171" s="10">
        <f>COUNTIF(I185:AG185,1)</f>
        <v>0</v>
      </c>
      <c r="AI171" s="88">
        <f>MIN(AI174,$E174)</f>
        <v>0</v>
      </c>
      <c r="AJ171" s="9">
        <f>'４年目'!AH40</f>
        <v>0</v>
      </c>
      <c r="AK171" s="10">
        <f>COUNTIF(I185:AJ185,1)</f>
        <v>0</v>
      </c>
      <c r="AL171" s="88">
        <f>MIN(AL174,$E174)</f>
        <v>0</v>
      </c>
      <c r="AM171" s="9">
        <f>'４年目'!AK40</f>
        <v>0</v>
      </c>
      <c r="AN171" s="10">
        <f>COUNTIF(I185:AM185,1)</f>
        <v>0</v>
      </c>
      <c r="AO171" s="88">
        <f>MIN(AO174,$E174)</f>
        <v>0</v>
      </c>
      <c r="AP171" s="9">
        <f>'４年目'!AN40</f>
        <v>0</v>
      </c>
      <c r="AQ171" s="10">
        <f>COUNTIF(I185:AP185,1)</f>
        <v>0</v>
      </c>
      <c r="AR171" s="24">
        <f>I171+L171+O171+R171+U171+X171+AA171+AD171+AG171+AJ171+AM171+AP171</f>
        <v>0</v>
      </c>
      <c r="AS171" s="18" t="s">
        <v>24</v>
      </c>
    </row>
    <row r="172" spans="4:45" s="17" customFormat="1" ht="18.75" customHeight="1" thickBot="1">
      <c r="D172" s="30" t="s">
        <v>23</v>
      </c>
      <c r="E172" s="31" t="s">
        <v>19</v>
      </c>
      <c r="F172" s="207"/>
      <c r="G172" s="207"/>
      <c r="H172" s="91">
        <f>MIN(H173,H174,$E174)</f>
        <v>0</v>
      </c>
      <c r="I172" s="22">
        <f>'４年目'!G41</f>
        <v>0</v>
      </c>
      <c r="J172" s="23">
        <f>'４年目'!H41</f>
        <v>0</v>
      </c>
      <c r="K172" s="91">
        <f>MIN(K173,K174,$E174)</f>
        <v>0</v>
      </c>
      <c r="L172" s="22">
        <f>'４年目'!J41</f>
        <v>0</v>
      </c>
      <c r="M172" s="23">
        <f>'４年目'!K41</f>
        <v>0</v>
      </c>
      <c r="N172" s="91">
        <f>IF(M171&gt;=$X$2,MIN($S$2,N173,N174,$AL$2-L174,$E174),MIN(N173,N174,$AL$2-L174,$E174))</f>
        <v>0</v>
      </c>
      <c r="O172" s="22">
        <f>'４年目'!M41</f>
        <v>0</v>
      </c>
      <c r="P172" s="23">
        <f>'４年目'!N41</f>
        <v>0</v>
      </c>
      <c r="Q172" s="91">
        <f>IF(P171&gt;=$X$2,MIN($S$2,Q173,Q174,$AL$2-O174,$E174),MIN(Q173,Q174,$AL$2-O174,$E174))</f>
        <v>0</v>
      </c>
      <c r="R172" s="22">
        <f>'４年目'!P41</f>
        <v>0</v>
      </c>
      <c r="S172" s="23">
        <f>'４年目'!Q41</f>
        <v>0</v>
      </c>
      <c r="T172" s="91">
        <f>IF(S171&gt;=$X$2,MIN($S$2,T173,T174,$AL$2-R174,$E174),MIN(T173,T174,$AL$2-R174,$E174))</f>
        <v>0</v>
      </c>
      <c r="U172" s="22">
        <f>'４年目'!S41</f>
        <v>0</v>
      </c>
      <c r="V172" s="23">
        <f>'４年目'!T41</f>
        <v>0</v>
      </c>
      <c r="W172" s="91">
        <f>IF(V171&gt;=$X$2,MIN($S$2,W173,W174,$AL$2-U174,$E174),MIN(W173,W174,$AL$2-U174,$E174))</f>
        <v>0</v>
      </c>
      <c r="X172" s="22">
        <f>'４年目'!V41</f>
        <v>0</v>
      </c>
      <c r="Y172" s="23">
        <f>'４年目'!W41</f>
        <v>0</v>
      </c>
      <c r="Z172" s="91">
        <f>IF(Y171&gt;=$X$2,MIN($S$2,Z173,Z174,$AL$2-X174,$E174),MIN(Z173,Z174,$AL$2-X174,$E174))</f>
        <v>0</v>
      </c>
      <c r="AA172" s="22">
        <f>'４年目'!Y41</f>
        <v>0</v>
      </c>
      <c r="AB172" s="23">
        <f>'４年目'!Z41</f>
        <v>0</v>
      </c>
      <c r="AC172" s="91">
        <f>IF(AB171&gt;=$X$2,MIN($S$2,AC173,AC174,$AL$2-AA174,$E174),MIN(AC173,AC174,$AL$2-AA174,$E174))</f>
        <v>0</v>
      </c>
      <c r="AD172" s="22">
        <f>'４年目'!AB41</f>
        <v>0</v>
      </c>
      <c r="AE172" s="23">
        <f>'４年目'!AC41</f>
        <v>0</v>
      </c>
      <c r="AF172" s="91">
        <f>IF(AE171&gt;=$X$2,MIN($S$2,AF173,AF174,$AL$2-AD174,$E174),MIN(AF173,AF174,$AL$2-AD174,$E174))</f>
        <v>0</v>
      </c>
      <c r="AG172" s="22">
        <f>'４年目'!AE41</f>
        <v>0</v>
      </c>
      <c r="AH172" s="23">
        <f>'４年目'!AF41</f>
        <v>0</v>
      </c>
      <c r="AI172" s="91">
        <f>IF(AH171&gt;=$X$2,MIN($S$2,AI173,AI174,$AL$2-AG174,$E174),MIN(AI173,AI174,$AL$2-AG174,$E174))</f>
        <v>0</v>
      </c>
      <c r="AJ172" s="22">
        <f>'４年目'!AH41</f>
        <v>0</v>
      </c>
      <c r="AK172" s="23">
        <f>'４年目'!AI41</f>
        <v>0</v>
      </c>
      <c r="AL172" s="91">
        <f>IF(AK171&gt;=$X$2,MIN($S$2,AL173,AL174,$AL$2-AJ174,$E174),MIN(AL173,AL174,$AL$2-AJ174,$E174))</f>
        <v>0</v>
      </c>
      <c r="AM172" s="22">
        <f>'４年目'!AK41</f>
        <v>0</v>
      </c>
      <c r="AN172" s="23">
        <f>'４年目'!AL41</f>
        <v>0</v>
      </c>
      <c r="AO172" s="91">
        <f>IF(AN171&gt;=$X$2,MIN($S$2,AO173,AO174,$AL$2-AM174,$E174),MIN(AO173,AO174,$AL$2-AM174,$E174))</f>
        <v>0</v>
      </c>
      <c r="AP172" s="22">
        <f>'４年目'!AN41</f>
        <v>0</v>
      </c>
      <c r="AQ172" s="23">
        <f>'４年目'!AO41</f>
        <v>0</v>
      </c>
      <c r="AR172" s="12">
        <f>I172+L172+O172+R172+U172+X172+AA172+AD172+AG172+AJ172+AM172+AP172</f>
        <v>0</v>
      </c>
      <c r="AS172" s="18" t="s">
        <v>20</v>
      </c>
    </row>
    <row r="173" spans="4:45">
      <c r="D173" s="5"/>
      <c r="E173" s="5"/>
      <c r="F173" s="59"/>
      <c r="G173" s="60"/>
      <c r="H173" s="13"/>
      <c r="I173" s="59"/>
      <c r="J173" s="60"/>
      <c r="K173" s="13"/>
      <c r="L173" s="204" t="s">
        <v>25</v>
      </c>
      <c r="M173" s="205"/>
      <c r="N173" s="15" t="str">
        <f>IF(M171&gt;=$X$2,$S$2,"")</f>
        <v/>
      </c>
      <c r="O173" s="204" t="s">
        <v>25</v>
      </c>
      <c r="P173" s="205"/>
      <c r="Q173" s="15" t="str">
        <f>IF(P171&gt;=$X$2,$S$2,"")</f>
        <v/>
      </c>
      <c r="R173" s="204" t="s">
        <v>25</v>
      </c>
      <c r="S173" s="205"/>
      <c r="T173" s="15" t="str">
        <f>IF(S171&gt;=$X$2,$S$2,"")</f>
        <v/>
      </c>
      <c r="U173" s="204" t="s">
        <v>25</v>
      </c>
      <c r="V173" s="205"/>
      <c r="W173" s="15" t="str">
        <f>IF(V171&gt;=$X$2,$S$2,"")</f>
        <v/>
      </c>
      <c r="X173" s="204" t="s">
        <v>25</v>
      </c>
      <c r="Y173" s="205"/>
      <c r="Z173" s="15" t="str">
        <f>IF(Y171&gt;=$X$2,$S$2,"")</f>
        <v/>
      </c>
      <c r="AA173" s="204" t="s">
        <v>25</v>
      </c>
      <c r="AB173" s="205"/>
      <c r="AC173" s="15" t="str">
        <f>IF(AB171&gt;=$X$2,$S$2,"")</f>
        <v/>
      </c>
      <c r="AD173" s="204" t="s">
        <v>25</v>
      </c>
      <c r="AE173" s="205"/>
      <c r="AF173" s="15" t="str">
        <f>IF(AE171&gt;=$X$2,$S$2,"")</f>
        <v/>
      </c>
      <c r="AG173" s="204" t="s">
        <v>25</v>
      </c>
      <c r="AH173" s="205"/>
      <c r="AI173" s="15" t="str">
        <f>IF(AH171&gt;=$X$2,$S$2,"")</f>
        <v/>
      </c>
      <c r="AJ173" s="204" t="s">
        <v>25</v>
      </c>
      <c r="AK173" s="205"/>
      <c r="AL173" s="15" t="str">
        <f>IF(AK171&gt;=$X$2,$S$2,"")</f>
        <v/>
      </c>
      <c r="AM173" s="204" t="s">
        <v>25</v>
      </c>
      <c r="AN173" s="205"/>
      <c r="AO173" s="15" t="str">
        <f>IF(AN171&gt;=$X$2,$S$2,"")</f>
        <v/>
      </c>
      <c r="AP173" s="204" t="s">
        <v>25</v>
      </c>
      <c r="AQ173" s="205"/>
    </row>
    <row r="174" spans="4:45">
      <c r="D174" s="5"/>
      <c r="E174" s="89">
        <f>IF($AE$2="",$S$2,$AE$2)</f>
        <v>0</v>
      </c>
      <c r="F174" s="206"/>
      <c r="G174" s="205"/>
      <c r="H174" s="90">
        <f>IF(MIN(H176,H178,H180,H182,H184)&lt;0,0,MIN(H176,H178,H180,H182,H184,$AE$2))</f>
        <v>160</v>
      </c>
      <c r="I174" s="206"/>
      <c r="J174" s="205"/>
      <c r="K174" s="90">
        <f>IF(MIN(K176,K178,K180,K182,K184)&lt;0,0,MIN(K176,K178,K180,K182,K184,$AE$2))</f>
        <v>160</v>
      </c>
      <c r="L174" s="200">
        <f>I172+L172</f>
        <v>0</v>
      </c>
      <c r="M174" s="201"/>
      <c r="N174" s="90">
        <f>IF(MIN(N176,N178,N180,N182,N184)&lt;0,0,MIN(N176,N178,N180,N182,N184,$AE$2))</f>
        <v>160</v>
      </c>
      <c r="O174" s="200">
        <f>L174+O172</f>
        <v>0</v>
      </c>
      <c r="P174" s="201"/>
      <c r="Q174" s="90">
        <f>IF(MIN(Q176,Q178,Q180,Q182,Q184)&lt;0,0,MIN(Q176,Q178,Q180,Q182,Q184,$AE$2))</f>
        <v>160</v>
      </c>
      <c r="R174" s="200">
        <f>O174+R172</f>
        <v>0</v>
      </c>
      <c r="S174" s="201"/>
      <c r="T174" s="90">
        <f>IF(MIN(T176,T178,T180,T182,T184)&lt;0,0,MIN(T176,T178,T180,T182,T184,$AE$2))</f>
        <v>160</v>
      </c>
      <c r="U174" s="200">
        <f>R174+U172</f>
        <v>0</v>
      </c>
      <c r="V174" s="201"/>
      <c r="W174" s="90">
        <f>IF(MIN(W176,W178,W180,W182,W184)&lt;0,0,MIN(W176,W178,W180,W182,W184,$AE$2))</f>
        <v>160</v>
      </c>
      <c r="X174" s="200">
        <f>U174+X172</f>
        <v>0</v>
      </c>
      <c r="Y174" s="201"/>
      <c r="Z174" s="90">
        <f>IF(MIN(Z176,Z178,Z180,Z182,Z184)&lt;0,0,MIN(Z176,Z178,Z180,Z182,Z184,$AE$2))</f>
        <v>160</v>
      </c>
      <c r="AA174" s="200">
        <f>X174+AA172</f>
        <v>0</v>
      </c>
      <c r="AB174" s="201"/>
      <c r="AC174" s="90">
        <f>IF(MIN(AC176,AC178,AC180,AC182,AC184)&lt;0,0,MIN(AC176,AC178,AC180,AC182,AC184,$AE$2))</f>
        <v>160</v>
      </c>
      <c r="AD174" s="200">
        <f>AA174+AD172</f>
        <v>0</v>
      </c>
      <c r="AE174" s="201"/>
      <c r="AF174" s="90">
        <f>IF(MIN(AF176,AF178,AF180,AF182,AF184)&lt;0,0,MIN(AF176,AF178,AF180,AF182,AF184,$AE$2))</f>
        <v>160</v>
      </c>
      <c r="AG174" s="200">
        <f>AD174+AG172</f>
        <v>0</v>
      </c>
      <c r="AH174" s="201"/>
      <c r="AI174" s="90">
        <f>IF(MIN(AI176,AI178,AI180,AI182,AI184)&lt;0,0,MIN(AI176,AI178,AI180,AI182,AI184,$AE$2))</f>
        <v>160</v>
      </c>
      <c r="AJ174" s="200">
        <f>AG174+AJ172</f>
        <v>0</v>
      </c>
      <c r="AK174" s="201"/>
      <c r="AL174" s="90">
        <f>IF(MIN(AL176,AL178,AL180,AL182,AL184)&lt;0,0,MIN(AL176,AL178,AL180,AL182,AL184,$AE$2))</f>
        <v>160</v>
      </c>
      <c r="AM174" s="200">
        <f>AJ174+AM172</f>
        <v>0</v>
      </c>
      <c r="AN174" s="201"/>
      <c r="AO174" s="90">
        <f>IF(MIN(AO176,AO178,AO180,AO182,AO184)&lt;0,0,MIN(AO176,AO178,AO180,AO182,AO184,$AE$2))</f>
        <v>160</v>
      </c>
      <c r="AP174" s="200">
        <f>AM174+AP172</f>
        <v>0</v>
      </c>
      <c r="AQ174" s="201"/>
    </row>
    <row r="175" spans="4:45" ht="13.5" customHeight="1">
      <c r="D175" s="5"/>
      <c r="E175" s="5"/>
      <c r="F175" s="202" t="s">
        <v>125</v>
      </c>
      <c r="G175" s="203"/>
      <c r="H175" s="4">
        <v>480</v>
      </c>
      <c r="I175" s="202" t="s">
        <v>71</v>
      </c>
      <c r="J175" s="203"/>
      <c r="K175" s="4">
        <v>480</v>
      </c>
      <c r="L175" s="202" t="s">
        <v>76</v>
      </c>
      <c r="M175" s="203"/>
      <c r="N175" s="4">
        <v>480</v>
      </c>
      <c r="O175" s="202" t="s">
        <v>76</v>
      </c>
      <c r="P175" s="203"/>
      <c r="Q175" s="4">
        <v>480</v>
      </c>
      <c r="R175" s="202" t="s">
        <v>76</v>
      </c>
      <c r="S175" s="203"/>
      <c r="T175" s="4">
        <v>480</v>
      </c>
      <c r="U175" s="202" t="s">
        <v>76</v>
      </c>
      <c r="V175" s="203"/>
      <c r="W175" s="4">
        <v>480</v>
      </c>
      <c r="X175" s="202" t="s">
        <v>76</v>
      </c>
      <c r="Y175" s="203"/>
      <c r="Z175" s="4">
        <v>480</v>
      </c>
      <c r="AA175" s="202" t="s">
        <v>4</v>
      </c>
      <c r="AB175" s="203"/>
      <c r="AC175" s="4">
        <v>480</v>
      </c>
      <c r="AD175" s="202" t="s">
        <v>5</v>
      </c>
      <c r="AE175" s="203"/>
      <c r="AF175" s="4">
        <v>480</v>
      </c>
      <c r="AG175" s="202" t="s">
        <v>6</v>
      </c>
      <c r="AH175" s="203"/>
      <c r="AI175" s="4">
        <v>480</v>
      </c>
      <c r="AJ175" s="202" t="s">
        <v>7</v>
      </c>
      <c r="AK175" s="203"/>
      <c r="AL175" s="4">
        <v>480</v>
      </c>
      <c r="AM175" s="202" t="s">
        <v>8</v>
      </c>
      <c r="AN175" s="203"/>
      <c r="AO175" s="4">
        <v>480</v>
      </c>
      <c r="AP175" s="2"/>
      <c r="AQ175" s="1"/>
    </row>
    <row r="176" spans="4:45">
      <c r="D176" s="5"/>
      <c r="E176" s="5"/>
      <c r="F176" s="200">
        <f>不要４!AC171+不要４!AG171+不要４!AJ171+不要４!AM171+不要４!AP171</f>
        <v>0</v>
      </c>
      <c r="G176" s="201"/>
      <c r="H176" s="3">
        <f>H175-F176</f>
        <v>480</v>
      </c>
      <c r="I176" s="200">
        <f>'　【補完用】0年目'!$AD$40+'　【補完用】0年目'!$AG$40+'　【補完用】0年目'!$AJ$40+'　【補完用】0年目'!$AM$40+$I$171</f>
        <v>0</v>
      </c>
      <c r="J176" s="201"/>
      <c r="K176" s="3">
        <f>K175-I176</f>
        <v>480</v>
      </c>
      <c r="L176" s="200">
        <f>I178+L171</f>
        <v>0</v>
      </c>
      <c r="M176" s="201"/>
      <c r="N176" s="3">
        <f>N175-L176</f>
        <v>480</v>
      </c>
      <c r="O176" s="200">
        <f>L178+O171</f>
        <v>0</v>
      </c>
      <c r="P176" s="201"/>
      <c r="Q176" s="3">
        <f>Q175-O176</f>
        <v>480</v>
      </c>
      <c r="R176" s="200">
        <f>O178+R171</f>
        <v>0</v>
      </c>
      <c r="S176" s="201"/>
      <c r="T176" s="3">
        <f>T175-R176</f>
        <v>480</v>
      </c>
      <c r="U176" s="200">
        <f>R178+U171</f>
        <v>0</v>
      </c>
      <c r="V176" s="201"/>
      <c r="W176" s="3">
        <f>W175-U176</f>
        <v>480</v>
      </c>
      <c r="X176" s="200">
        <f>U178+X171</f>
        <v>0</v>
      </c>
      <c r="Y176" s="201"/>
      <c r="Z176" s="3">
        <f>Z175-X176</f>
        <v>480</v>
      </c>
      <c r="AA176" s="200">
        <f>X178+AA171</f>
        <v>0</v>
      </c>
      <c r="AB176" s="201"/>
      <c r="AC176" s="3">
        <f>AC175-AA176</f>
        <v>480</v>
      </c>
      <c r="AD176" s="200">
        <f>AA178+AD171</f>
        <v>0</v>
      </c>
      <c r="AE176" s="201"/>
      <c r="AF176" s="3">
        <f>AF175-AD176</f>
        <v>480</v>
      </c>
      <c r="AG176" s="200">
        <f>AD178+AG171</f>
        <v>0</v>
      </c>
      <c r="AH176" s="201"/>
      <c r="AI176" s="3">
        <f>AI175-AG176</f>
        <v>480</v>
      </c>
      <c r="AJ176" s="200">
        <f>AG178+AJ171</f>
        <v>0</v>
      </c>
      <c r="AK176" s="201"/>
      <c r="AL176" s="3">
        <f>AL175-AJ176</f>
        <v>480</v>
      </c>
      <c r="AM176" s="200">
        <f>AJ178+AM171</f>
        <v>0</v>
      </c>
      <c r="AN176" s="201"/>
      <c r="AO176" s="3">
        <f>AO175-AM176</f>
        <v>480</v>
      </c>
      <c r="AP176" s="2"/>
      <c r="AQ176" s="1"/>
    </row>
    <row r="177" spans="4:45" ht="13.5" customHeight="1">
      <c r="D177" s="5"/>
      <c r="E177" s="5"/>
      <c r="F177" s="202" t="s">
        <v>126</v>
      </c>
      <c r="G177" s="203"/>
      <c r="H177" s="4">
        <v>400</v>
      </c>
      <c r="I177" s="202" t="s">
        <v>72</v>
      </c>
      <c r="J177" s="203"/>
      <c r="K177" s="4">
        <v>400</v>
      </c>
      <c r="L177" s="202" t="s">
        <v>77</v>
      </c>
      <c r="M177" s="203"/>
      <c r="N177" s="4">
        <v>400</v>
      </c>
      <c r="O177" s="202" t="s">
        <v>77</v>
      </c>
      <c r="P177" s="203"/>
      <c r="Q177" s="4">
        <v>400</v>
      </c>
      <c r="R177" s="202" t="s">
        <v>77</v>
      </c>
      <c r="S177" s="203"/>
      <c r="T177" s="4">
        <v>400</v>
      </c>
      <c r="U177" s="202" t="s">
        <v>77</v>
      </c>
      <c r="V177" s="203"/>
      <c r="W177" s="4">
        <v>400</v>
      </c>
      <c r="X177" s="202" t="s">
        <v>77</v>
      </c>
      <c r="Y177" s="203"/>
      <c r="Z177" s="4">
        <v>400</v>
      </c>
      <c r="AA177" s="202" t="s">
        <v>2</v>
      </c>
      <c r="AB177" s="203"/>
      <c r="AC177" s="4">
        <v>400</v>
      </c>
      <c r="AD177" s="202" t="s">
        <v>2</v>
      </c>
      <c r="AE177" s="203"/>
      <c r="AF177" s="4">
        <v>400</v>
      </c>
      <c r="AG177" s="202" t="s">
        <v>2</v>
      </c>
      <c r="AH177" s="203"/>
      <c r="AI177" s="4">
        <v>400</v>
      </c>
      <c r="AJ177" s="202" t="s">
        <v>2</v>
      </c>
      <c r="AK177" s="203"/>
      <c r="AL177" s="4">
        <v>400</v>
      </c>
      <c r="AM177" s="202" t="s">
        <v>2</v>
      </c>
      <c r="AN177" s="203"/>
      <c r="AO177" s="4">
        <v>400</v>
      </c>
      <c r="AP177" s="2"/>
      <c r="AQ177" s="1"/>
    </row>
    <row r="178" spans="4:45">
      <c r="D178" s="5"/>
      <c r="E178" s="5"/>
      <c r="F178" s="200">
        <f>不要４!AG171+不要４!AJ171+不要４!AM171+不要４!AP171</f>
        <v>0</v>
      </c>
      <c r="G178" s="201"/>
      <c r="H178" s="3">
        <f>H177-F178</f>
        <v>400</v>
      </c>
      <c r="I178" s="200">
        <f>'　【補完用】0年目'!$AG$40+'　【補完用】0年目'!$AJ$40+'　【補完用】0年目'!$AM$40+$I$171</f>
        <v>0</v>
      </c>
      <c r="J178" s="201"/>
      <c r="K178" s="3">
        <f>K177-I178</f>
        <v>400</v>
      </c>
      <c r="L178" s="200">
        <f>I180+L171</f>
        <v>0</v>
      </c>
      <c r="M178" s="201"/>
      <c r="N178" s="3">
        <f>N177-L178</f>
        <v>400</v>
      </c>
      <c r="O178" s="200">
        <f>L180+O171</f>
        <v>0</v>
      </c>
      <c r="P178" s="201"/>
      <c r="Q178" s="3">
        <f>Q177-O178</f>
        <v>400</v>
      </c>
      <c r="R178" s="200">
        <f>O180+R171</f>
        <v>0</v>
      </c>
      <c r="S178" s="201"/>
      <c r="T178" s="3">
        <f>T177-R178</f>
        <v>400</v>
      </c>
      <c r="U178" s="200">
        <f>R180+U171</f>
        <v>0</v>
      </c>
      <c r="V178" s="201"/>
      <c r="W178" s="3">
        <f>W177-U178</f>
        <v>400</v>
      </c>
      <c r="X178" s="200">
        <f>U180+X171</f>
        <v>0</v>
      </c>
      <c r="Y178" s="201"/>
      <c r="Z178" s="3">
        <f>Z177-X178</f>
        <v>400</v>
      </c>
      <c r="AA178" s="200">
        <f>X180+AA171</f>
        <v>0</v>
      </c>
      <c r="AB178" s="201"/>
      <c r="AC178" s="3">
        <f>AC177-AA178</f>
        <v>400</v>
      </c>
      <c r="AD178" s="200">
        <f>AA180+AD171</f>
        <v>0</v>
      </c>
      <c r="AE178" s="201"/>
      <c r="AF178" s="3">
        <f>AF177-AD178</f>
        <v>400</v>
      </c>
      <c r="AG178" s="200">
        <f>AD180+AG171</f>
        <v>0</v>
      </c>
      <c r="AH178" s="201"/>
      <c r="AI178" s="3">
        <f>AI177-AG178</f>
        <v>400</v>
      </c>
      <c r="AJ178" s="200">
        <f>AG180+AJ171</f>
        <v>0</v>
      </c>
      <c r="AK178" s="201"/>
      <c r="AL178" s="3">
        <f>AL177-AJ178</f>
        <v>400</v>
      </c>
      <c r="AM178" s="200">
        <f>AJ180+AM171</f>
        <v>0</v>
      </c>
      <c r="AN178" s="201"/>
      <c r="AO178" s="3">
        <f>AO177-AM178</f>
        <v>400</v>
      </c>
      <c r="AP178" s="2"/>
      <c r="AQ178" s="1"/>
    </row>
    <row r="179" spans="4:45" ht="13.5" customHeight="1">
      <c r="D179" s="5"/>
      <c r="E179" s="5"/>
      <c r="F179" s="202" t="s">
        <v>127</v>
      </c>
      <c r="G179" s="203"/>
      <c r="H179" s="4">
        <v>320</v>
      </c>
      <c r="I179" s="202" t="s">
        <v>73</v>
      </c>
      <c r="J179" s="203"/>
      <c r="K179" s="4">
        <v>320</v>
      </c>
      <c r="L179" s="202" t="s">
        <v>78</v>
      </c>
      <c r="M179" s="203"/>
      <c r="N179" s="4">
        <v>320</v>
      </c>
      <c r="O179" s="202" t="s">
        <v>78</v>
      </c>
      <c r="P179" s="203"/>
      <c r="Q179" s="4">
        <v>320</v>
      </c>
      <c r="R179" s="202" t="s">
        <v>78</v>
      </c>
      <c r="S179" s="203"/>
      <c r="T179" s="4">
        <v>320</v>
      </c>
      <c r="U179" s="202" t="s">
        <v>78</v>
      </c>
      <c r="V179" s="203"/>
      <c r="W179" s="4">
        <v>320</v>
      </c>
      <c r="X179" s="202" t="s">
        <v>78</v>
      </c>
      <c r="Y179" s="203"/>
      <c r="Z179" s="4">
        <v>320</v>
      </c>
      <c r="AA179" s="202" t="s">
        <v>0</v>
      </c>
      <c r="AB179" s="203"/>
      <c r="AC179" s="4">
        <v>320</v>
      </c>
      <c r="AD179" s="202" t="s">
        <v>0</v>
      </c>
      <c r="AE179" s="203"/>
      <c r="AF179" s="4">
        <v>320</v>
      </c>
      <c r="AG179" s="202" t="s">
        <v>0</v>
      </c>
      <c r="AH179" s="203"/>
      <c r="AI179" s="4">
        <v>320</v>
      </c>
      <c r="AJ179" s="202" t="s">
        <v>0</v>
      </c>
      <c r="AK179" s="203"/>
      <c r="AL179" s="4">
        <v>320</v>
      </c>
      <c r="AM179" s="202" t="s">
        <v>0</v>
      </c>
      <c r="AN179" s="203"/>
      <c r="AO179" s="4">
        <v>320</v>
      </c>
      <c r="AP179" s="2"/>
      <c r="AQ179" s="1"/>
    </row>
    <row r="180" spans="4:45">
      <c r="D180" s="5"/>
      <c r="E180" s="5"/>
      <c r="F180" s="200">
        <f>不要４!AJ171+不要４!AM171+不要４!AP171</f>
        <v>0</v>
      </c>
      <c r="G180" s="201"/>
      <c r="H180" s="3">
        <f>H179-F180</f>
        <v>320</v>
      </c>
      <c r="I180" s="200">
        <f>'　【補完用】0年目'!$AJ$40+'　【補完用】0年目'!$AM$40+$I$171</f>
        <v>0</v>
      </c>
      <c r="J180" s="201"/>
      <c r="K180" s="3">
        <f>K179-I180</f>
        <v>320</v>
      </c>
      <c r="L180" s="200">
        <f>I182+L171</f>
        <v>0</v>
      </c>
      <c r="M180" s="201"/>
      <c r="N180" s="3">
        <f>N179-L180</f>
        <v>320</v>
      </c>
      <c r="O180" s="200">
        <f>L182+O171</f>
        <v>0</v>
      </c>
      <c r="P180" s="201"/>
      <c r="Q180" s="3">
        <f>Q179-O180</f>
        <v>320</v>
      </c>
      <c r="R180" s="200">
        <f>O182+R171</f>
        <v>0</v>
      </c>
      <c r="S180" s="201"/>
      <c r="T180" s="3">
        <f>T179-R180</f>
        <v>320</v>
      </c>
      <c r="U180" s="200">
        <f>R182+U171</f>
        <v>0</v>
      </c>
      <c r="V180" s="201"/>
      <c r="W180" s="3">
        <f>W179-U180</f>
        <v>320</v>
      </c>
      <c r="X180" s="200">
        <f>U182+X171</f>
        <v>0</v>
      </c>
      <c r="Y180" s="201"/>
      <c r="Z180" s="3">
        <f>Z179-X180</f>
        <v>320</v>
      </c>
      <c r="AA180" s="200">
        <f>X182+AA171</f>
        <v>0</v>
      </c>
      <c r="AB180" s="201"/>
      <c r="AC180" s="3">
        <f>AC179-AA180</f>
        <v>320</v>
      </c>
      <c r="AD180" s="200">
        <f>AA182+AD171</f>
        <v>0</v>
      </c>
      <c r="AE180" s="201"/>
      <c r="AF180" s="3">
        <f>AF179-AD180</f>
        <v>320</v>
      </c>
      <c r="AG180" s="200">
        <f>AD182+AG171</f>
        <v>0</v>
      </c>
      <c r="AH180" s="201"/>
      <c r="AI180" s="3">
        <f>AI179-AG180</f>
        <v>320</v>
      </c>
      <c r="AJ180" s="200">
        <f>AG182+AJ171</f>
        <v>0</v>
      </c>
      <c r="AK180" s="201"/>
      <c r="AL180" s="3">
        <f>AL179-AJ180</f>
        <v>320</v>
      </c>
      <c r="AM180" s="200">
        <f>AJ182+AM171</f>
        <v>0</v>
      </c>
      <c r="AN180" s="201"/>
      <c r="AO180" s="3">
        <f>AO179-AM180</f>
        <v>320</v>
      </c>
      <c r="AP180" s="2"/>
      <c r="AQ180" s="1"/>
    </row>
    <row r="181" spans="4:45" ht="13.5" customHeight="1">
      <c r="D181" s="5"/>
      <c r="E181" s="5"/>
      <c r="F181" s="202" t="s">
        <v>128</v>
      </c>
      <c r="G181" s="203"/>
      <c r="H181" s="4">
        <v>240</v>
      </c>
      <c r="I181" s="202" t="s">
        <v>74</v>
      </c>
      <c r="J181" s="203"/>
      <c r="K181" s="4">
        <v>240</v>
      </c>
      <c r="L181" s="202" t="s">
        <v>79</v>
      </c>
      <c r="M181" s="203"/>
      <c r="N181" s="4">
        <v>240</v>
      </c>
      <c r="O181" s="202" t="s">
        <v>79</v>
      </c>
      <c r="P181" s="203"/>
      <c r="Q181" s="4">
        <v>240</v>
      </c>
      <c r="R181" s="202" t="s">
        <v>79</v>
      </c>
      <c r="S181" s="203"/>
      <c r="T181" s="4">
        <v>240</v>
      </c>
      <c r="U181" s="202" t="s">
        <v>79</v>
      </c>
      <c r="V181" s="203"/>
      <c r="W181" s="4">
        <v>240</v>
      </c>
      <c r="X181" s="202" t="s">
        <v>79</v>
      </c>
      <c r="Y181" s="203"/>
      <c r="Z181" s="4">
        <v>240</v>
      </c>
      <c r="AA181" s="202" t="s">
        <v>1</v>
      </c>
      <c r="AB181" s="203"/>
      <c r="AC181" s="4">
        <v>240</v>
      </c>
      <c r="AD181" s="202" t="s">
        <v>1</v>
      </c>
      <c r="AE181" s="203"/>
      <c r="AF181" s="4">
        <v>240</v>
      </c>
      <c r="AG181" s="202" t="s">
        <v>1</v>
      </c>
      <c r="AH181" s="203"/>
      <c r="AI181" s="4">
        <v>240</v>
      </c>
      <c r="AJ181" s="202" t="s">
        <v>1</v>
      </c>
      <c r="AK181" s="203"/>
      <c r="AL181" s="4">
        <v>240</v>
      </c>
      <c r="AM181" s="202" t="s">
        <v>1</v>
      </c>
      <c r="AN181" s="203"/>
      <c r="AO181" s="4">
        <v>240</v>
      </c>
      <c r="AP181" s="2"/>
      <c r="AQ181" s="1"/>
    </row>
    <row r="182" spans="4:45">
      <c r="D182" s="5"/>
      <c r="E182" s="5"/>
      <c r="F182" s="200">
        <f>不要４!AM171+不要４!AP171</f>
        <v>0</v>
      </c>
      <c r="G182" s="201"/>
      <c r="H182" s="3">
        <f>H181-F182</f>
        <v>240</v>
      </c>
      <c r="I182" s="200">
        <f>'　【補完用】0年目'!$AM$40+$I$171</f>
        <v>0</v>
      </c>
      <c r="J182" s="201"/>
      <c r="K182" s="3">
        <f>K181-I182</f>
        <v>240</v>
      </c>
      <c r="L182" s="200">
        <f>I184+L171</f>
        <v>0</v>
      </c>
      <c r="M182" s="201"/>
      <c r="N182" s="3">
        <f>N181-L182</f>
        <v>240</v>
      </c>
      <c r="O182" s="200">
        <f>L184+O171</f>
        <v>0</v>
      </c>
      <c r="P182" s="201"/>
      <c r="Q182" s="3">
        <f>Q181-O182</f>
        <v>240</v>
      </c>
      <c r="R182" s="200">
        <f>O184+R171</f>
        <v>0</v>
      </c>
      <c r="S182" s="201"/>
      <c r="T182" s="3">
        <f>T181-R182</f>
        <v>240</v>
      </c>
      <c r="U182" s="200">
        <f>R184+U171</f>
        <v>0</v>
      </c>
      <c r="V182" s="201"/>
      <c r="W182" s="3">
        <f>W181-U182</f>
        <v>240</v>
      </c>
      <c r="X182" s="200">
        <f>U184+X171</f>
        <v>0</v>
      </c>
      <c r="Y182" s="201"/>
      <c r="Z182" s="3">
        <f>Z181-X182</f>
        <v>240</v>
      </c>
      <c r="AA182" s="200">
        <f>X184+AA171</f>
        <v>0</v>
      </c>
      <c r="AB182" s="201"/>
      <c r="AC182" s="3">
        <f>AC181-AA182</f>
        <v>240</v>
      </c>
      <c r="AD182" s="200">
        <f>AA184+AD171</f>
        <v>0</v>
      </c>
      <c r="AE182" s="201"/>
      <c r="AF182" s="3">
        <f>AF181-AD182</f>
        <v>240</v>
      </c>
      <c r="AG182" s="200">
        <f>AD184+AG171</f>
        <v>0</v>
      </c>
      <c r="AH182" s="201"/>
      <c r="AI182" s="3">
        <f>AI181-AG182</f>
        <v>240</v>
      </c>
      <c r="AJ182" s="200">
        <f>AG184+AJ171</f>
        <v>0</v>
      </c>
      <c r="AK182" s="201"/>
      <c r="AL182" s="3">
        <f>AL181-AJ182</f>
        <v>240</v>
      </c>
      <c r="AM182" s="200">
        <f>AJ184+AM171</f>
        <v>0</v>
      </c>
      <c r="AN182" s="201"/>
      <c r="AO182" s="3">
        <f>AO181-AM182</f>
        <v>240</v>
      </c>
      <c r="AP182" s="2"/>
      <c r="AQ182" s="1"/>
    </row>
    <row r="183" spans="4:45">
      <c r="D183" s="5"/>
      <c r="E183" s="5"/>
      <c r="F183" s="202" t="s">
        <v>129</v>
      </c>
      <c r="G183" s="203"/>
      <c r="H183" s="4">
        <v>160</v>
      </c>
      <c r="I183" s="202" t="s">
        <v>75</v>
      </c>
      <c r="J183" s="203"/>
      <c r="K183" s="4">
        <v>160</v>
      </c>
      <c r="L183" s="202" t="s">
        <v>80</v>
      </c>
      <c r="M183" s="203"/>
      <c r="N183" s="4">
        <v>160</v>
      </c>
      <c r="O183" s="202" t="s">
        <v>80</v>
      </c>
      <c r="P183" s="203"/>
      <c r="Q183" s="4">
        <v>160</v>
      </c>
      <c r="R183" s="202" t="s">
        <v>80</v>
      </c>
      <c r="S183" s="203"/>
      <c r="T183" s="4">
        <v>160</v>
      </c>
      <c r="U183" s="202" t="s">
        <v>80</v>
      </c>
      <c r="V183" s="203"/>
      <c r="W183" s="4">
        <v>160</v>
      </c>
      <c r="X183" s="202" t="s">
        <v>80</v>
      </c>
      <c r="Y183" s="203"/>
      <c r="Z183" s="4">
        <v>160</v>
      </c>
      <c r="AA183" s="202" t="s">
        <v>3</v>
      </c>
      <c r="AB183" s="203"/>
      <c r="AC183" s="4">
        <v>160</v>
      </c>
      <c r="AD183" s="202" t="s">
        <v>3</v>
      </c>
      <c r="AE183" s="203"/>
      <c r="AF183" s="4">
        <v>160</v>
      </c>
      <c r="AG183" s="202" t="s">
        <v>3</v>
      </c>
      <c r="AH183" s="203"/>
      <c r="AI183" s="4">
        <v>160</v>
      </c>
      <c r="AJ183" s="202" t="s">
        <v>3</v>
      </c>
      <c r="AK183" s="203"/>
      <c r="AL183" s="4">
        <v>160</v>
      </c>
      <c r="AM183" s="202" t="s">
        <v>3</v>
      </c>
      <c r="AN183" s="203"/>
      <c r="AO183" s="4">
        <v>160</v>
      </c>
      <c r="AP183" s="2"/>
      <c r="AQ183" s="1"/>
    </row>
    <row r="184" spans="4:45">
      <c r="D184" s="5"/>
      <c r="E184" s="5"/>
      <c r="F184" s="200">
        <f>不要４!AP171</f>
        <v>0</v>
      </c>
      <c r="G184" s="201"/>
      <c r="H184" s="3">
        <f>H183-F184</f>
        <v>160</v>
      </c>
      <c r="I184" s="200">
        <f>I171</f>
        <v>0</v>
      </c>
      <c r="J184" s="201"/>
      <c r="K184" s="3">
        <f>K183-I184</f>
        <v>160</v>
      </c>
      <c r="L184" s="200">
        <f>L171</f>
        <v>0</v>
      </c>
      <c r="M184" s="201"/>
      <c r="N184" s="3">
        <f>N183-L184</f>
        <v>160</v>
      </c>
      <c r="O184" s="200">
        <f>O171</f>
        <v>0</v>
      </c>
      <c r="P184" s="201"/>
      <c r="Q184" s="3">
        <f>Q183-O184</f>
        <v>160</v>
      </c>
      <c r="R184" s="200">
        <f>R171</f>
        <v>0</v>
      </c>
      <c r="S184" s="201"/>
      <c r="T184" s="3">
        <f>T183-R184</f>
        <v>160</v>
      </c>
      <c r="U184" s="200">
        <f>U171</f>
        <v>0</v>
      </c>
      <c r="V184" s="201"/>
      <c r="W184" s="3">
        <f>W183-U184</f>
        <v>160</v>
      </c>
      <c r="X184" s="200">
        <f>X171</f>
        <v>0</v>
      </c>
      <c r="Y184" s="201"/>
      <c r="Z184" s="3">
        <f>Z183-X184</f>
        <v>160</v>
      </c>
      <c r="AA184" s="200">
        <f>AA171</f>
        <v>0</v>
      </c>
      <c r="AB184" s="201"/>
      <c r="AC184" s="3">
        <f>AC183-AA184</f>
        <v>160</v>
      </c>
      <c r="AD184" s="200">
        <f>AD171</f>
        <v>0</v>
      </c>
      <c r="AE184" s="201"/>
      <c r="AF184" s="3">
        <f>AF183-AD184</f>
        <v>160</v>
      </c>
      <c r="AG184" s="200">
        <f>AG171</f>
        <v>0</v>
      </c>
      <c r="AH184" s="201"/>
      <c r="AI184" s="3">
        <f>AI183-AG184</f>
        <v>160</v>
      </c>
      <c r="AJ184" s="200">
        <f>AJ171</f>
        <v>0</v>
      </c>
      <c r="AK184" s="201"/>
      <c r="AL184" s="3">
        <f>AL183-AJ184</f>
        <v>160</v>
      </c>
      <c r="AM184" s="200">
        <f>AM171</f>
        <v>0</v>
      </c>
      <c r="AN184" s="201"/>
      <c r="AO184" s="3">
        <f>AO183-AM184</f>
        <v>160</v>
      </c>
      <c r="AP184" s="2"/>
      <c r="AQ184" s="1"/>
    </row>
    <row r="185" spans="4:45" ht="21" customHeight="1" thickBot="1">
      <c r="E185" s="92" t="s">
        <v>12</v>
      </c>
      <c r="I185">
        <f>IF($X$2="",0,IF(I172&gt;$S$2,1,0))</f>
        <v>0</v>
      </c>
      <c r="L185">
        <f>IF($X$2="",0,IF(L172&gt;$S$2,1,0))</f>
        <v>0</v>
      </c>
      <c r="O185">
        <f>IF($X$2="",0,IF(O172&gt;$S$2,1,0))</f>
        <v>0</v>
      </c>
      <c r="R185">
        <f>IF($X$2="",0,IF(R172&gt;$S$2,1,0))</f>
        <v>0</v>
      </c>
      <c r="U185">
        <f>IF($X$2="",0,IF(U172&gt;$S$2,1,0))</f>
        <v>0</v>
      </c>
      <c r="X185">
        <f>IF($X$2="",0,IF(X172&gt;$S$2,1,0))</f>
        <v>0</v>
      </c>
      <c r="AA185">
        <f>IF($X$2="",0,IF(AA172&gt;$S$2,1,0))</f>
        <v>0</v>
      </c>
      <c r="AD185">
        <f>IF($X$2="",0,IF(AD172&gt;$S$2,1,0))</f>
        <v>0</v>
      </c>
      <c r="AG185">
        <f>IF($X$2="",0,IF(AG172&gt;$S$2,1,0))</f>
        <v>0</v>
      </c>
      <c r="AJ185">
        <f>IF($X$2="",0,IF(AJ172&gt;$S$2,1,0))</f>
        <v>0</v>
      </c>
      <c r="AM185">
        <f>IF($X$2="",0,IF(AM172&gt;$S$2,1,0))</f>
        <v>0</v>
      </c>
      <c r="AP185">
        <f>IF($X$2="",0,IF(AP172&gt;$S$2,1,0))</f>
        <v>0</v>
      </c>
    </row>
    <row r="186" spans="4:45" ht="40.5" customHeight="1" thickBot="1">
      <c r="D186" s="5">
        <v>13</v>
      </c>
      <c r="E186" s="5"/>
      <c r="F186" s="207" t="s">
        <v>98</v>
      </c>
      <c r="G186" s="207"/>
      <c r="H186" s="88">
        <f>MIN(H189,$E189)</f>
        <v>0</v>
      </c>
      <c r="I186" s="9">
        <f>'４年目'!G43</f>
        <v>0</v>
      </c>
      <c r="J186" s="10">
        <f>COUNTIF(I200,1)</f>
        <v>0</v>
      </c>
      <c r="K186" s="88">
        <f>MIN(K189,$E189)</f>
        <v>0</v>
      </c>
      <c r="L186" s="9">
        <f>'４年目'!J43</f>
        <v>0</v>
      </c>
      <c r="M186" s="10">
        <f>COUNTIF(I200:L200,1)</f>
        <v>0</v>
      </c>
      <c r="N186" s="88">
        <f>MIN(N189,$E189)</f>
        <v>0</v>
      </c>
      <c r="O186" s="9">
        <f>'４年目'!M43</f>
        <v>0</v>
      </c>
      <c r="P186" s="10">
        <f>COUNTIF(I200:O200,1)</f>
        <v>0</v>
      </c>
      <c r="Q186" s="88">
        <f>MIN(Q189,$E189)</f>
        <v>0</v>
      </c>
      <c r="R186" s="9">
        <f>'４年目'!P43</f>
        <v>0</v>
      </c>
      <c r="S186" s="10">
        <f>COUNTIF(I200:R200,1)</f>
        <v>0</v>
      </c>
      <c r="T186" s="88">
        <f>MIN(T189,$E189)</f>
        <v>0</v>
      </c>
      <c r="U186" s="9">
        <f>'４年目'!S43</f>
        <v>0</v>
      </c>
      <c r="V186" s="10">
        <f>COUNTIF(I200:U200,1)</f>
        <v>0</v>
      </c>
      <c r="W186" s="88">
        <f>MIN(W189,$E189)</f>
        <v>0</v>
      </c>
      <c r="X186" s="9">
        <f>'４年目'!V43</f>
        <v>0</v>
      </c>
      <c r="Y186" s="10">
        <f>COUNTIF(I200:X200,1)</f>
        <v>0</v>
      </c>
      <c r="Z186" s="88">
        <f>MIN(Z189,$E189)</f>
        <v>0</v>
      </c>
      <c r="AA186" s="9">
        <f>'４年目'!Y43</f>
        <v>0</v>
      </c>
      <c r="AB186" s="10">
        <f>COUNTIF(I200:AA200,1)</f>
        <v>0</v>
      </c>
      <c r="AC186" s="88">
        <f>MIN(AC189,$E189)</f>
        <v>0</v>
      </c>
      <c r="AD186" s="9">
        <f>'４年目'!AB43</f>
        <v>0</v>
      </c>
      <c r="AE186" s="10">
        <f>COUNTIF(I200:AD200,1)</f>
        <v>0</v>
      </c>
      <c r="AF186" s="88">
        <f>MIN(AF189,$E189)</f>
        <v>0</v>
      </c>
      <c r="AG186" s="9">
        <f>'４年目'!AE43</f>
        <v>0</v>
      </c>
      <c r="AH186" s="10">
        <f>COUNTIF(I200:AG200,1)</f>
        <v>0</v>
      </c>
      <c r="AI186" s="88">
        <f>MIN(AI189,$E189)</f>
        <v>0</v>
      </c>
      <c r="AJ186" s="9">
        <f>'４年目'!AH43</f>
        <v>0</v>
      </c>
      <c r="AK186" s="10">
        <f>COUNTIF(I200:AJ200,1)</f>
        <v>0</v>
      </c>
      <c r="AL186" s="88">
        <f>MIN(AL189,$E189)</f>
        <v>0</v>
      </c>
      <c r="AM186" s="9">
        <f>'４年目'!AK43</f>
        <v>0</v>
      </c>
      <c r="AN186" s="10">
        <f>COUNTIF(I200:AM200,1)</f>
        <v>0</v>
      </c>
      <c r="AO186" s="88">
        <f>MIN(AO189,$E189)</f>
        <v>0</v>
      </c>
      <c r="AP186" s="9">
        <f>'４年目'!AN43</f>
        <v>0</v>
      </c>
      <c r="AQ186" s="10">
        <f>COUNTIF(I200:AP200,1)</f>
        <v>0</v>
      </c>
      <c r="AR186" s="24">
        <f>I186+L186+O186+R186+U186+X186+AA186+AD186+AG186+AJ186+AM186+AP186</f>
        <v>0</v>
      </c>
      <c r="AS186" s="18" t="s">
        <v>24</v>
      </c>
    </row>
    <row r="187" spans="4:45" s="17" customFormat="1" ht="18.75" customHeight="1" thickBot="1">
      <c r="D187" s="30" t="s">
        <v>23</v>
      </c>
      <c r="E187" s="31" t="s">
        <v>19</v>
      </c>
      <c r="F187" s="207"/>
      <c r="G187" s="207"/>
      <c r="H187" s="91">
        <f>MIN(H188,H189,$E189)</f>
        <v>0</v>
      </c>
      <c r="I187" s="22">
        <f>'４年目'!G44</f>
        <v>0</v>
      </c>
      <c r="J187" s="23">
        <f>'４年目'!H44</f>
        <v>0</v>
      </c>
      <c r="K187" s="91">
        <f>MIN(K188,K189,$E189)</f>
        <v>0</v>
      </c>
      <c r="L187" s="22">
        <f>'４年目'!J44</f>
        <v>0</v>
      </c>
      <c r="M187" s="23">
        <f>'４年目'!K44</f>
        <v>0</v>
      </c>
      <c r="N187" s="91">
        <f>IF(M186&gt;=$X$2,MIN($S$2,N188,N189,$AL$2-L189,$E189),MIN(N188,N189,$AL$2-L189,$E189))</f>
        <v>0</v>
      </c>
      <c r="O187" s="22">
        <f>'４年目'!M44</f>
        <v>0</v>
      </c>
      <c r="P187" s="23">
        <f>'４年目'!N44</f>
        <v>0</v>
      </c>
      <c r="Q187" s="91">
        <f>IF(P186&gt;=$X$2,MIN($S$2,Q188,Q189,$AL$2-O189,$E189),MIN(Q188,Q189,$AL$2-O189,$E189))</f>
        <v>0</v>
      </c>
      <c r="R187" s="22">
        <f>'４年目'!P44</f>
        <v>0</v>
      </c>
      <c r="S187" s="23">
        <f>'４年目'!Q44</f>
        <v>0</v>
      </c>
      <c r="T187" s="91">
        <f>IF(S186&gt;=$X$2,MIN($S$2,T188,T189,$AL$2-R189,$E189),MIN(T188,T189,$AL$2-R189,$E189))</f>
        <v>0</v>
      </c>
      <c r="U187" s="22">
        <f>'４年目'!S44</f>
        <v>0</v>
      </c>
      <c r="V187" s="23">
        <f>'４年目'!T44</f>
        <v>0</v>
      </c>
      <c r="W187" s="91">
        <f>IF(V186&gt;=$X$2,MIN($S$2,W188,W189,$AL$2-U189,$E189),MIN(W188,W189,$AL$2-U189,$E189))</f>
        <v>0</v>
      </c>
      <c r="X187" s="22">
        <f>'４年目'!V44</f>
        <v>0</v>
      </c>
      <c r="Y187" s="23">
        <f>'４年目'!W44</f>
        <v>0</v>
      </c>
      <c r="Z187" s="91">
        <f>IF(Y186&gt;=$X$2,MIN($S$2,Z188,Z189,$AL$2-X189,$E189),MIN(Z188,Z189,$AL$2-X189,$E189))</f>
        <v>0</v>
      </c>
      <c r="AA187" s="22">
        <f>'４年目'!Y44</f>
        <v>0</v>
      </c>
      <c r="AB187" s="23">
        <f>'４年目'!Z44</f>
        <v>0</v>
      </c>
      <c r="AC187" s="91">
        <f>IF(AB186&gt;=$X$2,MIN($S$2,AC188,AC189,$AL$2-AA189,$E189),MIN(AC188,AC189,$AL$2-AA189,$E189))</f>
        <v>0</v>
      </c>
      <c r="AD187" s="22">
        <f>'４年目'!AB44</f>
        <v>0</v>
      </c>
      <c r="AE187" s="23">
        <f>'４年目'!AC44</f>
        <v>0</v>
      </c>
      <c r="AF187" s="91">
        <f>IF(AE186&gt;=$X$2,MIN($S$2,AF188,AF189,$AL$2-AD189,$E189),MIN(AF188,AF189,$AL$2-AD189,$E189))</f>
        <v>0</v>
      </c>
      <c r="AG187" s="22">
        <f>'４年目'!AE44</f>
        <v>0</v>
      </c>
      <c r="AH187" s="23">
        <f>'４年目'!AF44</f>
        <v>0</v>
      </c>
      <c r="AI187" s="91">
        <f>IF(AH186&gt;=$X$2,MIN($S$2,AI188,AI189,$AL$2-AG189,$E189),MIN(AI188,AI189,$AL$2-AG189,$E189))</f>
        <v>0</v>
      </c>
      <c r="AJ187" s="22">
        <f>'４年目'!AH44</f>
        <v>0</v>
      </c>
      <c r="AK187" s="23">
        <f>'４年目'!AI44</f>
        <v>0</v>
      </c>
      <c r="AL187" s="91">
        <f>IF(AK186&gt;=$X$2,MIN($S$2,AL188,AL189,$AL$2-AJ189,$E189),MIN(AL188,AL189,$AL$2-AJ189,$E189))</f>
        <v>0</v>
      </c>
      <c r="AM187" s="22">
        <f>'４年目'!AK44</f>
        <v>0</v>
      </c>
      <c r="AN187" s="23">
        <f>'４年目'!AL44</f>
        <v>0</v>
      </c>
      <c r="AO187" s="91">
        <f>IF(AN186&gt;=$X$2,MIN($S$2,AO188,AO189,$AL$2-AM189,$E189),MIN(AO188,AO189,$AL$2-AM189,$E189))</f>
        <v>0</v>
      </c>
      <c r="AP187" s="22">
        <f>'４年目'!AN44</f>
        <v>0</v>
      </c>
      <c r="AQ187" s="23">
        <f>'４年目'!AO44</f>
        <v>0</v>
      </c>
      <c r="AR187" s="12">
        <f>I187+L187+O187+R187+U187+X187+AA187+AD187+AG187+AJ187+AM187+AP187</f>
        <v>0</v>
      </c>
      <c r="AS187" s="18" t="s">
        <v>20</v>
      </c>
    </row>
    <row r="188" spans="4:45">
      <c r="D188" s="5"/>
      <c r="E188" s="5"/>
      <c r="F188" s="59"/>
      <c r="G188" s="60"/>
      <c r="H188" s="13"/>
      <c r="I188" s="59"/>
      <c r="J188" s="60"/>
      <c r="K188" s="13"/>
      <c r="L188" s="204" t="s">
        <v>25</v>
      </c>
      <c r="M188" s="205"/>
      <c r="N188" s="15" t="str">
        <f>IF(M186&gt;=$X$2,$S$2,"")</f>
        <v/>
      </c>
      <c r="O188" s="204" t="s">
        <v>25</v>
      </c>
      <c r="P188" s="205"/>
      <c r="Q188" s="15" t="str">
        <f>IF(P186&gt;=$X$2,$S$2,"")</f>
        <v/>
      </c>
      <c r="R188" s="204" t="s">
        <v>25</v>
      </c>
      <c r="S188" s="205"/>
      <c r="T188" s="15" t="str">
        <f>IF(S186&gt;=$X$2,$S$2,"")</f>
        <v/>
      </c>
      <c r="U188" s="204" t="s">
        <v>25</v>
      </c>
      <c r="V188" s="205"/>
      <c r="W188" s="15" t="str">
        <f>IF(V186&gt;=$X$2,$S$2,"")</f>
        <v/>
      </c>
      <c r="X188" s="204" t="s">
        <v>25</v>
      </c>
      <c r="Y188" s="205"/>
      <c r="Z188" s="15" t="str">
        <f>IF(Y186&gt;=$X$2,$S$2,"")</f>
        <v/>
      </c>
      <c r="AA188" s="204" t="s">
        <v>25</v>
      </c>
      <c r="AB188" s="205"/>
      <c r="AC188" s="15" t="str">
        <f>IF(AB186&gt;=$X$2,$S$2,"")</f>
        <v/>
      </c>
      <c r="AD188" s="204" t="s">
        <v>25</v>
      </c>
      <c r="AE188" s="205"/>
      <c r="AF188" s="15" t="str">
        <f>IF(AE186&gt;=$X$2,$S$2,"")</f>
        <v/>
      </c>
      <c r="AG188" s="204" t="s">
        <v>25</v>
      </c>
      <c r="AH188" s="205"/>
      <c r="AI188" s="15" t="str">
        <f>IF(AH186&gt;=$X$2,$S$2,"")</f>
        <v/>
      </c>
      <c r="AJ188" s="204" t="s">
        <v>25</v>
      </c>
      <c r="AK188" s="205"/>
      <c r="AL188" s="15" t="str">
        <f>IF(AK186&gt;=$X$2,$S$2,"")</f>
        <v/>
      </c>
      <c r="AM188" s="204" t="s">
        <v>25</v>
      </c>
      <c r="AN188" s="205"/>
      <c r="AO188" s="15" t="str">
        <f>IF(AN186&gt;=$X$2,$S$2,"")</f>
        <v/>
      </c>
      <c r="AP188" s="204" t="s">
        <v>25</v>
      </c>
      <c r="AQ188" s="205"/>
    </row>
    <row r="189" spans="4:45">
      <c r="D189" s="5"/>
      <c r="E189" s="89">
        <f>IF($AE$2="",$S$2,$AE$2)</f>
        <v>0</v>
      </c>
      <c r="F189" s="206"/>
      <c r="G189" s="205"/>
      <c r="H189" s="90">
        <f>IF(MIN(H191,H193,H195,H197,H199)&lt;0,0,MIN(H191,H193,H195,H197,H199,$AE$2))</f>
        <v>160</v>
      </c>
      <c r="I189" s="206"/>
      <c r="J189" s="205"/>
      <c r="K189" s="90">
        <f>IF(MIN(K191,K193,K195,K197,K199)&lt;0,0,MIN(K191,K193,K195,K197,K199,$AE$2))</f>
        <v>160</v>
      </c>
      <c r="L189" s="200">
        <f>I187+L187</f>
        <v>0</v>
      </c>
      <c r="M189" s="201"/>
      <c r="N189" s="90">
        <f>IF(MIN(N191,N193,N195,N197,N199)&lt;0,0,MIN(N191,N193,N195,N197,N199,$AE$2))</f>
        <v>160</v>
      </c>
      <c r="O189" s="200">
        <f>L189+O187</f>
        <v>0</v>
      </c>
      <c r="P189" s="201"/>
      <c r="Q189" s="90">
        <f>IF(MIN(Q191,Q193,Q195,Q197,Q199)&lt;0,0,MIN(Q191,Q193,Q195,Q197,Q199,$AE$2))</f>
        <v>160</v>
      </c>
      <c r="R189" s="200">
        <f>O189+R187</f>
        <v>0</v>
      </c>
      <c r="S189" s="201"/>
      <c r="T189" s="90">
        <f>IF(MIN(T191,T193,T195,T197,T199)&lt;0,0,MIN(T191,T193,T195,T197,T199,$AE$2))</f>
        <v>160</v>
      </c>
      <c r="U189" s="200">
        <f>R189+U187</f>
        <v>0</v>
      </c>
      <c r="V189" s="201"/>
      <c r="W189" s="90">
        <f>IF(MIN(W191,W193,W195,W197,W199)&lt;0,0,MIN(W191,W193,W195,W197,W199,$AE$2))</f>
        <v>160</v>
      </c>
      <c r="X189" s="200">
        <f>U189+X187</f>
        <v>0</v>
      </c>
      <c r="Y189" s="201"/>
      <c r="Z189" s="90">
        <f>IF(MIN(Z191,Z193,Z195,Z197,Z199)&lt;0,0,MIN(Z191,Z193,Z195,Z197,Z199,$AE$2))</f>
        <v>160</v>
      </c>
      <c r="AA189" s="200">
        <f>X189+AA187</f>
        <v>0</v>
      </c>
      <c r="AB189" s="201"/>
      <c r="AC189" s="90">
        <f>IF(MIN(AC191,AC193,AC195,AC197,AC199)&lt;0,0,MIN(AC191,AC193,AC195,AC197,AC199,$AE$2))</f>
        <v>160</v>
      </c>
      <c r="AD189" s="200">
        <f>AA189+AD187</f>
        <v>0</v>
      </c>
      <c r="AE189" s="201"/>
      <c r="AF189" s="90">
        <f>IF(MIN(AF191,AF193,AF195,AF197,AF199)&lt;0,0,MIN(AF191,AF193,AF195,AF197,AF199,$AE$2))</f>
        <v>160</v>
      </c>
      <c r="AG189" s="200">
        <f>AD189+AG187</f>
        <v>0</v>
      </c>
      <c r="AH189" s="201"/>
      <c r="AI189" s="90">
        <f>IF(MIN(AI191,AI193,AI195,AI197,AI199)&lt;0,0,MIN(AI191,AI193,AI195,AI197,AI199,$AE$2))</f>
        <v>160</v>
      </c>
      <c r="AJ189" s="200">
        <f>AG189+AJ187</f>
        <v>0</v>
      </c>
      <c r="AK189" s="201"/>
      <c r="AL189" s="90">
        <f>IF(MIN(AL191,AL193,AL195,AL197,AL199)&lt;0,0,MIN(AL191,AL193,AL195,AL197,AL199,$AE$2))</f>
        <v>160</v>
      </c>
      <c r="AM189" s="200">
        <f>AJ189+AM187</f>
        <v>0</v>
      </c>
      <c r="AN189" s="201"/>
      <c r="AO189" s="90">
        <f>IF(MIN(AO191,AO193,AO195,AO197,AO199)&lt;0,0,MIN(AO191,AO193,AO195,AO197,AO199,$AE$2))</f>
        <v>160</v>
      </c>
      <c r="AP189" s="200">
        <f>AM189+AP187</f>
        <v>0</v>
      </c>
      <c r="AQ189" s="201"/>
    </row>
    <row r="190" spans="4:45" ht="13.5" customHeight="1">
      <c r="D190" s="5"/>
      <c r="E190" s="5"/>
      <c r="F190" s="202" t="s">
        <v>125</v>
      </c>
      <c r="G190" s="203"/>
      <c r="H190" s="4">
        <v>480</v>
      </c>
      <c r="I190" s="202" t="s">
        <v>71</v>
      </c>
      <c r="J190" s="203"/>
      <c r="K190" s="4">
        <v>480</v>
      </c>
      <c r="L190" s="202" t="s">
        <v>76</v>
      </c>
      <c r="M190" s="203"/>
      <c r="N190" s="4">
        <v>480</v>
      </c>
      <c r="O190" s="202" t="s">
        <v>76</v>
      </c>
      <c r="P190" s="203"/>
      <c r="Q190" s="4">
        <v>480</v>
      </c>
      <c r="R190" s="202" t="s">
        <v>76</v>
      </c>
      <c r="S190" s="203"/>
      <c r="T190" s="4">
        <v>480</v>
      </c>
      <c r="U190" s="202" t="s">
        <v>76</v>
      </c>
      <c r="V190" s="203"/>
      <c r="W190" s="4">
        <v>480</v>
      </c>
      <c r="X190" s="202" t="s">
        <v>76</v>
      </c>
      <c r="Y190" s="203"/>
      <c r="Z190" s="4">
        <v>480</v>
      </c>
      <c r="AA190" s="202" t="s">
        <v>4</v>
      </c>
      <c r="AB190" s="203"/>
      <c r="AC190" s="4">
        <v>480</v>
      </c>
      <c r="AD190" s="202" t="s">
        <v>5</v>
      </c>
      <c r="AE190" s="203"/>
      <c r="AF190" s="4">
        <v>480</v>
      </c>
      <c r="AG190" s="202" t="s">
        <v>6</v>
      </c>
      <c r="AH190" s="203"/>
      <c r="AI190" s="4">
        <v>480</v>
      </c>
      <c r="AJ190" s="202" t="s">
        <v>7</v>
      </c>
      <c r="AK190" s="203"/>
      <c r="AL190" s="4">
        <v>480</v>
      </c>
      <c r="AM190" s="202" t="s">
        <v>8</v>
      </c>
      <c r="AN190" s="203"/>
      <c r="AO190" s="4">
        <v>480</v>
      </c>
      <c r="AP190" s="2"/>
      <c r="AQ190" s="1"/>
    </row>
    <row r="191" spans="4:45">
      <c r="D191" s="5"/>
      <c r="E191" s="5"/>
      <c r="F191" s="200">
        <f>不要４!AC186+不要４!AG186+不要４!AJ186+不要４!AM186+不要４!AP186</f>
        <v>0</v>
      </c>
      <c r="G191" s="201"/>
      <c r="H191" s="3">
        <f>H190-F191</f>
        <v>480</v>
      </c>
      <c r="I191" s="200">
        <f>'　【補完用】0年目'!$AD$43+'　【補完用】0年目'!$AG$43+'　【補完用】0年目'!$AJ$43+'　【補完用】0年目'!$AM$43+$I$186</f>
        <v>0</v>
      </c>
      <c r="J191" s="201"/>
      <c r="K191" s="3">
        <f>K190-I191</f>
        <v>480</v>
      </c>
      <c r="L191" s="200">
        <f>I193+L186</f>
        <v>0</v>
      </c>
      <c r="M191" s="201"/>
      <c r="N191" s="3">
        <f>N190-L191</f>
        <v>480</v>
      </c>
      <c r="O191" s="200">
        <f>L193+O186</f>
        <v>0</v>
      </c>
      <c r="P191" s="201"/>
      <c r="Q191" s="3">
        <f>Q190-O191</f>
        <v>480</v>
      </c>
      <c r="R191" s="200">
        <f>O193+R186</f>
        <v>0</v>
      </c>
      <c r="S191" s="201"/>
      <c r="T191" s="3">
        <f>T190-R191</f>
        <v>480</v>
      </c>
      <c r="U191" s="200">
        <f>R193+U186</f>
        <v>0</v>
      </c>
      <c r="V191" s="201"/>
      <c r="W191" s="3">
        <f>W190-U191</f>
        <v>480</v>
      </c>
      <c r="X191" s="200">
        <f>U193+X186</f>
        <v>0</v>
      </c>
      <c r="Y191" s="201"/>
      <c r="Z191" s="3">
        <f>Z190-X191</f>
        <v>480</v>
      </c>
      <c r="AA191" s="200">
        <f>X193+AA186</f>
        <v>0</v>
      </c>
      <c r="AB191" s="201"/>
      <c r="AC191" s="3">
        <f>AC190-AA191</f>
        <v>480</v>
      </c>
      <c r="AD191" s="200">
        <f>AA193+AD186</f>
        <v>0</v>
      </c>
      <c r="AE191" s="201"/>
      <c r="AF191" s="3">
        <f>AF190-AD191</f>
        <v>480</v>
      </c>
      <c r="AG191" s="200">
        <f>AD193+AG186</f>
        <v>0</v>
      </c>
      <c r="AH191" s="201"/>
      <c r="AI191" s="3">
        <f>AI190-AG191</f>
        <v>480</v>
      </c>
      <c r="AJ191" s="200">
        <f>AG193+AJ186</f>
        <v>0</v>
      </c>
      <c r="AK191" s="201"/>
      <c r="AL191" s="3">
        <f>AL190-AJ191</f>
        <v>480</v>
      </c>
      <c r="AM191" s="200">
        <f>AJ193+AM186</f>
        <v>0</v>
      </c>
      <c r="AN191" s="201"/>
      <c r="AO191" s="3">
        <f>AO190-AM191</f>
        <v>480</v>
      </c>
      <c r="AP191" s="2"/>
      <c r="AQ191" s="1"/>
    </row>
    <row r="192" spans="4:45" ht="13.5" customHeight="1">
      <c r="D192" s="5"/>
      <c r="E192" s="5"/>
      <c r="F192" s="202" t="s">
        <v>126</v>
      </c>
      <c r="G192" s="203"/>
      <c r="H192" s="4">
        <v>400</v>
      </c>
      <c r="I192" s="202" t="s">
        <v>72</v>
      </c>
      <c r="J192" s="203"/>
      <c r="K192" s="4">
        <v>400</v>
      </c>
      <c r="L192" s="202" t="s">
        <v>77</v>
      </c>
      <c r="M192" s="203"/>
      <c r="N192" s="4">
        <v>400</v>
      </c>
      <c r="O192" s="202" t="s">
        <v>77</v>
      </c>
      <c r="P192" s="203"/>
      <c r="Q192" s="4">
        <v>400</v>
      </c>
      <c r="R192" s="202" t="s">
        <v>77</v>
      </c>
      <c r="S192" s="203"/>
      <c r="T192" s="4">
        <v>400</v>
      </c>
      <c r="U192" s="202" t="s">
        <v>77</v>
      </c>
      <c r="V192" s="203"/>
      <c r="W192" s="4">
        <v>400</v>
      </c>
      <c r="X192" s="202" t="s">
        <v>77</v>
      </c>
      <c r="Y192" s="203"/>
      <c r="Z192" s="4">
        <v>400</v>
      </c>
      <c r="AA192" s="202" t="s">
        <v>2</v>
      </c>
      <c r="AB192" s="203"/>
      <c r="AC192" s="4">
        <v>400</v>
      </c>
      <c r="AD192" s="202" t="s">
        <v>2</v>
      </c>
      <c r="AE192" s="203"/>
      <c r="AF192" s="4">
        <v>400</v>
      </c>
      <c r="AG192" s="202" t="s">
        <v>2</v>
      </c>
      <c r="AH192" s="203"/>
      <c r="AI192" s="4">
        <v>400</v>
      </c>
      <c r="AJ192" s="202" t="s">
        <v>2</v>
      </c>
      <c r="AK192" s="203"/>
      <c r="AL192" s="4">
        <v>400</v>
      </c>
      <c r="AM192" s="202" t="s">
        <v>2</v>
      </c>
      <c r="AN192" s="203"/>
      <c r="AO192" s="4">
        <v>400</v>
      </c>
      <c r="AP192" s="2"/>
      <c r="AQ192" s="1"/>
    </row>
    <row r="193" spans="4:45">
      <c r="D193" s="5"/>
      <c r="E193" s="5"/>
      <c r="F193" s="200">
        <f>不要４!AG186+不要４!AJ186+不要４!AM186+不要４!AP186</f>
        <v>0</v>
      </c>
      <c r="G193" s="201"/>
      <c r="H193" s="3">
        <f>H192-F193</f>
        <v>400</v>
      </c>
      <c r="I193" s="200">
        <f>'　【補完用】0年目'!$AG$43+'　【補完用】0年目'!$AJ$43+'　【補完用】0年目'!$AM$43+$I$186</f>
        <v>0</v>
      </c>
      <c r="J193" s="201"/>
      <c r="K193" s="3">
        <f>K192-I193</f>
        <v>400</v>
      </c>
      <c r="L193" s="200">
        <f>I195+L186</f>
        <v>0</v>
      </c>
      <c r="M193" s="201"/>
      <c r="N193" s="3">
        <f>N192-L193</f>
        <v>400</v>
      </c>
      <c r="O193" s="200">
        <f>L195+O186</f>
        <v>0</v>
      </c>
      <c r="P193" s="201"/>
      <c r="Q193" s="3">
        <f>Q192-O193</f>
        <v>400</v>
      </c>
      <c r="R193" s="200">
        <f>O195+R186</f>
        <v>0</v>
      </c>
      <c r="S193" s="201"/>
      <c r="T193" s="3">
        <f>T192-R193</f>
        <v>400</v>
      </c>
      <c r="U193" s="200">
        <f>R195+U186</f>
        <v>0</v>
      </c>
      <c r="V193" s="201"/>
      <c r="W193" s="3">
        <f>W192-U193</f>
        <v>400</v>
      </c>
      <c r="X193" s="200">
        <f>U195+X186</f>
        <v>0</v>
      </c>
      <c r="Y193" s="201"/>
      <c r="Z193" s="3">
        <f>Z192-X193</f>
        <v>400</v>
      </c>
      <c r="AA193" s="200">
        <f>X195+AA186</f>
        <v>0</v>
      </c>
      <c r="AB193" s="201"/>
      <c r="AC193" s="3">
        <f>AC192-AA193</f>
        <v>400</v>
      </c>
      <c r="AD193" s="200">
        <f>AA195+AD186</f>
        <v>0</v>
      </c>
      <c r="AE193" s="201"/>
      <c r="AF193" s="3">
        <f>AF192-AD193</f>
        <v>400</v>
      </c>
      <c r="AG193" s="200">
        <f>AD195+AG186</f>
        <v>0</v>
      </c>
      <c r="AH193" s="201"/>
      <c r="AI193" s="3">
        <f>AI192-AG193</f>
        <v>400</v>
      </c>
      <c r="AJ193" s="200">
        <f>AG195+AJ186</f>
        <v>0</v>
      </c>
      <c r="AK193" s="201"/>
      <c r="AL193" s="3">
        <f>AL192-AJ193</f>
        <v>400</v>
      </c>
      <c r="AM193" s="200">
        <f>AJ195+AM186</f>
        <v>0</v>
      </c>
      <c r="AN193" s="201"/>
      <c r="AO193" s="3">
        <f>AO192-AM193</f>
        <v>400</v>
      </c>
      <c r="AP193" s="2"/>
      <c r="AQ193" s="1"/>
    </row>
    <row r="194" spans="4:45" ht="13.5" customHeight="1">
      <c r="D194" s="5"/>
      <c r="E194" s="5"/>
      <c r="F194" s="202" t="s">
        <v>127</v>
      </c>
      <c r="G194" s="203"/>
      <c r="H194" s="4">
        <v>320</v>
      </c>
      <c r="I194" s="202" t="s">
        <v>73</v>
      </c>
      <c r="J194" s="203"/>
      <c r="K194" s="4">
        <v>320</v>
      </c>
      <c r="L194" s="202" t="s">
        <v>78</v>
      </c>
      <c r="M194" s="203"/>
      <c r="N194" s="4">
        <v>320</v>
      </c>
      <c r="O194" s="202" t="s">
        <v>78</v>
      </c>
      <c r="P194" s="203"/>
      <c r="Q194" s="4">
        <v>320</v>
      </c>
      <c r="R194" s="202" t="s">
        <v>78</v>
      </c>
      <c r="S194" s="203"/>
      <c r="T194" s="4">
        <v>320</v>
      </c>
      <c r="U194" s="202" t="s">
        <v>78</v>
      </c>
      <c r="V194" s="203"/>
      <c r="W194" s="4">
        <v>320</v>
      </c>
      <c r="X194" s="202" t="s">
        <v>78</v>
      </c>
      <c r="Y194" s="203"/>
      <c r="Z194" s="4">
        <v>320</v>
      </c>
      <c r="AA194" s="202" t="s">
        <v>0</v>
      </c>
      <c r="AB194" s="203"/>
      <c r="AC194" s="4">
        <v>320</v>
      </c>
      <c r="AD194" s="202" t="s">
        <v>0</v>
      </c>
      <c r="AE194" s="203"/>
      <c r="AF194" s="4">
        <v>320</v>
      </c>
      <c r="AG194" s="202" t="s">
        <v>0</v>
      </c>
      <c r="AH194" s="203"/>
      <c r="AI194" s="4">
        <v>320</v>
      </c>
      <c r="AJ194" s="202" t="s">
        <v>0</v>
      </c>
      <c r="AK194" s="203"/>
      <c r="AL194" s="4">
        <v>320</v>
      </c>
      <c r="AM194" s="202" t="s">
        <v>0</v>
      </c>
      <c r="AN194" s="203"/>
      <c r="AO194" s="4">
        <v>320</v>
      </c>
      <c r="AP194" s="2"/>
      <c r="AQ194" s="1"/>
    </row>
    <row r="195" spans="4:45">
      <c r="D195" s="5"/>
      <c r="E195" s="5"/>
      <c r="F195" s="200">
        <f>不要４!AJ186+不要４!AM186+不要４!AP186</f>
        <v>0</v>
      </c>
      <c r="G195" s="201"/>
      <c r="H195" s="3">
        <f>H194-F195</f>
        <v>320</v>
      </c>
      <c r="I195" s="200">
        <f>'　【補完用】0年目'!$AJ$43+'　【補完用】0年目'!$AM$43+$I$186</f>
        <v>0</v>
      </c>
      <c r="J195" s="201"/>
      <c r="K195" s="3">
        <f>K194-I195</f>
        <v>320</v>
      </c>
      <c r="L195" s="200">
        <f>I197+L186</f>
        <v>0</v>
      </c>
      <c r="M195" s="201"/>
      <c r="N195" s="3">
        <f>N194-L195</f>
        <v>320</v>
      </c>
      <c r="O195" s="200">
        <f>L197+O186</f>
        <v>0</v>
      </c>
      <c r="P195" s="201"/>
      <c r="Q195" s="3">
        <f>Q194-O195</f>
        <v>320</v>
      </c>
      <c r="R195" s="200">
        <f>O197+R186</f>
        <v>0</v>
      </c>
      <c r="S195" s="201"/>
      <c r="T195" s="3">
        <f>T194-R195</f>
        <v>320</v>
      </c>
      <c r="U195" s="200">
        <f>R197+U186</f>
        <v>0</v>
      </c>
      <c r="V195" s="201"/>
      <c r="W195" s="3">
        <f>W194-U195</f>
        <v>320</v>
      </c>
      <c r="X195" s="200">
        <f>U197+X186</f>
        <v>0</v>
      </c>
      <c r="Y195" s="201"/>
      <c r="Z195" s="3">
        <f>Z194-X195</f>
        <v>320</v>
      </c>
      <c r="AA195" s="200">
        <f>X197+AA186</f>
        <v>0</v>
      </c>
      <c r="AB195" s="201"/>
      <c r="AC195" s="3">
        <f>AC194-AA195</f>
        <v>320</v>
      </c>
      <c r="AD195" s="200">
        <f>AA197+AD186</f>
        <v>0</v>
      </c>
      <c r="AE195" s="201"/>
      <c r="AF195" s="3">
        <f>AF194-AD195</f>
        <v>320</v>
      </c>
      <c r="AG195" s="200">
        <f>AD197+AG186</f>
        <v>0</v>
      </c>
      <c r="AH195" s="201"/>
      <c r="AI195" s="3">
        <f>AI194-AG195</f>
        <v>320</v>
      </c>
      <c r="AJ195" s="200">
        <f>AG197+AJ186</f>
        <v>0</v>
      </c>
      <c r="AK195" s="201"/>
      <c r="AL195" s="3">
        <f>AL194-AJ195</f>
        <v>320</v>
      </c>
      <c r="AM195" s="200">
        <f>AJ197+AM186</f>
        <v>0</v>
      </c>
      <c r="AN195" s="201"/>
      <c r="AO195" s="3">
        <f>AO194-AM195</f>
        <v>320</v>
      </c>
      <c r="AP195" s="2"/>
      <c r="AQ195" s="1"/>
    </row>
    <row r="196" spans="4:45" ht="13.5" customHeight="1">
      <c r="D196" s="5"/>
      <c r="E196" s="5"/>
      <c r="F196" s="202" t="s">
        <v>128</v>
      </c>
      <c r="G196" s="203"/>
      <c r="H196" s="4">
        <v>240</v>
      </c>
      <c r="I196" s="202" t="s">
        <v>74</v>
      </c>
      <c r="J196" s="203"/>
      <c r="K196" s="4">
        <v>240</v>
      </c>
      <c r="L196" s="202" t="s">
        <v>79</v>
      </c>
      <c r="M196" s="203"/>
      <c r="N196" s="4">
        <v>240</v>
      </c>
      <c r="O196" s="202" t="s">
        <v>79</v>
      </c>
      <c r="P196" s="203"/>
      <c r="Q196" s="4">
        <v>240</v>
      </c>
      <c r="R196" s="202" t="s">
        <v>79</v>
      </c>
      <c r="S196" s="203"/>
      <c r="T196" s="4">
        <v>240</v>
      </c>
      <c r="U196" s="202" t="s">
        <v>79</v>
      </c>
      <c r="V196" s="203"/>
      <c r="W196" s="4">
        <v>240</v>
      </c>
      <c r="X196" s="202" t="s">
        <v>79</v>
      </c>
      <c r="Y196" s="203"/>
      <c r="Z196" s="4">
        <v>240</v>
      </c>
      <c r="AA196" s="202" t="s">
        <v>1</v>
      </c>
      <c r="AB196" s="203"/>
      <c r="AC196" s="4">
        <v>240</v>
      </c>
      <c r="AD196" s="202" t="s">
        <v>1</v>
      </c>
      <c r="AE196" s="203"/>
      <c r="AF196" s="4">
        <v>240</v>
      </c>
      <c r="AG196" s="202" t="s">
        <v>1</v>
      </c>
      <c r="AH196" s="203"/>
      <c r="AI196" s="4">
        <v>240</v>
      </c>
      <c r="AJ196" s="202" t="s">
        <v>1</v>
      </c>
      <c r="AK196" s="203"/>
      <c r="AL196" s="4">
        <v>240</v>
      </c>
      <c r="AM196" s="202" t="s">
        <v>1</v>
      </c>
      <c r="AN196" s="203"/>
      <c r="AO196" s="4">
        <v>240</v>
      </c>
      <c r="AP196" s="2"/>
      <c r="AQ196" s="1"/>
    </row>
    <row r="197" spans="4:45">
      <c r="D197" s="5"/>
      <c r="E197" s="5"/>
      <c r="F197" s="200">
        <f>不要４!AM186+不要４!AP186</f>
        <v>0</v>
      </c>
      <c r="G197" s="201"/>
      <c r="H197" s="3">
        <f>H196-F197</f>
        <v>240</v>
      </c>
      <c r="I197" s="200">
        <f>'　【補完用】0年目'!$AM$43+$I$186</f>
        <v>0</v>
      </c>
      <c r="J197" s="201"/>
      <c r="K197" s="3">
        <f>K196-I197</f>
        <v>240</v>
      </c>
      <c r="L197" s="200">
        <f>I199+L186</f>
        <v>0</v>
      </c>
      <c r="M197" s="201"/>
      <c r="N197" s="3">
        <f>N196-L197</f>
        <v>240</v>
      </c>
      <c r="O197" s="200">
        <f>L199+O186</f>
        <v>0</v>
      </c>
      <c r="P197" s="201"/>
      <c r="Q197" s="3">
        <f>Q196-O197</f>
        <v>240</v>
      </c>
      <c r="R197" s="200">
        <f>O199+R186</f>
        <v>0</v>
      </c>
      <c r="S197" s="201"/>
      <c r="T197" s="3">
        <f>T196-R197</f>
        <v>240</v>
      </c>
      <c r="U197" s="200">
        <f>R199+U186</f>
        <v>0</v>
      </c>
      <c r="V197" s="201"/>
      <c r="W197" s="3">
        <f>W196-U197</f>
        <v>240</v>
      </c>
      <c r="X197" s="200">
        <f>U199+X186</f>
        <v>0</v>
      </c>
      <c r="Y197" s="201"/>
      <c r="Z197" s="3">
        <f>Z196-X197</f>
        <v>240</v>
      </c>
      <c r="AA197" s="200">
        <f>X199+AA186</f>
        <v>0</v>
      </c>
      <c r="AB197" s="201"/>
      <c r="AC197" s="3">
        <f>AC196-AA197</f>
        <v>240</v>
      </c>
      <c r="AD197" s="200">
        <f>AA199+AD186</f>
        <v>0</v>
      </c>
      <c r="AE197" s="201"/>
      <c r="AF197" s="3">
        <f>AF196-AD197</f>
        <v>240</v>
      </c>
      <c r="AG197" s="200">
        <f>AD199+AG186</f>
        <v>0</v>
      </c>
      <c r="AH197" s="201"/>
      <c r="AI197" s="3">
        <f>AI196-AG197</f>
        <v>240</v>
      </c>
      <c r="AJ197" s="200">
        <f>AG199+AJ186</f>
        <v>0</v>
      </c>
      <c r="AK197" s="201"/>
      <c r="AL197" s="3">
        <f>AL196-AJ197</f>
        <v>240</v>
      </c>
      <c r="AM197" s="200">
        <f>AJ199+AM186</f>
        <v>0</v>
      </c>
      <c r="AN197" s="201"/>
      <c r="AO197" s="3">
        <f>AO196-AM197</f>
        <v>240</v>
      </c>
      <c r="AP197" s="2"/>
      <c r="AQ197" s="1"/>
    </row>
    <row r="198" spans="4:45">
      <c r="D198" s="5"/>
      <c r="E198" s="5"/>
      <c r="F198" s="202" t="s">
        <v>129</v>
      </c>
      <c r="G198" s="203"/>
      <c r="H198" s="4">
        <v>160</v>
      </c>
      <c r="I198" s="202" t="s">
        <v>75</v>
      </c>
      <c r="J198" s="203"/>
      <c r="K198" s="4">
        <v>160</v>
      </c>
      <c r="L198" s="202" t="s">
        <v>80</v>
      </c>
      <c r="M198" s="203"/>
      <c r="N198" s="4">
        <v>160</v>
      </c>
      <c r="O198" s="202" t="s">
        <v>80</v>
      </c>
      <c r="P198" s="203"/>
      <c r="Q198" s="4">
        <v>160</v>
      </c>
      <c r="R198" s="202" t="s">
        <v>80</v>
      </c>
      <c r="S198" s="203"/>
      <c r="T198" s="4">
        <v>160</v>
      </c>
      <c r="U198" s="202" t="s">
        <v>80</v>
      </c>
      <c r="V198" s="203"/>
      <c r="W198" s="4">
        <v>160</v>
      </c>
      <c r="X198" s="202" t="s">
        <v>80</v>
      </c>
      <c r="Y198" s="203"/>
      <c r="Z198" s="4">
        <v>160</v>
      </c>
      <c r="AA198" s="202" t="s">
        <v>3</v>
      </c>
      <c r="AB198" s="203"/>
      <c r="AC198" s="4">
        <v>160</v>
      </c>
      <c r="AD198" s="202" t="s">
        <v>3</v>
      </c>
      <c r="AE198" s="203"/>
      <c r="AF198" s="4">
        <v>160</v>
      </c>
      <c r="AG198" s="202" t="s">
        <v>3</v>
      </c>
      <c r="AH198" s="203"/>
      <c r="AI198" s="4">
        <v>160</v>
      </c>
      <c r="AJ198" s="202" t="s">
        <v>3</v>
      </c>
      <c r="AK198" s="203"/>
      <c r="AL198" s="4">
        <v>160</v>
      </c>
      <c r="AM198" s="202" t="s">
        <v>3</v>
      </c>
      <c r="AN198" s="203"/>
      <c r="AO198" s="4">
        <v>160</v>
      </c>
      <c r="AP198" s="2"/>
      <c r="AQ198" s="1"/>
    </row>
    <row r="199" spans="4:45">
      <c r="D199" s="5"/>
      <c r="E199" s="5"/>
      <c r="F199" s="200">
        <f>不要４!AP186</f>
        <v>0</v>
      </c>
      <c r="G199" s="201"/>
      <c r="H199" s="3">
        <f>H198-F199</f>
        <v>160</v>
      </c>
      <c r="I199" s="200">
        <f>I186</f>
        <v>0</v>
      </c>
      <c r="J199" s="201"/>
      <c r="K199" s="3">
        <f>K198-I199</f>
        <v>160</v>
      </c>
      <c r="L199" s="200">
        <f>L186</f>
        <v>0</v>
      </c>
      <c r="M199" s="201"/>
      <c r="N199" s="3">
        <f>N198-L199</f>
        <v>160</v>
      </c>
      <c r="O199" s="200">
        <f>O186</f>
        <v>0</v>
      </c>
      <c r="P199" s="201"/>
      <c r="Q199" s="3">
        <f>Q198-O199</f>
        <v>160</v>
      </c>
      <c r="R199" s="200">
        <f>R186</f>
        <v>0</v>
      </c>
      <c r="S199" s="201"/>
      <c r="T199" s="3">
        <f>T198-R199</f>
        <v>160</v>
      </c>
      <c r="U199" s="200">
        <f>U186</f>
        <v>0</v>
      </c>
      <c r="V199" s="201"/>
      <c r="W199" s="3">
        <f>W198-U199</f>
        <v>160</v>
      </c>
      <c r="X199" s="200">
        <f>X186</f>
        <v>0</v>
      </c>
      <c r="Y199" s="201"/>
      <c r="Z199" s="3">
        <f>Z198-X199</f>
        <v>160</v>
      </c>
      <c r="AA199" s="200">
        <f>AA186</f>
        <v>0</v>
      </c>
      <c r="AB199" s="201"/>
      <c r="AC199" s="3">
        <f>AC198-AA199</f>
        <v>160</v>
      </c>
      <c r="AD199" s="200">
        <f>AD186</f>
        <v>0</v>
      </c>
      <c r="AE199" s="201"/>
      <c r="AF199" s="3">
        <f>AF198-AD199</f>
        <v>160</v>
      </c>
      <c r="AG199" s="200">
        <f>AG186</f>
        <v>0</v>
      </c>
      <c r="AH199" s="201"/>
      <c r="AI199" s="3">
        <f>AI198-AG199</f>
        <v>160</v>
      </c>
      <c r="AJ199" s="200">
        <f>AJ186</f>
        <v>0</v>
      </c>
      <c r="AK199" s="201"/>
      <c r="AL199" s="3">
        <f>AL198-AJ199</f>
        <v>160</v>
      </c>
      <c r="AM199" s="200">
        <f>AM186</f>
        <v>0</v>
      </c>
      <c r="AN199" s="201"/>
      <c r="AO199" s="3">
        <f>AO198-AM199</f>
        <v>160</v>
      </c>
      <c r="AP199" s="2"/>
      <c r="AQ199" s="1"/>
    </row>
    <row r="200" spans="4:45" ht="21" customHeight="1" thickBot="1">
      <c r="E200" s="92" t="s">
        <v>12</v>
      </c>
      <c r="I200">
        <f>IF($X$2="",0,IF(I187&gt;$S$2,1,0))</f>
        <v>0</v>
      </c>
      <c r="L200">
        <f>IF($X$2="",0,IF(L187&gt;$S$2,1,0))</f>
        <v>0</v>
      </c>
      <c r="O200">
        <f>IF($X$2="",0,IF(O187&gt;$S$2,1,0))</f>
        <v>0</v>
      </c>
      <c r="R200">
        <f>IF($X$2="",0,IF(R187&gt;$S$2,1,0))</f>
        <v>0</v>
      </c>
      <c r="U200">
        <f>IF($X$2="",0,IF(U187&gt;$S$2,1,0))</f>
        <v>0</v>
      </c>
      <c r="X200">
        <f>IF($X$2="",0,IF(X187&gt;$S$2,1,0))</f>
        <v>0</v>
      </c>
      <c r="AA200">
        <f>IF($X$2="",0,IF(AA187&gt;$S$2,1,0))</f>
        <v>0</v>
      </c>
      <c r="AD200">
        <f>IF($X$2="",0,IF(AD187&gt;$S$2,1,0))</f>
        <v>0</v>
      </c>
      <c r="AG200">
        <f>IF($X$2="",0,IF(AG187&gt;$S$2,1,0))</f>
        <v>0</v>
      </c>
      <c r="AJ200">
        <f>IF($X$2="",0,IF(AJ187&gt;$S$2,1,0))</f>
        <v>0</v>
      </c>
      <c r="AM200">
        <f>IF($X$2="",0,IF(AM187&gt;$S$2,1,0))</f>
        <v>0</v>
      </c>
      <c r="AP200">
        <f>IF($X$2="",0,IF(AP187&gt;$S$2,1,0))</f>
        <v>0</v>
      </c>
    </row>
    <row r="201" spans="4:45" ht="40.5" customHeight="1" thickBot="1">
      <c r="D201" s="5">
        <v>14</v>
      </c>
      <c r="E201" s="5"/>
      <c r="F201" s="207" t="s">
        <v>98</v>
      </c>
      <c r="G201" s="207"/>
      <c r="H201" s="88">
        <f>MIN(H204,$E204)</f>
        <v>0</v>
      </c>
      <c r="I201" s="9">
        <f>'４年目'!G46</f>
        <v>0</v>
      </c>
      <c r="J201" s="10">
        <f>COUNTIF(I215,1)</f>
        <v>0</v>
      </c>
      <c r="K201" s="88">
        <f>MIN(K204,$E204)</f>
        <v>0</v>
      </c>
      <c r="L201" s="9">
        <f>'４年目'!J46</f>
        <v>0</v>
      </c>
      <c r="M201" s="10">
        <f>COUNTIF(I215:L215,1)</f>
        <v>0</v>
      </c>
      <c r="N201" s="88">
        <f>MIN(N204,$E204)</f>
        <v>0</v>
      </c>
      <c r="O201" s="9">
        <f>'４年目'!M46</f>
        <v>0</v>
      </c>
      <c r="P201" s="10">
        <f>COUNTIF(I215:O215,1)</f>
        <v>0</v>
      </c>
      <c r="Q201" s="88">
        <f>MIN(Q204,$E204)</f>
        <v>0</v>
      </c>
      <c r="R201" s="9">
        <f>'４年目'!P46</f>
        <v>0</v>
      </c>
      <c r="S201" s="10">
        <f>COUNTIF(I215:R215,1)</f>
        <v>0</v>
      </c>
      <c r="T201" s="88">
        <f>MIN(T204,$E204)</f>
        <v>0</v>
      </c>
      <c r="U201" s="9">
        <f>'４年目'!S46</f>
        <v>0</v>
      </c>
      <c r="V201" s="10">
        <f>COUNTIF(I215:U215,1)</f>
        <v>0</v>
      </c>
      <c r="W201" s="88">
        <f>MIN(W204,$E204)</f>
        <v>0</v>
      </c>
      <c r="X201" s="9">
        <f>'４年目'!V46</f>
        <v>0</v>
      </c>
      <c r="Y201" s="10">
        <f>COUNTIF(I215:X215,1)</f>
        <v>0</v>
      </c>
      <c r="Z201" s="88">
        <f>MIN(Z204,$E204)</f>
        <v>0</v>
      </c>
      <c r="AA201" s="9">
        <f>'４年目'!Y46</f>
        <v>0</v>
      </c>
      <c r="AB201" s="10">
        <f>COUNTIF(I215:AA215,1)</f>
        <v>0</v>
      </c>
      <c r="AC201" s="88">
        <f>MIN(AC204,$E204)</f>
        <v>0</v>
      </c>
      <c r="AD201" s="9">
        <f>'４年目'!AB46</f>
        <v>0</v>
      </c>
      <c r="AE201" s="10">
        <f>COUNTIF(I215:AD215,1)</f>
        <v>0</v>
      </c>
      <c r="AF201" s="88">
        <f>MIN(AF204,$E204)</f>
        <v>0</v>
      </c>
      <c r="AG201" s="9">
        <f>'４年目'!AE46</f>
        <v>0</v>
      </c>
      <c r="AH201" s="10">
        <f>COUNTIF(I215:AG215,1)</f>
        <v>0</v>
      </c>
      <c r="AI201" s="88">
        <f>MIN(AI204,$E204)</f>
        <v>0</v>
      </c>
      <c r="AJ201" s="9">
        <f>'４年目'!AH46</f>
        <v>0</v>
      </c>
      <c r="AK201" s="10">
        <f>COUNTIF(I215:AJ215,1)</f>
        <v>0</v>
      </c>
      <c r="AL201" s="88">
        <f>MIN(AL204,$E204)</f>
        <v>0</v>
      </c>
      <c r="AM201" s="9">
        <f>'４年目'!AK46</f>
        <v>0</v>
      </c>
      <c r="AN201" s="10">
        <f>COUNTIF(I215:AM215,1)</f>
        <v>0</v>
      </c>
      <c r="AO201" s="88">
        <f>MIN(AO204,$E204)</f>
        <v>0</v>
      </c>
      <c r="AP201" s="9">
        <f>'４年目'!AN46</f>
        <v>0</v>
      </c>
      <c r="AQ201" s="10">
        <f>COUNTIF(I215:AP215,1)</f>
        <v>0</v>
      </c>
      <c r="AR201" s="24">
        <f>I201+L201+O201+R201+U201+X201+AA201+AD201+AG201+AJ201+AM201+AP201</f>
        <v>0</v>
      </c>
      <c r="AS201" s="18" t="s">
        <v>24</v>
      </c>
    </row>
    <row r="202" spans="4:45" s="17" customFormat="1" ht="18.75" customHeight="1" thickBot="1">
      <c r="D202" s="30" t="s">
        <v>23</v>
      </c>
      <c r="E202" s="31" t="s">
        <v>19</v>
      </c>
      <c r="F202" s="207"/>
      <c r="G202" s="207"/>
      <c r="H202" s="91">
        <f>MIN(H203,H204,$E204)</f>
        <v>0</v>
      </c>
      <c r="I202" s="22">
        <f>'４年目'!G47</f>
        <v>0</v>
      </c>
      <c r="J202" s="23">
        <f>'４年目'!H47</f>
        <v>0</v>
      </c>
      <c r="K202" s="91">
        <f>MIN(K203,K204,$E204)</f>
        <v>0</v>
      </c>
      <c r="L202" s="22">
        <f>'４年目'!J47</f>
        <v>0</v>
      </c>
      <c r="M202" s="23">
        <f>'４年目'!K47</f>
        <v>0</v>
      </c>
      <c r="N202" s="91">
        <f>IF(M201&gt;=$X$2,MIN($S$2,N203,N204,$AL$2-L204,$E204),MIN(N203,N204,$AL$2-L204,$E204))</f>
        <v>0</v>
      </c>
      <c r="O202" s="22">
        <f>'４年目'!M47</f>
        <v>0</v>
      </c>
      <c r="P202" s="23">
        <f>'４年目'!N47</f>
        <v>0</v>
      </c>
      <c r="Q202" s="91">
        <f>IF(P201&gt;=$X$2,MIN($S$2,Q203,Q204,$AL$2-O204,$E204),MIN(Q203,Q204,$AL$2-O204,$E204))</f>
        <v>0</v>
      </c>
      <c r="R202" s="22">
        <f>'４年目'!P47</f>
        <v>0</v>
      </c>
      <c r="S202" s="23">
        <f>'４年目'!Q47</f>
        <v>0</v>
      </c>
      <c r="T202" s="91">
        <f>IF(S201&gt;=$X$2,MIN($S$2,T203,T204,$AL$2-R204,$E204),MIN(T203,T204,$AL$2-R204,$E204))</f>
        <v>0</v>
      </c>
      <c r="U202" s="22">
        <f>'４年目'!S47</f>
        <v>0</v>
      </c>
      <c r="V202" s="23">
        <f>'４年目'!T47</f>
        <v>0</v>
      </c>
      <c r="W202" s="91">
        <f>IF(V201&gt;=$X$2,MIN($S$2,W203,W204,$AL$2-U204,$E204),MIN(W203,W204,$AL$2-U204,$E204))</f>
        <v>0</v>
      </c>
      <c r="X202" s="22">
        <f>'４年目'!V47</f>
        <v>0</v>
      </c>
      <c r="Y202" s="23">
        <f>'４年目'!W47</f>
        <v>0</v>
      </c>
      <c r="Z202" s="91">
        <f>IF(Y201&gt;=$X$2,MIN($S$2,Z203,Z204,$AL$2-X204,$E204),MIN(Z203,Z204,$AL$2-X204,$E204))</f>
        <v>0</v>
      </c>
      <c r="AA202" s="22">
        <f>'４年目'!Y47</f>
        <v>0</v>
      </c>
      <c r="AB202" s="23">
        <f>'４年目'!Z47</f>
        <v>0</v>
      </c>
      <c r="AC202" s="91">
        <f>IF(AB201&gt;=$X$2,MIN($S$2,AC203,AC204,$AL$2-AA204,$E204),MIN(AC203,AC204,$AL$2-AA204,$E204))</f>
        <v>0</v>
      </c>
      <c r="AD202" s="22">
        <f>'４年目'!AB47</f>
        <v>0</v>
      </c>
      <c r="AE202" s="23">
        <f>'４年目'!AC47</f>
        <v>0</v>
      </c>
      <c r="AF202" s="91">
        <f>IF(AE201&gt;=$X$2,MIN($S$2,AF203,AF204,$AL$2-AD204,$E204),MIN(AF203,AF204,$AL$2-AD204,$E204))</f>
        <v>0</v>
      </c>
      <c r="AG202" s="22">
        <f>'４年目'!AE47</f>
        <v>0</v>
      </c>
      <c r="AH202" s="23">
        <f>'４年目'!AF47</f>
        <v>0</v>
      </c>
      <c r="AI202" s="91">
        <f>IF(AH201&gt;=$X$2,MIN($S$2,AI203,AI204,$AL$2-AG204,$E204),MIN(AI203,AI204,$AL$2-AG204,$E204))</f>
        <v>0</v>
      </c>
      <c r="AJ202" s="22">
        <f>'４年目'!AH47</f>
        <v>0</v>
      </c>
      <c r="AK202" s="23">
        <f>'４年目'!AI47</f>
        <v>0</v>
      </c>
      <c r="AL202" s="91">
        <f>IF(AK201&gt;=$X$2,MIN($S$2,AL203,AL204,$AL$2-AJ204,$E204),MIN(AL203,AL204,$AL$2-AJ204,$E204))</f>
        <v>0</v>
      </c>
      <c r="AM202" s="22">
        <f>'４年目'!AK47</f>
        <v>0</v>
      </c>
      <c r="AN202" s="23">
        <f>'４年目'!AL47</f>
        <v>0</v>
      </c>
      <c r="AO202" s="91">
        <f>IF(AN201&gt;=$X$2,MIN($S$2,AO203,AO204,$AL$2-AM204,$E204),MIN(AO203,AO204,$AL$2-AM204,$E204))</f>
        <v>0</v>
      </c>
      <c r="AP202" s="22">
        <f>'４年目'!AN47</f>
        <v>0</v>
      </c>
      <c r="AQ202" s="23">
        <f>'４年目'!AO47</f>
        <v>0</v>
      </c>
      <c r="AR202" s="12">
        <f>I202+L202+O202+R202+U202+X202+AA202+AD202+AG202+AJ202+AM202+AP202</f>
        <v>0</v>
      </c>
      <c r="AS202" s="18" t="s">
        <v>20</v>
      </c>
    </row>
    <row r="203" spans="4:45">
      <c r="D203" s="5"/>
      <c r="E203" s="5"/>
      <c r="F203" s="59"/>
      <c r="G203" s="60"/>
      <c r="H203" s="13"/>
      <c r="I203" s="59"/>
      <c r="J203" s="60"/>
      <c r="K203" s="13"/>
      <c r="L203" s="204" t="s">
        <v>25</v>
      </c>
      <c r="M203" s="205"/>
      <c r="N203" s="15" t="str">
        <f>IF(M201&gt;=$X$2,$S$2,"")</f>
        <v/>
      </c>
      <c r="O203" s="204" t="s">
        <v>25</v>
      </c>
      <c r="P203" s="205"/>
      <c r="Q203" s="15" t="str">
        <f>IF(P201&gt;=$X$2,$S$2,"")</f>
        <v/>
      </c>
      <c r="R203" s="204" t="s">
        <v>25</v>
      </c>
      <c r="S203" s="205"/>
      <c r="T203" s="15" t="str">
        <f>IF(S201&gt;=$X$2,$S$2,"")</f>
        <v/>
      </c>
      <c r="U203" s="204" t="s">
        <v>25</v>
      </c>
      <c r="V203" s="205"/>
      <c r="W203" s="15" t="str">
        <f>IF(V201&gt;=$X$2,$S$2,"")</f>
        <v/>
      </c>
      <c r="X203" s="204" t="s">
        <v>25</v>
      </c>
      <c r="Y203" s="205"/>
      <c r="Z203" s="15" t="str">
        <f>IF(Y201&gt;=$X$2,$S$2,"")</f>
        <v/>
      </c>
      <c r="AA203" s="204" t="s">
        <v>25</v>
      </c>
      <c r="AB203" s="205"/>
      <c r="AC203" s="15" t="str">
        <f>IF(AB201&gt;=$X$2,$S$2,"")</f>
        <v/>
      </c>
      <c r="AD203" s="204" t="s">
        <v>25</v>
      </c>
      <c r="AE203" s="205"/>
      <c r="AF203" s="15" t="str">
        <f>IF(AE201&gt;=$X$2,$S$2,"")</f>
        <v/>
      </c>
      <c r="AG203" s="204" t="s">
        <v>25</v>
      </c>
      <c r="AH203" s="205"/>
      <c r="AI203" s="15" t="str">
        <f>IF(AH201&gt;=$X$2,$S$2,"")</f>
        <v/>
      </c>
      <c r="AJ203" s="204" t="s">
        <v>25</v>
      </c>
      <c r="AK203" s="205"/>
      <c r="AL203" s="15" t="str">
        <f>IF(AK201&gt;=$X$2,$S$2,"")</f>
        <v/>
      </c>
      <c r="AM203" s="204" t="s">
        <v>25</v>
      </c>
      <c r="AN203" s="205"/>
      <c r="AO203" s="15" t="str">
        <f>IF(AN201&gt;=$X$2,$S$2,"")</f>
        <v/>
      </c>
      <c r="AP203" s="204" t="s">
        <v>25</v>
      </c>
      <c r="AQ203" s="205"/>
    </row>
    <row r="204" spans="4:45">
      <c r="D204" s="5"/>
      <c r="E204" s="89">
        <f>IF($AE$2="",$S$2,$AE$2)</f>
        <v>0</v>
      </c>
      <c r="F204" s="206"/>
      <c r="G204" s="205"/>
      <c r="H204" s="90">
        <f>IF(MIN(H206,H208,H210,H212,H214)&lt;0,0,MIN(H206,H208,H210,H212,H214,$AE$2))</f>
        <v>160</v>
      </c>
      <c r="I204" s="206"/>
      <c r="J204" s="205"/>
      <c r="K204" s="90">
        <f>IF(MIN(K206,K208,K210,K212,K214)&lt;0,0,MIN(K206,K208,K210,K212,K214,$AE$2))</f>
        <v>160</v>
      </c>
      <c r="L204" s="200">
        <f>I202+L202</f>
        <v>0</v>
      </c>
      <c r="M204" s="201"/>
      <c r="N204" s="90">
        <f>IF(MIN(N206,N208,N210,N212,N214)&lt;0,0,MIN(N206,N208,N210,N212,N214,$AE$2))</f>
        <v>160</v>
      </c>
      <c r="O204" s="200">
        <f>L204+O202</f>
        <v>0</v>
      </c>
      <c r="P204" s="201"/>
      <c r="Q204" s="90">
        <f>IF(MIN(Q206,Q208,Q210,Q212,Q214)&lt;0,0,MIN(Q206,Q208,Q210,Q212,Q214,$AE$2))</f>
        <v>160</v>
      </c>
      <c r="R204" s="200">
        <f>O204+R202</f>
        <v>0</v>
      </c>
      <c r="S204" s="201"/>
      <c r="T204" s="90">
        <f>IF(MIN(T206,T208,T210,T212,T214)&lt;0,0,MIN(T206,T208,T210,T212,T214,$AE$2))</f>
        <v>160</v>
      </c>
      <c r="U204" s="200">
        <f>R204+U202</f>
        <v>0</v>
      </c>
      <c r="V204" s="201"/>
      <c r="W204" s="90">
        <f>IF(MIN(W206,W208,W210,W212,W214)&lt;0,0,MIN(W206,W208,W210,W212,W214,$AE$2))</f>
        <v>160</v>
      </c>
      <c r="X204" s="200">
        <f>U204+X202</f>
        <v>0</v>
      </c>
      <c r="Y204" s="201"/>
      <c r="Z204" s="90">
        <f>IF(MIN(Z206,Z208,Z210,Z212,Z214)&lt;0,0,MIN(Z206,Z208,Z210,Z212,Z214,$AE$2))</f>
        <v>160</v>
      </c>
      <c r="AA204" s="200">
        <f>X204+AA202</f>
        <v>0</v>
      </c>
      <c r="AB204" s="201"/>
      <c r="AC204" s="90">
        <f>IF(MIN(AC206,AC208,AC210,AC212,AC214)&lt;0,0,MIN(AC206,AC208,AC210,AC212,AC214,$AE$2))</f>
        <v>160</v>
      </c>
      <c r="AD204" s="200">
        <f>AA204+AD202</f>
        <v>0</v>
      </c>
      <c r="AE204" s="201"/>
      <c r="AF204" s="90">
        <f>IF(MIN(AF206,AF208,AF210,AF212,AF214)&lt;0,0,MIN(AF206,AF208,AF210,AF212,AF214,$AE$2))</f>
        <v>160</v>
      </c>
      <c r="AG204" s="200">
        <f>AD204+AG202</f>
        <v>0</v>
      </c>
      <c r="AH204" s="201"/>
      <c r="AI204" s="90">
        <f>IF(MIN(AI206,AI208,AI210,AI212,AI214)&lt;0,0,MIN(AI206,AI208,AI210,AI212,AI214,$AE$2))</f>
        <v>160</v>
      </c>
      <c r="AJ204" s="200">
        <f>AG204+AJ202</f>
        <v>0</v>
      </c>
      <c r="AK204" s="201"/>
      <c r="AL204" s="90">
        <f>IF(MIN(AL206,AL208,AL210,AL212,AL214)&lt;0,0,MIN(AL206,AL208,AL210,AL212,AL214,$AE$2))</f>
        <v>160</v>
      </c>
      <c r="AM204" s="200">
        <f>AJ204+AM202</f>
        <v>0</v>
      </c>
      <c r="AN204" s="201"/>
      <c r="AO204" s="90">
        <f>IF(MIN(AO206,AO208,AO210,AO212,AO214)&lt;0,0,MIN(AO206,AO208,AO210,AO212,AO214,$AE$2))</f>
        <v>160</v>
      </c>
      <c r="AP204" s="200">
        <f>AM204+AP202</f>
        <v>0</v>
      </c>
      <c r="AQ204" s="201"/>
    </row>
    <row r="205" spans="4:45" ht="13.5" customHeight="1">
      <c r="D205" s="5"/>
      <c r="E205" s="5"/>
      <c r="F205" s="202" t="s">
        <v>125</v>
      </c>
      <c r="G205" s="203"/>
      <c r="H205" s="4">
        <v>480</v>
      </c>
      <c r="I205" s="202" t="s">
        <v>71</v>
      </c>
      <c r="J205" s="203"/>
      <c r="K205" s="4">
        <v>480</v>
      </c>
      <c r="L205" s="202" t="s">
        <v>76</v>
      </c>
      <c r="M205" s="203"/>
      <c r="N205" s="4">
        <v>480</v>
      </c>
      <c r="O205" s="202" t="s">
        <v>76</v>
      </c>
      <c r="P205" s="203"/>
      <c r="Q205" s="4">
        <v>480</v>
      </c>
      <c r="R205" s="202" t="s">
        <v>76</v>
      </c>
      <c r="S205" s="203"/>
      <c r="T205" s="4">
        <v>480</v>
      </c>
      <c r="U205" s="202" t="s">
        <v>76</v>
      </c>
      <c r="V205" s="203"/>
      <c r="W205" s="4">
        <v>480</v>
      </c>
      <c r="X205" s="202" t="s">
        <v>76</v>
      </c>
      <c r="Y205" s="203"/>
      <c r="Z205" s="4">
        <v>480</v>
      </c>
      <c r="AA205" s="202" t="s">
        <v>4</v>
      </c>
      <c r="AB205" s="203"/>
      <c r="AC205" s="4">
        <v>480</v>
      </c>
      <c r="AD205" s="202" t="s">
        <v>5</v>
      </c>
      <c r="AE205" s="203"/>
      <c r="AF205" s="4">
        <v>480</v>
      </c>
      <c r="AG205" s="202" t="s">
        <v>6</v>
      </c>
      <c r="AH205" s="203"/>
      <c r="AI205" s="4">
        <v>480</v>
      </c>
      <c r="AJ205" s="202" t="s">
        <v>7</v>
      </c>
      <c r="AK205" s="203"/>
      <c r="AL205" s="4">
        <v>480</v>
      </c>
      <c r="AM205" s="202" t="s">
        <v>8</v>
      </c>
      <c r="AN205" s="203"/>
      <c r="AO205" s="4">
        <v>480</v>
      </c>
      <c r="AP205" s="2"/>
      <c r="AQ205" s="1"/>
    </row>
    <row r="206" spans="4:45">
      <c r="D206" s="5"/>
      <c r="E206" s="5"/>
      <c r="F206" s="200">
        <f>不要４!AC201+不要４!AG201+不要４!AJ201+不要４!AM201+不要４!AP201</f>
        <v>0</v>
      </c>
      <c r="G206" s="201"/>
      <c r="H206" s="3">
        <f>H205-F206</f>
        <v>480</v>
      </c>
      <c r="I206" s="200">
        <f>'　【補完用】0年目'!$AD$46+'　【補完用】0年目'!$AG$46+'　【補完用】0年目'!$AJ$46+'　【補完用】0年目'!$AM$46+$I$201</f>
        <v>0</v>
      </c>
      <c r="J206" s="201"/>
      <c r="K206" s="3">
        <f>K205-I206</f>
        <v>480</v>
      </c>
      <c r="L206" s="200">
        <f>I208+L201</f>
        <v>0</v>
      </c>
      <c r="M206" s="201"/>
      <c r="N206" s="3">
        <f>N205-L206</f>
        <v>480</v>
      </c>
      <c r="O206" s="200">
        <f>L208+O201</f>
        <v>0</v>
      </c>
      <c r="P206" s="201"/>
      <c r="Q206" s="3">
        <f>Q205-O206</f>
        <v>480</v>
      </c>
      <c r="R206" s="200">
        <f>O208+R201</f>
        <v>0</v>
      </c>
      <c r="S206" s="201"/>
      <c r="T206" s="3">
        <f>T205-R206</f>
        <v>480</v>
      </c>
      <c r="U206" s="200">
        <f>R208+U201</f>
        <v>0</v>
      </c>
      <c r="V206" s="201"/>
      <c r="W206" s="3">
        <f>W205-U206</f>
        <v>480</v>
      </c>
      <c r="X206" s="200">
        <f>U208+X201</f>
        <v>0</v>
      </c>
      <c r="Y206" s="201"/>
      <c r="Z206" s="3">
        <f>Z205-X206</f>
        <v>480</v>
      </c>
      <c r="AA206" s="200">
        <f>X208+AA201</f>
        <v>0</v>
      </c>
      <c r="AB206" s="201"/>
      <c r="AC206" s="3">
        <f>AC205-AA206</f>
        <v>480</v>
      </c>
      <c r="AD206" s="200">
        <f>AA208+AD201</f>
        <v>0</v>
      </c>
      <c r="AE206" s="201"/>
      <c r="AF206" s="3">
        <f>AF205-AD206</f>
        <v>480</v>
      </c>
      <c r="AG206" s="200">
        <f>AD208+AG201</f>
        <v>0</v>
      </c>
      <c r="AH206" s="201"/>
      <c r="AI206" s="3">
        <f>AI205-AG206</f>
        <v>480</v>
      </c>
      <c r="AJ206" s="200">
        <f>AG208+AJ201</f>
        <v>0</v>
      </c>
      <c r="AK206" s="201"/>
      <c r="AL206" s="3">
        <f>AL205-AJ206</f>
        <v>480</v>
      </c>
      <c r="AM206" s="200">
        <f>AJ208+AM201</f>
        <v>0</v>
      </c>
      <c r="AN206" s="201"/>
      <c r="AO206" s="3">
        <f>AO205-AM206</f>
        <v>480</v>
      </c>
      <c r="AP206" s="2"/>
      <c r="AQ206" s="1"/>
    </row>
    <row r="207" spans="4:45" ht="13.5" customHeight="1">
      <c r="D207" s="5"/>
      <c r="E207" s="5"/>
      <c r="F207" s="202" t="s">
        <v>126</v>
      </c>
      <c r="G207" s="203"/>
      <c r="H207" s="4">
        <v>400</v>
      </c>
      <c r="I207" s="202" t="s">
        <v>72</v>
      </c>
      <c r="J207" s="203"/>
      <c r="K207" s="4">
        <v>400</v>
      </c>
      <c r="L207" s="202" t="s">
        <v>77</v>
      </c>
      <c r="M207" s="203"/>
      <c r="N207" s="4">
        <v>400</v>
      </c>
      <c r="O207" s="202" t="s">
        <v>77</v>
      </c>
      <c r="P207" s="203"/>
      <c r="Q207" s="4">
        <v>400</v>
      </c>
      <c r="R207" s="202" t="s">
        <v>77</v>
      </c>
      <c r="S207" s="203"/>
      <c r="T207" s="4">
        <v>400</v>
      </c>
      <c r="U207" s="202" t="s">
        <v>77</v>
      </c>
      <c r="V207" s="203"/>
      <c r="W207" s="4">
        <v>400</v>
      </c>
      <c r="X207" s="202" t="s">
        <v>77</v>
      </c>
      <c r="Y207" s="203"/>
      <c r="Z207" s="4">
        <v>400</v>
      </c>
      <c r="AA207" s="202" t="s">
        <v>2</v>
      </c>
      <c r="AB207" s="203"/>
      <c r="AC207" s="4">
        <v>400</v>
      </c>
      <c r="AD207" s="202" t="s">
        <v>2</v>
      </c>
      <c r="AE207" s="203"/>
      <c r="AF207" s="4">
        <v>400</v>
      </c>
      <c r="AG207" s="202" t="s">
        <v>2</v>
      </c>
      <c r="AH207" s="203"/>
      <c r="AI207" s="4">
        <v>400</v>
      </c>
      <c r="AJ207" s="202" t="s">
        <v>2</v>
      </c>
      <c r="AK207" s="203"/>
      <c r="AL207" s="4">
        <v>400</v>
      </c>
      <c r="AM207" s="202" t="s">
        <v>2</v>
      </c>
      <c r="AN207" s="203"/>
      <c r="AO207" s="4">
        <v>400</v>
      </c>
      <c r="AP207" s="2"/>
      <c r="AQ207" s="1"/>
    </row>
    <row r="208" spans="4:45">
      <c r="D208" s="5"/>
      <c r="E208" s="5"/>
      <c r="F208" s="200">
        <f>不要４!AG201+不要４!AJ201+不要４!AM201+不要４!AP201</f>
        <v>0</v>
      </c>
      <c r="G208" s="201"/>
      <c r="H208" s="3">
        <f>H207-F208</f>
        <v>400</v>
      </c>
      <c r="I208" s="200">
        <f>'　【補完用】0年目'!$AG$46+'　【補完用】0年目'!$AJ$46+'　【補完用】0年目'!$AM$46+$I$201</f>
        <v>0</v>
      </c>
      <c r="J208" s="201"/>
      <c r="K208" s="3">
        <f>K207-I208</f>
        <v>400</v>
      </c>
      <c r="L208" s="200">
        <f>I210+L201</f>
        <v>0</v>
      </c>
      <c r="M208" s="201"/>
      <c r="N208" s="3">
        <f>N207-L208</f>
        <v>400</v>
      </c>
      <c r="O208" s="200">
        <f>L210+O201</f>
        <v>0</v>
      </c>
      <c r="P208" s="201"/>
      <c r="Q208" s="3">
        <f>Q207-O208</f>
        <v>400</v>
      </c>
      <c r="R208" s="200">
        <f>O210+R201</f>
        <v>0</v>
      </c>
      <c r="S208" s="201"/>
      <c r="T208" s="3">
        <f>T207-R208</f>
        <v>400</v>
      </c>
      <c r="U208" s="200">
        <f>R210+U201</f>
        <v>0</v>
      </c>
      <c r="V208" s="201"/>
      <c r="W208" s="3">
        <f>W207-U208</f>
        <v>400</v>
      </c>
      <c r="X208" s="200">
        <f>U210+X201</f>
        <v>0</v>
      </c>
      <c r="Y208" s="201"/>
      <c r="Z208" s="3">
        <f>Z207-X208</f>
        <v>400</v>
      </c>
      <c r="AA208" s="200">
        <f>X210+AA201</f>
        <v>0</v>
      </c>
      <c r="AB208" s="201"/>
      <c r="AC208" s="3">
        <f>AC207-AA208</f>
        <v>400</v>
      </c>
      <c r="AD208" s="200">
        <f>AA210+AD201</f>
        <v>0</v>
      </c>
      <c r="AE208" s="201"/>
      <c r="AF208" s="3">
        <f>AF207-AD208</f>
        <v>400</v>
      </c>
      <c r="AG208" s="200">
        <f>AD210+AG201</f>
        <v>0</v>
      </c>
      <c r="AH208" s="201"/>
      <c r="AI208" s="3">
        <f>AI207-AG208</f>
        <v>400</v>
      </c>
      <c r="AJ208" s="200">
        <f>AG210+AJ201</f>
        <v>0</v>
      </c>
      <c r="AK208" s="201"/>
      <c r="AL208" s="3">
        <f>AL207-AJ208</f>
        <v>400</v>
      </c>
      <c r="AM208" s="200">
        <f>AJ210+AM201</f>
        <v>0</v>
      </c>
      <c r="AN208" s="201"/>
      <c r="AO208" s="3">
        <f>AO207-AM208</f>
        <v>400</v>
      </c>
      <c r="AP208" s="2"/>
      <c r="AQ208" s="1"/>
    </row>
    <row r="209" spans="4:45" ht="13.5" customHeight="1">
      <c r="D209" s="5"/>
      <c r="E209" s="5"/>
      <c r="F209" s="202" t="s">
        <v>127</v>
      </c>
      <c r="G209" s="203"/>
      <c r="H209" s="4">
        <v>320</v>
      </c>
      <c r="I209" s="202" t="s">
        <v>73</v>
      </c>
      <c r="J209" s="203"/>
      <c r="K209" s="4">
        <v>320</v>
      </c>
      <c r="L209" s="202" t="s">
        <v>78</v>
      </c>
      <c r="M209" s="203"/>
      <c r="N209" s="4">
        <v>320</v>
      </c>
      <c r="O209" s="202" t="s">
        <v>78</v>
      </c>
      <c r="P209" s="203"/>
      <c r="Q209" s="4">
        <v>320</v>
      </c>
      <c r="R209" s="202" t="s">
        <v>78</v>
      </c>
      <c r="S209" s="203"/>
      <c r="T209" s="4">
        <v>320</v>
      </c>
      <c r="U209" s="202" t="s">
        <v>78</v>
      </c>
      <c r="V209" s="203"/>
      <c r="W209" s="4">
        <v>320</v>
      </c>
      <c r="X209" s="202" t="s">
        <v>78</v>
      </c>
      <c r="Y209" s="203"/>
      <c r="Z209" s="4">
        <v>320</v>
      </c>
      <c r="AA209" s="202" t="s">
        <v>0</v>
      </c>
      <c r="AB209" s="203"/>
      <c r="AC209" s="4">
        <v>320</v>
      </c>
      <c r="AD209" s="202" t="s">
        <v>0</v>
      </c>
      <c r="AE209" s="203"/>
      <c r="AF209" s="4">
        <v>320</v>
      </c>
      <c r="AG209" s="202" t="s">
        <v>0</v>
      </c>
      <c r="AH209" s="203"/>
      <c r="AI209" s="4">
        <v>320</v>
      </c>
      <c r="AJ209" s="202" t="s">
        <v>0</v>
      </c>
      <c r="AK209" s="203"/>
      <c r="AL209" s="4">
        <v>320</v>
      </c>
      <c r="AM209" s="202" t="s">
        <v>0</v>
      </c>
      <c r="AN209" s="203"/>
      <c r="AO209" s="4">
        <v>320</v>
      </c>
      <c r="AP209" s="2"/>
      <c r="AQ209" s="1"/>
    </row>
    <row r="210" spans="4:45">
      <c r="D210" s="5"/>
      <c r="E210" s="5"/>
      <c r="F210" s="200">
        <f>不要４!AJ201+不要４!AM201+不要４!AP201</f>
        <v>0</v>
      </c>
      <c r="G210" s="201"/>
      <c r="H210" s="3">
        <f>H209-F210</f>
        <v>320</v>
      </c>
      <c r="I210" s="200">
        <f>'　【補完用】0年目'!$AJ$46+'　【補完用】0年目'!$AM$46+$I$201</f>
        <v>0</v>
      </c>
      <c r="J210" s="201"/>
      <c r="K210" s="3">
        <f>K209-I210</f>
        <v>320</v>
      </c>
      <c r="L210" s="200">
        <f>I212+L201</f>
        <v>0</v>
      </c>
      <c r="M210" s="201"/>
      <c r="N210" s="3">
        <f>N209-L210</f>
        <v>320</v>
      </c>
      <c r="O210" s="200">
        <f>L212+O201</f>
        <v>0</v>
      </c>
      <c r="P210" s="201"/>
      <c r="Q210" s="3">
        <f>Q209-O210</f>
        <v>320</v>
      </c>
      <c r="R210" s="200">
        <f>O212+R201</f>
        <v>0</v>
      </c>
      <c r="S210" s="201"/>
      <c r="T210" s="3">
        <f>T209-R210</f>
        <v>320</v>
      </c>
      <c r="U210" s="200">
        <f>R212+U201</f>
        <v>0</v>
      </c>
      <c r="V210" s="201"/>
      <c r="W210" s="3">
        <f>W209-U210</f>
        <v>320</v>
      </c>
      <c r="X210" s="200">
        <f>U212+X201</f>
        <v>0</v>
      </c>
      <c r="Y210" s="201"/>
      <c r="Z210" s="3">
        <f>Z209-X210</f>
        <v>320</v>
      </c>
      <c r="AA210" s="200">
        <f>X212+AA201</f>
        <v>0</v>
      </c>
      <c r="AB210" s="201"/>
      <c r="AC210" s="3">
        <f>AC209-AA210</f>
        <v>320</v>
      </c>
      <c r="AD210" s="200">
        <f>AA212+AD201</f>
        <v>0</v>
      </c>
      <c r="AE210" s="201"/>
      <c r="AF210" s="3">
        <f>AF209-AD210</f>
        <v>320</v>
      </c>
      <c r="AG210" s="200">
        <f>AD212+AG201</f>
        <v>0</v>
      </c>
      <c r="AH210" s="201"/>
      <c r="AI210" s="3">
        <f>AI209-AG210</f>
        <v>320</v>
      </c>
      <c r="AJ210" s="200">
        <f>AG212+AJ201</f>
        <v>0</v>
      </c>
      <c r="AK210" s="201"/>
      <c r="AL210" s="3">
        <f>AL209-AJ210</f>
        <v>320</v>
      </c>
      <c r="AM210" s="200">
        <f>AJ212+AM201</f>
        <v>0</v>
      </c>
      <c r="AN210" s="201"/>
      <c r="AO210" s="3">
        <f>AO209-AM210</f>
        <v>320</v>
      </c>
      <c r="AP210" s="2"/>
      <c r="AQ210" s="1"/>
    </row>
    <row r="211" spans="4:45" ht="13.5" customHeight="1">
      <c r="D211" s="5"/>
      <c r="E211" s="5"/>
      <c r="F211" s="202" t="s">
        <v>128</v>
      </c>
      <c r="G211" s="203"/>
      <c r="H211" s="4">
        <v>240</v>
      </c>
      <c r="I211" s="202" t="s">
        <v>74</v>
      </c>
      <c r="J211" s="203"/>
      <c r="K211" s="4">
        <v>240</v>
      </c>
      <c r="L211" s="202" t="s">
        <v>79</v>
      </c>
      <c r="M211" s="203"/>
      <c r="N211" s="4">
        <v>240</v>
      </c>
      <c r="O211" s="202" t="s">
        <v>79</v>
      </c>
      <c r="P211" s="203"/>
      <c r="Q211" s="4">
        <v>240</v>
      </c>
      <c r="R211" s="202" t="s">
        <v>79</v>
      </c>
      <c r="S211" s="203"/>
      <c r="T211" s="4">
        <v>240</v>
      </c>
      <c r="U211" s="202" t="s">
        <v>79</v>
      </c>
      <c r="V211" s="203"/>
      <c r="W211" s="4">
        <v>240</v>
      </c>
      <c r="X211" s="202" t="s">
        <v>79</v>
      </c>
      <c r="Y211" s="203"/>
      <c r="Z211" s="4">
        <v>240</v>
      </c>
      <c r="AA211" s="202" t="s">
        <v>1</v>
      </c>
      <c r="AB211" s="203"/>
      <c r="AC211" s="4">
        <v>240</v>
      </c>
      <c r="AD211" s="202" t="s">
        <v>1</v>
      </c>
      <c r="AE211" s="203"/>
      <c r="AF211" s="4">
        <v>240</v>
      </c>
      <c r="AG211" s="202" t="s">
        <v>1</v>
      </c>
      <c r="AH211" s="203"/>
      <c r="AI211" s="4">
        <v>240</v>
      </c>
      <c r="AJ211" s="202" t="s">
        <v>1</v>
      </c>
      <c r="AK211" s="203"/>
      <c r="AL211" s="4">
        <v>240</v>
      </c>
      <c r="AM211" s="202" t="s">
        <v>1</v>
      </c>
      <c r="AN211" s="203"/>
      <c r="AO211" s="4">
        <v>240</v>
      </c>
      <c r="AP211" s="2"/>
      <c r="AQ211" s="1"/>
    </row>
    <row r="212" spans="4:45">
      <c r="D212" s="5"/>
      <c r="E212" s="5"/>
      <c r="F212" s="200">
        <f>不要４!AM201+不要４!AP201</f>
        <v>0</v>
      </c>
      <c r="G212" s="201"/>
      <c r="H212" s="3">
        <f>H211-F212</f>
        <v>240</v>
      </c>
      <c r="I212" s="200">
        <f>'　【補完用】0年目'!$AM$46+$I$201</f>
        <v>0</v>
      </c>
      <c r="J212" s="201"/>
      <c r="K212" s="3">
        <f>K211-I212</f>
        <v>240</v>
      </c>
      <c r="L212" s="200">
        <f>I214+L201</f>
        <v>0</v>
      </c>
      <c r="M212" s="201"/>
      <c r="N212" s="3">
        <f>N211-L212</f>
        <v>240</v>
      </c>
      <c r="O212" s="200">
        <f>L214+O201</f>
        <v>0</v>
      </c>
      <c r="P212" s="201"/>
      <c r="Q212" s="3">
        <f>Q211-O212</f>
        <v>240</v>
      </c>
      <c r="R212" s="200">
        <f>O214+R201</f>
        <v>0</v>
      </c>
      <c r="S212" s="201"/>
      <c r="T212" s="3">
        <f>T211-R212</f>
        <v>240</v>
      </c>
      <c r="U212" s="200">
        <f>R214+U201</f>
        <v>0</v>
      </c>
      <c r="V212" s="201"/>
      <c r="W212" s="3">
        <f>W211-U212</f>
        <v>240</v>
      </c>
      <c r="X212" s="200">
        <f>U214+X201</f>
        <v>0</v>
      </c>
      <c r="Y212" s="201"/>
      <c r="Z212" s="3">
        <f>Z211-X212</f>
        <v>240</v>
      </c>
      <c r="AA212" s="200">
        <f>X214+AA201</f>
        <v>0</v>
      </c>
      <c r="AB212" s="201"/>
      <c r="AC212" s="3">
        <f>AC211-AA212</f>
        <v>240</v>
      </c>
      <c r="AD212" s="200">
        <f>AA214+AD201</f>
        <v>0</v>
      </c>
      <c r="AE212" s="201"/>
      <c r="AF212" s="3">
        <f>AF211-AD212</f>
        <v>240</v>
      </c>
      <c r="AG212" s="200">
        <f>AD214+AG201</f>
        <v>0</v>
      </c>
      <c r="AH212" s="201"/>
      <c r="AI212" s="3">
        <f>AI211-AG212</f>
        <v>240</v>
      </c>
      <c r="AJ212" s="200">
        <f>AG214+AJ201</f>
        <v>0</v>
      </c>
      <c r="AK212" s="201"/>
      <c r="AL212" s="3">
        <f>AL211-AJ212</f>
        <v>240</v>
      </c>
      <c r="AM212" s="200">
        <f>AJ214+AM201</f>
        <v>0</v>
      </c>
      <c r="AN212" s="201"/>
      <c r="AO212" s="3">
        <f>AO211-AM212</f>
        <v>240</v>
      </c>
      <c r="AP212" s="2"/>
      <c r="AQ212" s="1"/>
    </row>
    <row r="213" spans="4:45">
      <c r="D213" s="5"/>
      <c r="E213" s="5"/>
      <c r="F213" s="202" t="s">
        <v>129</v>
      </c>
      <c r="G213" s="203"/>
      <c r="H213" s="4">
        <v>160</v>
      </c>
      <c r="I213" s="202" t="s">
        <v>75</v>
      </c>
      <c r="J213" s="203"/>
      <c r="K213" s="4">
        <v>160</v>
      </c>
      <c r="L213" s="202" t="s">
        <v>80</v>
      </c>
      <c r="M213" s="203"/>
      <c r="N213" s="4">
        <v>160</v>
      </c>
      <c r="O213" s="202" t="s">
        <v>80</v>
      </c>
      <c r="P213" s="203"/>
      <c r="Q213" s="4">
        <v>160</v>
      </c>
      <c r="R213" s="202" t="s">
        <v>80</v>
      </c>
      <c r="S213" s="203"/>
      <c r="T213" s="4">
        <v>160</v>
      </c>
      <c r="U213" s="202" t="s">
        <v>80</v>
      </c>
      <c r="V213" s="203"/>
      <c r="W213" s="4">
        <v>160</v>
      </c>
      <c r="X213" s="202" t="s">
        <v>80</v>
      </c>
      <c r="Y213" s="203"/>
      <c r="Z213" s="4">
        <v>160</v>
      </c>
      <c r="AA213" s="202" t="s">
        <v>3</v>
      </c>
      <c r="AB213" s="203"/>
      <c r="AC213" s="4">
        <v>160</v>
      </c>
      <c r="AD213" s="202" t="s">
        <v>3</v>
      </c>
      <c r="AE213" s="203"/>
      <c r="AF213" s="4">
        <v>160</v>
      </c>
      <c r="AG213" s="202" t="s">
        <v>3</v>
      </c>
      <c r="AH213" s="203"/>
      <c r="AI213" s="4">
        <v>160</v>
      </c>
      <c r="AJ213" s="202" t="s">
        <v>3</v>
      </c>
      <c r="AK213" s="203"/>
      <c r="AL213" s="4">
        <v>160</v>
      </c>
      <c r="AM213" s="202" t="s">
        <v>3</v>
      </c>
      <c r="AN213" s="203"/>
      <c r="AO213" s="4">
        <v>160</v>
      </c>
      <c r="AP213" s="2"/>
      <c r="AQ213" s="1"/>
    </row>
    <row r="214" spans="4:45">
      <c r="D214" s="5"/>
      <c r="E214" s="5"/>
      <c r="F214" s="200">
        <f>不要４!AP201</f>
        <v>0</v>
      </c>
      <c r="G214" s="201"/>
      <c r="H214" s="3">
        <f>H213-F214</f>
        <v>160</v>
      </c>
      <c r="I214" s="200">
        <f>I201</f>
        <v>0</v>
      </c>
      <c r="J214" s="201"/>
      <c r="K214" s="3">
        <f>K213-I214</f>
        <v>160</v>
      </c>
      <c r="L214" s="200">
        <f>L201</f>
        <v>0</v>
      </c>
      <c r="M214" s="201"/>
      <c r="N214" s="3">
        <f>N213-L214</f>
        <v>160</v>
      </c>
      <c r="O214" s="200">
        <f>O201</f>
        <v>0</v>
      </c>
      <c r="P214" s="201"/>
      <c r="Q214" s="3">
        <f>Q213-O214</f>
        <v>160</v>
      </c>
      <c r="R214" s="200">
        <f>R201</f>
        <v>0</v>
      </c>
      <c r="S214" s="201"/>
      <c r="T214" s="3">
        <f>T213-R214</f>
        <v>160</v>
      </c>
      <c r="U214" s="200">
        <f>U201</f>
        <v>0</v>
      </c>
      <c r="V214" s="201"/>
      <c r="W214" s="3">
        <f>W213-U214</f>
        <v>160</v>
      </c>
      <c r="X214" s="200">
        <f>X201</f>
        <v>0</v>
      </c>
      <c r="Y214" s="201"/>
      <c r="Z214" s="3">
        <f>Z213-X214</f>
        <v>160</v>
      </c>
      <c r="AA214" s="200">
        <f>AA201</f>
        <v>0</v>
      </c>
      <c r="AB214" s="201"/>
      <c r="AC214" s="3">
        <f>AC213-AA214</f>
        <v>160</v>
      </c>
      <c r="AD214" s="200">
        <f>AD201</f>
        <v>0</v>
      </c>
      <c r="AE214" s="201"/>
      <c r="AF214" s="3">
        <f>AF213-AD214</f>
        <v>160</v>
      </c>
      <c r="AG214" s="200">
        <f>AG201</f>
        <v>0</v>
      </c>
      <c r="AH214" s="201"/>
      <c r="AI214" s="3">
        <f>AI213-AG214</f>
        <v>160</v>
      </c>
      <c r="AJ214" s="200">
        <f>AJ201</f>
        <v>0</v>
      </c>
      <c r="AK214" s="201"/>
      <c r="AL214" s="3">
        <f>AL213-AJ214</f>
        <v>160</v>
      </c>
      <c r="AM214" s="200">
        <f>AM201</f>
        <v>0</v>
      </c>
      <c r="AN214" s="201"/>
      <c r="AO214" s="3">
        <f>AO213-AM214</f>
        <v>160</v>
      </c>
      <c r="AP214" s="2"/>
      <c r="AQ214" s="1"/>
    </row>
    <row r="215" spans="4:45" ht="21" customHeight="1" thickBot="1">
      <c r="E215" s="92" t="s">
        <v>12</v>
      </c>
      <c r="I215">
        <f>IF($X$2="",0,IF(I202&gt;$S$2,1,0))</f>
        <v>0</v>
      </c>
      <c r="L215">
        <f>IF($X$2="",0,IF(L202&gt;$S$2,1,0))</f>
        <v>0</v>
      </c>
      <c r="O215">
        <f>IF($X$2="",0,IF(O202&gt;$S$2,1,0))</f>
        <v>0</v>
      </c>
      <c r="R215">
        <f>IF($X$2="",0,IF(R202&gt;$S$2,1,0))</f>
        <v>0</v>
      </c>
      <c r="U215">
        <f>IF($X$2="",0,IF(U202&gt;$S$2,1,0))</f>
        <v>0</v>
      </c>
      <c r="X215">
        <f>IF($X$2="",0,IF(X202&gt;$S$2,1,0))</f>
        <v>0</v>
      </c>
      <c r="AA215">
        <f>IF($X$2="",0,IF(AA202&gt;$S$2,1,0))</f>
        <v>0</v>
      </c>
      <c r="AD215">
        <f>IF($X$2="",0,IF(AD202&gt;$S$2,1,0))</f>
        <v>0</v>
      </c>
      <c r="AG215">
        <f>IF($X$2="",0,IF(AG202&gt;$S$2,1,0))</f>
        <v>0</v>
      </c>
      <c r="AJ215">
        <f>IF($X$2="",0,IF(AJ202&gt;$S$2,1,0))</f>
        <v>0</v>
      </c>
      <c r="AM215">
        <f>IF($X$2="",0,IF(AM202&gt;$S$2,1,0))</f>
        <v>0</v>
      </c>
      <c r="AP215">
        <f>IF($X$2="",0,IF(AP202&gt;$S$2,1,0))</f>
        <v>0</v>
      </c>
    </row>
    <row r="216" spans="4:45" ht="40.5" customHeight="1" thickBot="1">
      <c r="D216" s="5">
        <v>15</v>
      </c>
      <c r="E216" s="5"/>
      <c r="F216" s="207" t="s">
        <v>98</v>
      </c>
      <c r="G216" s="207"/>
      <c r="H216" s="88">
        <f>MIN(H219,$E219)</f>
        <v>0</v>
      </c>
      <c r="I216" s="9">
        <f>'４年目'!G49</f>
        <v>0</v>
      </c>
      <c r="J216" s="10">
        <f>COUNTIF(I230,1)</f>
        <v>0</v>
      </c>
      <c r="K216" s="88">
        <f>MIN(K219,$E219)</f>
        <v>0</v>
      </c>
      <c r="L216" s="9">
        <f>'４年目'!J49</f>
        <v>0</v>
      </c>
      <c r="M216" s="10">
        <f>COUNTIF(I230:L230,1)</f>
        <v>0</v>
      </c>
      <c r="N216" s="88">
        <f>MIN(N219,$E219)</f>
        <v>0</v>
      </c>
      <c r="O216" s="9">
        <f>'４年目'!M49</f>
        <v>0</v>
      </c>
      <c r="P216" s="10">
        <f>COUNTIF(I230:O230,1)</f>
        <v>0</v>
      </c>
      <c r="Q216" s="88">
        <f>MIN(Q219,$E219)</f>
        <v>0</v>
      </c>
      <c r="R216" s="9">
        <f>'４年目'!P49</f>
        <v>0</v>
      </c>
      <c r="S216" s="10">
        <f>COUNTIF(I230:R230,1)</f>
        <v>0</v>
      </c>
      <c r="T216" s="88">
        <f>MIN(T219,$E219)</f>
        <v>0</v>
      </c>
      <c r="U216" s="9">
        <f>'４年目'!S49</f>
        <v>0</v>
      </c>
      <c r="V216" s="10">
        <f>COUNTIF(I230:U230,1)</f>
        <v>0</v>
      </c>
      <c r="W216" s="88">
        <f>MIN(W219,$E219)</f>
        <v>0</v>
      </c>
      <c r="X216" s="9">
        <f>'４年目'!V49</f>
        <v>0</v>
      </c>
      <c r="Y216" s="10">
        <f>COUNTIF(I230:X230,1)</f>
        <v>0</v>
      </c>
      <c r="Z216" s="88">
        <f>MIN(Z219,$E219)</f>
        <v>0</v>
      </c>
      <c r="AA216" s="9">
        <f>'４年目'!Y49</f>
        <v>0</v>
      </c>
      <c r="AB216" s="10">
        <f>COUNTIF(I230:AA230,1)</f>
        <v>0</v>
      </c>
      <c r="AC216" s="88">
        <f>MIN(AC219,$E219)</f>
        <v>0</v>
      </c>
      <c r="AD216" s="9">
        <f>'４年目'!AB49</f>
        <v>0</v>
      </c>
      <c r="AE216" s="10">
        <f>COUNTIF(I230:AD230,1)</f>
        <v>0</v>
      </c>
      <c r="AF216" s="88">
        <f>MIN(AF219,$E219)</f>
        <v>0</v>
      </c>
      <c r="AG216" s="9">
        <f>'４年目'!AE49</f>
        <v>0</v>
      </c>
      <c r="AH216" s="10">
        <f>COUNTIF(I230:AG230,1)</f>
        <v>0</v>
      </c>
      <c r="AI216" s="88">
        <f>MIN(AI219,$E219)</f>
        <v>0</v>
      </c>
      <c r="AJ216" s="9">
        <f>'４年目'!AH49</f>
        <v>0</v>
      </c>
      <c r="AK216" s="10">
        <f>COUNTIF(I230:AJ230,1)</f>
        <v>0</v>
      </c>
      <c r="AL216" s="88">
        <f>MIN(AL219,$E219)</f>
        <v>0</v>
      </c>
      <c r="AM216" s="9">
        <f>'４年目'!AK49</f>
        <v>0</v>
      </c>
      <c r="AN216" s="10">
        <f>COUNTIF(I230:AM230,1)</f>
        <v>0</v>
      </c>
      <c r="AO216" s="88">
        <f>MIN(AO219,$E219)</f>
        <v>0</v>
      </c>
      <c r="AP216" s="9">
        <f>'４年目'!AN49</f>
        <v>0</v>
      </c>
      <c r="AQ216" s="10">
        <f>COUNTIF(I230:AP230,1)</f>
        <v>0</v>
      </c>
      <c r="AR216" s="24">
        <f>I216+L216+O216+R216+U216+X216+AA216+AD216+AG216+AJ216+AM216+AP216</f>
        <v>0</v>
      </c>
      <c r="AS216" s="18" t="s">
        <v>24</v>
      </c>
    </row>
    <row r="217" spans="4:45" s="17" customFormat="1" ht="18.75" customHeight="1" thickBot="1">
      <c r="D217" s="30" t="s">
        <v>23</v>
      </c>
      <c r="E217" s="31" t="s">
        <v>19</v>
      </c>
      <c r="F217" s="207"/>
      <c r="G217" s="207"/>
      <c r="H217" s="91">
        <f>MIN(H218,H219,$E219)</f>
        <v>0</v>
      </c>
      <c r="I217" s="22">
        <f>'４年目'!G50</f>
        <v>0</v>
      </c>
      <c r="J217" s="23">
        <f>'４年目'!H50</f>
        <v>0</v>
      </c>
      <c r="K217" s="91">
        <f>MIN(K218,K219,$E219)</f>
        <v>0</v>
      </c>
      <c r="L217" s="22">
        <f>'４年目'!J50</f>
        <v>0</v>
      </c>
      <c r="M217" s="23">
        <f>'４年目'!K50</f>
        <v>0</v>
      </c>
      <c r="N217" s="91">
        <f>IF(M216&gt;=$X$2,MIN($S$2,N218,N219,$AL$2-L219,$E219),MIN(N218,N219,$AL$2-L219,$E219))</f>
        <v>0</v>
      </c>
      <c r="O217" s="22">
        <f>'４年目'!M50</f>
        <v>0</v>
      </c>
      <c r="P217" s="23">
        <f>'４年目'!N50</f>
        <v>0</v>
      </c>
      <c r="Q217" s="91">
        <f>IF(P216&gt;=$X$2,MIN($S$2,Q218,Q219,$AL$2-O219,$E219),MIN(Q218,Q219,$AL$2-O219,$E219))</f>
        <v>0</v>
      </c>
      <c r="R217" s="22">
        <f>'４年目'!P50</f>
        <v>0</v>
      </c>
      <c r="S217" s="23">
        <f>'４年目'!Q50</f>
        <v>0</v>
      </c>
      <c r="T217" s="91">
        <f>IF(S216&gt;=$X$2,MIN($S$2,T218,T219,$AL$2-R219,$E219),MIN(T218,T219,$AL$2-R219,$E219))</f>
        <v>0</v>
      </c>
      <c r="U217" s="22">
        <f>'４年目'!S50</f>
        <v>0</v>
      </c>
      <c r="V217" s="23">
        <f>'４年目'!T50</f>
        <v>0</v>
      </c>
      <c r="W217" s="91">
        <f>IF(V216&gt;=$X$2,MIN($S$2,W218,W219,$AL$2-U219,$E219),MIN(W218,W219,$AL$2-U219,$E219))</f>
        <v>0</v>
      </c>
      <c r="X217" s="22">
        <f>'４年目'!V50</f>
        <v>0</v>
      </c>
      <c r="Y217" s="23">
        <f>'４年目'!W50</f>
        <v>0</v>
      </c>
      <c r="Z217" s="91">
        <f>IF(Y216&gt;=$X$2,MIN($S$2,Z218,Z219,$AL$2-X219,$E219),MIN(Z218,Z219,$AL$2-X219,$E219))</f>
        <v>0</v>
      </c>
      <c r="AA217" s="22">
        <f>'４年目'!Y50</f>
        <v>0</v>
      </c>
      <c r="AB217" s="23">
        <f>'４年目'!Z50</f>
        <v>0</v>
      </c>
      <c r="AC217" s="91">
        <f>IF(AB216&gt;=$X$2,MIN($S$2,AC218,AC219,$AL$2-AA219,$E219),MIN(AC218,AC219,$AL$2-AA219,$E219))</f>
        <v>0</v>
      </c>
      <c r="AD217" s="22">
        <f>'４年目'!AB50</f>
        <v>0</v>
      </c>
      <c r="AE217" s="23">
        <f>'４年目'!AC50</f>
        <v>0</v>
      </c>
      <c r="AF217" s="91">
        <f>IF(AE216&gt;=$X$2,MIN($S$2,AF218,AF219,$AL$2-AD219,$E219),MIN(AF218,AF219,$AL$2-AD219,$E219))</f>
        <v>0</v>
      </c>
      <c r="AG217" s="22">
        <f>'４年目'!AE50</f>
        <v>0</v>
      </c>
      <c r="AH217" s="23">
        <f>'４年目'!AF50</f>
        <v>0</v>
      </c>
      <c r="AI217" s="91">
        <f>IF(AH216&gt;=$X$2,MIN($S$2,AI218,AI219,$AL$2-AG219,$E219),MIN(AI218,AI219,$AL$2-AG219,$E219))</f>
        <v>0</v>
      </c>
      <c r="AJ217" s="22">
        <f>'４年目'!AH50</f>
        <v>0</v>
      </c>
      <c r="AK217" s="23">
        <f>'４年目'!AI50</f>
        <v>0</v>
      </c>
      <c r="AL217" s="91">
        <f>IF(AK216&gt;=$X$2,MIN($S$2,AL218,AL219,$AL$2-AJ219,$E219),MIN(AL218,AL219,$AL$2-AJ219,$E219))</f>
        <v>0</v>
      </c>
      <c r="AM217" s="22">
        <f>'４年目'!AK50</f>
        <v>0</v>
      </c>
      <c r="AN217" s="23">
        <f>'４年目'!AL50</f>
        <v>0</v>
      </c>
      <c r="AO217" s="91">
        <f>IF(AN216&gt;=$X$2,MIN($S$2,AO218,AO219,$AL$2-AM219,$E219),MIN(AO218,AO219,$AL$2-AM219,$E219))</f>
        <v>0</v>
      </c>
      <c r="AP217" s="22">
        <f>'４年目'!AN50</f>
        <v>0</v>
      </c>
      <c r="AQ217" s="23">
        <f>'４年目'!AO50</f>
        <v>0</v>
      </c>
      <c r="AR217" s="12">
        <f>I217+L217+O217+R217+U217+X217+AA217+AD217+AG217+AJ217+AM217+AP217</f>
        <v>0</v>
      </c>
      <c r="AS217" s="18" t="s">
        <v>20</v>
      </c>
    </row>
    <row r="218" spans="4:45">
      <c r="D218" s="5"/>
      <c r="E218" s="5"/>
      <c r="F218" s="59"/>
      <c r="G218" s="60"/>
      <c r="H218" s="13"/>
      <c r="I218" s="59"/>
      <c r="J218" s="60"/>
      <c r="K218" s="13"/>
      <c r="L218" s="204" t="s">
        <v>25</v>
      </c>
      <c r="M218" s="205"/>
      <c r="N218" s="15" t="str">
        <f>IF(M216&gt;=$X$2,$S$2,"")</f>
        <v/>
      </c>
      <c r="O218" s="204" t="s">
        <v>25</v>
      </c>
      <c r="P218" s="205"/>
      <c r="Q218" s="15" t="str">
        <f>IF(P216&gt;=$X$2,$S$2,"")</f>
        <v/>
      </c>
      <c r="R218" s="204" t="s">
        <v>25</v>
      </c>
      <c r="S218" s="205"/>
      <c r="T218" s="15" t="str">
        <f>IF(S216&gt;=$X$2,$S$2,"")</f>
        <v/>
      </c>
      <c r="U218" s="204" t="s">
        <v>25</v>
      </c>
      <c r="V218" s="205"/>
      <c r="W218" s="15" t="str">
        <f>IF(V216&gt;=$X$2,$S$2,"")</f>
        <v/>
      </c>
      <c r="X218" s="204" t="s">
        <v>25</v>
      </c>
      <c r="Y218" s="205"/>
      <c r="Z218" s="15" t="str">
        <f>IF(Y216&gt;=$X$2,$S$2,"")</f>
        <v/>
      </c>
      <c r="AA218" s="204" t="s">
        <v>25</v>
      </c>
      <c r="AB218" s="205"/>
      <c r="AC218" s="15" t="str">
        <f>IF(AB216&gt;=$X$2,$S$2,"")</f>
        <v/>
      </c>
      <c r="AD218" s="204" t="s">
        <v>25</v>
      </c>
      <c r="AE218" s="205"/>
      <c r="AF218" s="15" t="str">
        <f>IF(AE216&gt;=$X$2,$S$2,"")</f>
        <v/>
      </c>
      <c r="AG218" s="204" t="s">
        <v>25</v>
      </c>
      <c r="AH218" s="205"/>
      <c r="AI218" s="15" t="str">
        <f>IF(AH216&gt;=$X$2,$S$2,"")</f>
        <v/>
      </c>
      <c r="AJ218" s="204" t="s">
        <v>25</v>
      </c>
      <c r="AK218" s="205"/>
      <c r="AL218" s="15" t="str">
        <f>IF(AK216&gt;=$X$2,$S$2,"")</f>
        <v/>
      </c>
      <c r="AM218" s="204" t="s">
        <v>25</v>
      </c>
      <c r="AN218" s="205"/>
      <c r="AO218" s="15" t="str">
        <f>IF(AN216&gt;=$X$2,$S$2,"")</f>
        <v/>
      </c>
      <c r="AP218" s="204" t="s">
        <v>25</v>
      </c>
      <c r="AQ218" s="205"/>
    </row>
    <row r="219" spans="4:45" ht="13.5" customHeight="1">
      <c r="D219" s="5"/>
      <c r="E219" s="89">
        <f>IF($AE$2="",$S$2,$AE$2)</f>
        <v>0</v>
      </c>
      <c r="F219" s="206"/>
      <c r="G219" s="205"/>
      <c r="H219" s="90">
        <f>IF(MIN(H221,H223,H225,H227,H229)&lt;0,0,MIN(H221,H223,H225,H227,H229,$AE$2))</f>
        <v>160</v>
      </c>
      <c r="I219" s="206"/>
      <c r="J219" s="205"/>
      <c r="K219" s="90">
        <f>IF(MIN(K221,K223,K225,K227,K229)&lt;0,0,MIN(K221,K223,K225,K227,K229,$AE$2))</f>
        <v>160</v>
      </c>
      <c r="L219" s="200">
        <f>I217+L217</f>
        <v>0</v>
      </c>
      <c r="M219" s="201"/>
      <c r="N219" s="90">
        <f>IF(MIN(N221,N223,N225,N227,N229)&lt;0,0,MIN(N221,N223,N225,N227,N229,$AE$2))</f>
        <v>160</v>
      </c>
      <c r="O219" s="200">
        <f>L219+O217</f>
        <v>0</v>
      </c>
      <c r="P219" s="201"/>
      <c r="Q219" s="90">
        <f>IF(MIN(Q221,Q223,Q225,Q227,Q229)&lt;0,0,MIN(Q221,Q223,Q225,Q227,Q229,$AE$2))</f>
        <v>160</v>
      </c>
      <c r="R219" s="200">
        <f>O219+R217</f>
        <v>0</v>
      </c>
      <c r="S219" s="201"/>
      <c r="T219" s="90">
        <f>IF(MIN(T221,T223,T225,T227,T229)&lt;0,0,MIN(T221,T223,T225,T227,T229,$AE$2))</f>
        <v>160</v>
      </c>
      <c r="U219" s="200">
        <f>R219+U217</f>
        <v>0</v>
      </c>
      <c r="V219" s="201"/>
      <c r="W219" s="90">
        <f>IF(MIN(W221,W223,W225,W227,W229)&lt;0,0,MIN(W221,W223,W225,W227,W229,$AE$2))</f>
        <v>160</v>
      </c>
      <c r="X219" s="200">
        <f>U219+X217</f>
        <v>0</v>
      </c>
      <c r="Y219" s="201"/>
      <c r="Z219" s="90">
        <f>IF(MIN(Z221,Z223,Z225,Z227,Z229)&lt;0,0,MIN(Z221,Z223,Z225,Z227,Z229,$AE$2))</f>
        <v>160</v>
      </c>
      <c r="AA219" s="200">
        <f>X219+AA217</f>
        <v>0</v>
      </c>
      <c r="AB219" s="201"/>
      <c r="AC219" s="90">
        <f>IF(MIN(AC221,AC223,AC225,AC227,AC229)&lt;0,0,MIN(AC221,AC223,AC225,AC227,AC229,$AE$2))</f>
        <v>160</v>
      </c>
      <c r="AD219" s="200">
        <f>AA219+AD217</f>
        <v>0</v>
      </c>
      <c r="AE219" s="201"/>
      <c r="AF219" s="90">
        <f>IF(MIN(AF221,AF223,AF225,AF227,AF229)&lt;0,0,MIN(AF221,AF223,AF225,AF227,AF229,$AE$2))</f>
        <v>160</v>
      </c>
      <c r="AG219" s="200">
        <f>AD219+AG217</f>
        <v>0</v>
      </c>
      <c r="AH219" s="201"/>
      <c r="AI219" s="90">
        <f>IF(MIN(AI221,AI223,AI225,AI227,AI229)&lt;0,0,MIN(AI221,AI223,AI225,AI227,AI229,$AE$2))</f>
        <v>160</v>
      </c>
      <c r="AJ219" s="200">
        <f>AG219+AJ217</f>
        <v>0</v>
      </c>
      <c r="AK219" s="201"/>
      <c r="AL219" s="90">
        <f>IF(MIN(AL221,AL223,AL225,AL227,AL229)&lt;0,0,MIN(AL221,AL223,AL225,AL227,AL229,$AE$2))</f>
        <v>160</v>
      </c>
      <c r="AM219" s="200">
        <f>AJ219+AM217</f>
        <v>0</v>
      </c>
      <c r="AN219" s="201"/>
      <c r="AO219" s="90">
        <f>IF(MIN(AO221,AO223,AO225,AO227,AO229)&lt;0,0,MIN(AO221,AO223,AO225,AO227,AO229,$AE$2))</f>
        <v>160</v>
      </c>
      <c r="AP219" s="200">
        <f>AM219+AP217</f>
        <v>0</v>
      </c>
      <c r="AQ219" s="201"/>
    </row>
    <row r="220" spans="4:45" ht="13.5" customHeight="1">
      <c r="D220" s="5"/>
      <c r="E220" s="5"/>
      <c r="F220" s="202" t="s">
        <v>125</v>
      </c>
      <c r="G220" s="203"/>
      <c r="H220" s="4">
        <v>480</v>
      </c>
      <c r="I220" s="202" t="s">
        <v>71</v>
      </c>
      <c r="J220" s="203"/>
      <c r="K220" s="4">
        <v>480</v>
      </c>
      <c r="L220" s="202" t="s">
        <v>76</v>
      </c>
      <c r="M220" s="203"/>
      <c r="N220" s="4">
        <v>480</v>
      </c>
      <c r="O220" s="202" t="s">
        <v>76</v>
      </c>
      <c r="P220" s="203"/>
      <c r="Q220" s="4">
        <v>480</v>
      </c>
      <c r="R220" s="202" t="s">
        <v>76</v>
      </c>
      <c r="S220" s="203"/>
      <c r="T220" s="4">
        <v>480</v>
      </c>
      <c r="U220" s="202" t="s">
        <v>76</v>
      </c>
      <c r="V220" s="203"/>
      <c r="W220" s="4">
        <v>480</v>
      </c>
      <c r="X220" s="202" t="s">
        <v>76</v>
      </c>
      <c r="Y220" s="203"/>
      <c r="Z220" s="4">
        <v>480</v>
      </c>
      <c r="AA220" s="202" t="s">
        <v>4</v>
      </c>
      <c r="AB220" s="203"/>
      <c r="AC220" s="4">
        <v>480</v>
      </c>
      <c r="AD220" s="202" t="s">
        <v>5</v>
      </c>
      <c r="AE220" s="203"/>
      <c r="AF220" s="4">
        <v>480</v>
      </c>
      <c r="AG220" s="202" t="s">
        <v>6</v>
      </c>
      <c r="AH220" s="203"/>
      <c r="AI220" s="4">
        <v>480</v>
      </c>
      <c r="AJ220" s="202" t="s">
        <v>7</v>
      </c>
      <c r="AK220" s="203"/>
      <c r="AL220" s="4">
        <v>480</v>
      </c>
      <c r="AM220" s="202" t="s">
        <v>8</v>
      </c>
      <c r="AN220" s="203"/>
      <c r="AO220" s="4">
        <v>480</v>
      </c>
      <c r="AP220" s="2"/>
      <c r="AQ220" s="1"/>
    </row>
    <row r="221" spans="4:45" ht="13.5" customHeight="1">
      <c r="D221" s="5"/>
      <c r="E221" s="5"/>
      <c r="F221" s="200">
        <f>不要４!AC216+不要４!AG216+不要４!AJ216+不要４!AM216+不要４!AP216</f>
        <v>0</v>
      </c>
      <c r="G221" s="201"/>
      <c r="H221" s="3">
        <f>H220-F221</f>
        <v>480</v>
      </c>
      <c r="I221" s="200">
        <f>'　【補完用】0年目'!$AD$49+'　【補完用】0年目'!$AG$49+'　【補完用】0年目'!$AJ$49+'　【補完用】0年目'!$AM$49+$I$216</f>
        <v>0</v>
      </c>
      <c r="J221" s="201"/>
      <c r="K221" s="3">
        <f>K220-I221</f>
        <v>480</v>
      </c>
      <c r="L221" s="200">
        <f>I223+L216</f>
        <v>0</v>
      </c>
      <c r="M221" s="201"/>
      <c r="N221" s="3">
        <f>N220-L221</f>
        <v>480</v>
      </c>
      <c r="O221" s="200">
        <f>L223+O216</f>
        <v>0</v>
      </c>
      <c r="P221" s="201"/>
      <c r="Q221" s="3">
        <f>Q220-O221</f>
        <v>480</v>
      </c>
      <c r="R221" s="200">
        <f>O223+R216</f>
        <v>0</v>
      </c>
      <c r="S221" s="201"/>
      <c r="T221" s="3">
        <f>T220-R221</f>
        <v>480</v>
      </c>
      <c r="U221" s="200">
        <f>R223+U216</f>
        <v>0</v>
      </c>
      <c r="V221" s="201"/>
      <c r="W221" s="3">
        <f>W220-U221</f>
        <v>480</v>
      </c>
      <c r="X221" s="200">
        <f>U223+X216</f>
        <v>0</v>
      </c>
      <c r="Y221" s="201"/>
      <c r="Z221" s="3">
        <f>Z220-X221</f>
        <v>480</v>
      </c>
      <c r="AA221" s="200">
        <f>X223+AA216</f>
        <v>0</v>
      </c>
      <c r="AB221" s="201"/>
      <c r="AC221" s="3">
        <f>AC220-AA221</f>
        <v>480</v>
      </c>
      <c r="AD221" s="200">
        <f>AA223+AD216</f>
        <v>0</v>
      </c>
      <c r="AE221" s="201"/>
      <c r="AF221" s="3">
        <f>AF220-AD221</f>
        <v>480</v>
      </c>
      <c r="AG221" s="200">
        <f>AD223+AG216</f>
        <v>0</v>
      </c>
      <c r="AH221" s="201"/>
      <c r="AI221" s="3">
        <f>AI220-AG221</f>
        <v>480</v>
      </c>
      <c r="AJ221" s="200">
        <f>AG223+AJ216</f>
        <v>0</v>
      </c>
      <c r="AK221" s="201"/>
      <c r="AL221" s="3">
        <f>AL220-AJ221</f>
        <v>480</v>
      </c>
      <c r="AM221" s="200">
        <f>AJ223+AM216</f>
        <v>0</v>
      </c>
      <c r="AN221" s="201"/>
      <c r="AO221" s="3">
        <f>AO220-AM221</f>
        <v>480</v>
      </c>
      <c r="AP221" s="2"/>
      <c r="AQ221" s="1"/>
    </row>
    <row r="222" spans="4:45" ht="13.5" customHeight="1">
      <c r="D222" s="5"/>
      <c r="E222" s="5"/>
      <c r="F222" s="202" t="s">
        <v>126</v>
      </c>
      <c r="G222" s="203"/>
      <c r="H222" s="4">
        <v>400</v>
      </c>
      <c r="I222" s="202" t="s">
        <v>72</v>
      </c>
      <c r="J222" s="203"/>
      <c r="K222" s="4">
        <v>400</v>
      </c>
      <c r="L222" s="202" t="s">
        <v>77</v>
      </c>
      <c r="M222" s="203"/>
      <c r="N222" s="4">
        <v>400</v>
      </c>
      <c r="O222" s="202" t="s">
        <v>77</v>
      </c>
      <c r="P222" s="203"/>
      <c r="Q222" s="4">
        <v>400</v>
      </c>
      <c r="R222" s="202" t="s">
        <v>77</v>
      </c>
      <c r="S222" s="203"/>
      <c r="T222" s="4">
        <v>400</v>
      </c>
      <c r="U222" s="202" t="s">
        <v>77</v>
      </c>
      <c r="V222" s="203"/>
      <c r="W222" s="4">
        <v>400</v>
      </c>
      <c r="X222" s="202" t="s">
        <v>77</v>
      </c>
      <c r="Y222" s="203"/>
      <c r="Z222" s="4">
        <v>400</v>
      </c>
      <c r="AA222" s="202" t="s">
        <v>2</v>
      </c>
      <c r="AB222" s="203"/>
      <c r="AC222" s="4">
        <v>400</v>
      </c>
      <c r="AD222" s="202" t="s">
        <v>2</v>
      </c>
      <c r="AE222" s="203"/>
      <c r="AF222" s="4">
        <v>400</v>
      </c>
      <c r="AG222" s="202" t="s">
        <v>2</v>
      </c>
      <c r="AH222" s="203"/>
      <c r="AI222" s="4">
        <v>400</v>
      </c>
      <c r="AJ222" s="202" t="s">
        <v>2</v>
      </c>
      <c r="AK222" s="203"/>
      <c r="AL222" s="4">
        <v>400</v>
      </c>
      <c r="AM222" s="202" t="s">
        <v>2</v>
      </c>
      <c r="AN222" s="203"/>
      <c r="AO222" s="4">
        <v>400</v>
      </c>
      <c r="AP222" s="2"/>
      <c r="AQ222" s="1"/>
    </row>
    <row r="223" spans="4:45" ht="13.5" customHeight="1">
      <c r="D223" s="5"/>
      <c r="E223" s="5"/>
      <c r="F223" s="200">
        <f>不要４!AG216+不要４!AJ216+不要４!AM216+不要４!AP216</f>
        <v>0</v>
      </c>
      <c r="G223" s="201"/>
      <c r="H223" s="3">
        <f>H222-F223</f>
        <v>400</v>
      </c>
      <c r="I223" s="200">
        <f>'　【補完用】0年目'!$AG$49+'　【補完用】0年目'!$AJ$49+'　【補完用】0年目'!$AM$49+$I$216</f>
        <v>0</v>
      </c>
      <c r="J223" s="201"/>
      <c r="K223" s="3">
        <f>K222-I223</f>
        <v>400</v>
      </c>
      <c r="L223" s="200">
        <f>I225+L216</f>
        <v>0</v>
      </c>
      <c r="M223" s="201"/>
      <c r="N223" s="3">
        <f>N222-L223</f>
        <v>400</v>
      </c>
      <c r="O223" s="200">
        <f>L225+O216</f>
        <v>0</v>
      </c>
      <c r="P223" s="201"/>
      <c r="Q223" s="3">
        <f>Q222-O223</f>
        <v>400</v>
      </c>
      <c r="R223" s="200">
        <f>O225+R216</f>
        <v>0</v>
      </c>
      <c r="S223" s="201"/>
      <c r="T223" s="3">
        <f>T222-R223</f>
        <v>400</v>
      </c>
      <c r="U223" s="200">
        <f>R225+U216</f>
        <v>0</v>
      </c>
      <c r="V223" s="201"/>
      <c r="W223" s="3">
        <f>W222-U223</f>
        <v>400</v>
      </c>
      <c r="X223" s="200">
        <f>U225+X216</f>
        <v>0</v>
      </c>
      <c r="Y223" s="201"/>
      <c r="Z223" s="3">
        <f>Z222-X223</f>
        <v>400</v>
      </c>
      <c r="AA223" s="200">
        <f>X225+AA216</f>
        <v>0</v>
      </c>
      <c r="AB223" s="201"/>
      <c r="AC223" s="3">
        <f>AC222-AA223</f>
        <v>400</v>
      </c>
      <c r="AD223" s="200">
        <f>AA225+AD216</f>
        <v>0</v>
      </c>
      <c r="AE223" s="201"/>
      <c r="AF223" s="3">
        <f>AF222-AD223</f>
        <v>400</v>
      </c>
      <c r="AG223" s="200">
        <f>AD225+AG216</f>
        <v>0</v>
      </c>
      <c r="AH223" s="201"/>
      <c r="AI223" s="3">
        <f>AI222-AG223</f>
        <v>400</v>
      </c>
      <c r="AJ223" s="200">
        <f>AG225+AJ216</f>
        <v>0</v>
      </c>
      <c r="AK223" s="201"/>
      <c r="AL223" s="3">
        <f>AL222-AJ223</f>
        <v>400</v>
      </c>
      <c r="AM223" s="200">
        <f>AJ225+AM216</f>
        <v>0</v>
      </c>
      <c r="AN223" s="201"/>
      <c r="AO223" s="3">
        <f>AO222-AM223</f>
        <v>400</v>
      </c>
      <c r="AP223" s="2"/>
      <c r="AQ223" s="1"/>
    </row>
    <row r="224" spans="4:45" ht="13.5" customHeight="1">
      <c r="D224" s="5"/>
      <c r="E224" s="5"/>
      <c r="F224" s="202" t="s">
        <v>127</v>
      </c>
      <c r="G224" s="203"/>
      <c r="H224" s="4">
        <v>320</v>
      </c>
      <c r="I224" s="202" t="s">
        <v>73</v>
      </c>
      <c r="J224" s="203"/>
      <c r="K224" s="4">
        <v>320</v>
      </c>
      <c r="L224" s="202" t="s">
        <v>78</v>
      </c>
      <c r="M224" s="203"/>
      <c r="N224" s="4">
        <v>320</v>
      </c>
      <c r="O224" s="202" t="s">
        <v>78</v>
      </c>
      <c r="P224" s="203"/>
      <c r="Q224" s="4">
        <v>320</v>
      </c>
      <c r="R224" s="202" t="s">
        <v>78</v>
      </c>
      <c r="S224" s="203"/>
      <c r="T224" s="4">
        <v>320</v>
      </c>
      <c r="U224" s="202" t="s">
        <v>78</v>
      </c>
      <c r="V224" s="203"/>
      <c r="W224" s="4">
        <v>320</v>
      </c>
      <c r="X224" s="202" t="s">
        <v>78</v>
      </c>
      <c r="Y224" s="203"/>
      <c r="Z224" s="4">
        <v>320</v>
      </c>
      <c r="AA224" s="202" t="s">
        <v>0</v>
      </c>
      <c r="AB224" s="203"/>
      <c r="AC224" s="4">
        <v>320</v>
      </c>
      <c r="AD224" s="202" t="s">
        <v>0</v>
      </c>
      <c r="AE224" s="203"/>
      <c r="AF224" s="4">
        <v>320</v>
      </c>
      <c r="AG224" s="202" t="s">
        <v>0</v>
      </c>
      <c r="AH224" s="203"/>
      <c r="AI224" s="4">
        <v>320</v>
      </c>
      <c r="AJ224" s="202" t="s">
        <v>0</v>
      </c>
      <c r="AK224" s="203"/>
      <c r="AL224" s="4">
        <v>320</v>
      </c>
      <c r="AM224" s="202" t="s">
        <v>0</v>
      </c>
      <c r="AN224" s="203"/>
      <c r="AO224" s="4">
        <v>320</v>
      </c>
      <c r="AP224" s="2"/>
      <c r="AQ224" s="1"/>
    </row>
    <row r="225" spans="4:45" ht="13.5" customHeight="1">
      <c r="D225" s="5"/>
      <c r="E225" s="5"/>
      <c r="F225" s="200">
        <f>不要４!AJ216+不要４!AM216+不要４!AP216</f>
        <v>0</v>
      </c>
      <c r="G225" s="201"/>
      <c r="H225" s="3">
        <f>H224-F225</f>
        <v>320</v>
      </c>
      <c r="I225" s="200">
        <f>'　【補完用】0年目'!$AJ$49+'　【補完用】0年目'!$AM$49+$I$216</f>
        <v>0</v>
      </c>
      <c r="J225" s="201"/>
      <c r="K225" s="3">
        <f>K224-I225</f>
        <v>320</v>
      </c>
      <c r="L225" s="200">
        <f>I227+L216</f>
        <v>0</v>
      </c>
      <c r="M225" s="201"/>
      <c r="N225" s="3">
        <f>N224-L225</f>
        <v>320</v>
      </c>
      <c r="O225" s="200">
        <f>L227+O216</f>
        <v>0</v>
      </c>
      <c r="P225" s="201"/>
      <c r="Q225" s="3">
        <f>Q224-O225</f>
        <v>320</v>
      </c>
      <c r="R225" s="200">
        <f>O227+R216</f>
        <v>0</v>
      </c>
      <c r="S225" s="201"/>
      <c r="T225" s="3">
        <f>T224-R225</f>
        <v>320</v>
      </c>
      <c r="U225" s="200">
        <f>R227+U216</f>
        <v>0</v>
      </c>
      <c r="V225" s="201"/>
      <c r="W225" s="3">
        <f>W224-U225</f>
        <v>320</v>
      </c>
      <c r="X225" s="200">
        <f>U227+X216</f>
        <v>0</v>
      </c>
      <c r="Y225" s="201"/>
      <c r="Z225" s="3">
        <f>Z224-X225</f>
        <v>320</v>
      </c>
      <c r="AA225" s="200">
        <f>X227+AA216</f>
        <v>0</v>
      </c>
      <c r="AB225" s="201"/>
      <c r="AC225" s="3">
        <f>AC224-AA225</f>
        <v>320</v>
      </c>
      <c r="AD225" s="200">
        <f>AA227+AD216</f>
        <v>0</v>
      </c>
      <c r="AE225" s="201"/>
      <c r="AF225" s="3">
        <f>AF224-AD225</f>
        <v>320</v>
      </c>
      <c r="AG225" s="200">
        <f>AD227+AG216</f>
        <v>0</v>
      </c>
      <c r="AH225" s="201"/>
      <c r="AI225" s="3">
        <f>AI224-AG225</f>
        <v>320</v>
      </c>
      <c r="AJ225" s="200">
        <f>AG227+AJ216</f>
        <v>0</v>
      </c>
      <c r="AK225" s="201"/>
      <c r="AL225" s="3">
        <f>AL224-AJ225</f>
        <v>320</v>
      </c>
      <c r="AM225" s="200">
        <f>AJ227+AM216</f>
        <v>0</v>
      </c>
      <c r="AN225" s="201"/>
      <c r="AO225" s="3">
        <f>AO224-AM225</f>
        <v>320</v>
      </c>
      <c r="AP225" s="2"/>
      <c r="AQ225" s="1"/>
    </row>
    <row r="226" spans="4:45" ht="13.5" customHeight="1">
      <c r="D226" s="5"/>
      <c r="E226" s="5"/>
      <c r="F226" s="202" t="s">
        <v>128</v>
      </c>
      <c r="G226" s="203"/>
      <c r="H226" s="4">
        <v>240</v>
      </c>
      <c r="I226" s="202" t="s">
        <v>74</v>
      </c>
      <c r="J226" s="203"/>
      <c r="K226" s="4">
        <v>240</v>
      </c>
      <c r="L226" s="202" t="s">
        <v>79</v>
      </c>
      <c r="M226" s="203"/>
      <c r="N226" s="4">
        <v>240</v>
      </c>
      <c r="O226" s="202" t="s">
        <v>79</v>
      </c>
      <c r="P226" s="203"/>
      <c r="Q226" s="4">
        <v>240</v>
      </c>
      <c r="R226" s="202" t="s">
        <v>79</v>
      </c>
      <c r="S226" s="203"/>
      <c r="T226" s="4">
        <v>240</v>
      </c>
      <c r="U226" s="202" t="s">
        <v>79</v>
      </c>
      <c r="V226" s="203"/>
      <c r="W226" s="4">
        <v>240</v>
      </c>
      <c r="X226" s="202" t="s">
        <v>79</v>
      </c>
      <c r="Y226" s="203"/>
      <c r="Z226" s="4">
        <v>240</v>
      </c>
      <c r="AA226" s="202" t="s">
        <v>1</v>
      </c>
      <c r="AB226" s="203"/>
      <c r="AC226" s="4">
        <v>240</v>
      </c>
      <c r="AD226" s="202" t="s">
        <v>1</v>
      </c>
      <c r="AE226" s="203"/>
      <c r="AF226" s="4">
        <v>240</v>
      </c>
      <c r="AG226" s="202" t="s">
        <v>1</v>
      </c>
      <c r="AH226" s="203"/>
      <c r="AI226" s="4">
        <v>240</v>
      </c>
      <c r="AJ226" s="202" t="s">
        <v>1</v>
      </c>
      <c r="AK226" s="203"/>
      <c r="AL226" s="4">
        <v>240</v>
      </c>
      <c r="AM226" s="202" t="s">
        <v>1</v>
      </c>
      <c r="AN226" s="203"/>
      <c r="AO226" s="4">
        <v>240</v>
      </c>
      <c r="AP226" s="2"/>
      <c r="AQ226" s="1"/>
    </row>
    <row r="227" spans="4:45">
      <c r="D227" s="5"/>
      <c r="E227" s="5"/>
      <c r="F227" s="200">
        <f>不要４!AM216+不要４!AP216</f>
        <v>0</v>
      </c>
      <c r="G227" s="201"/>
      <c r="H227" s="3">
        <f>H226-F227</f>
        <v>240</v>
      </c>
      <c r="I227" s="200">
        <f>'　【補完用】0年目'!$AM$49+$I$216</f>
        <v>0</v>
      </c>
      <c r="J227" s="201"/>
      <c r="K227" s="3">
        <f>K226-I227</f>
        <v>240</v>
      </c>
      <c r="L227" s="200">
        <f>I229+L216</f>
        <v>0</v>
      </c>
      <c r="M227" s="201"/>
      <c r="N227" s="3">
        <f>N226-L227</f>
        <v>240</v>
      </c>
      <c r="O227" s="200">
        <f>L229+O216</f>
        <v>0</v>
      </c>
      <c r="P227" s="201"/>
      <c r="Q227" s="3">
        <f>Q226-O227</f>
        <v>240</v>
      </c>
      <c r="R227" s="200">
        <f>O229+R216</f>
        <v>0</v>
      </c>
      <c r="S227" s="201"/>
      <c r="T227" s="3">
        <f>T226-R227</f>
        <v>240</v>
      </c>
      <c r="U227" s="200">
        <f>R229+U216</f>
        <v>0</v>
      </c>
      <c r="V227" s="201"/>
      <c r="W227" s="3">
        <f>W226-U227</f>
        <v>240</v>
      </c>
      <c r="X227" s="200">
        <f>U229+X216</f>
        <v>0</v>
      </c>
      <c r="Y227" s="201"/>
      <c r="Z227" s="3">
        <f>Z226-X227</f>
        <v>240</v>
      </c>
      <c r="AA227" s="200">
        <f>X229+AA216</f>
        <v>0</v>
      </c>
      <c r="AB227" s="201"/>
      <c r="AC227" s="3">
        <f>AC226-AA227</f>
        <v>240</v>
      </c>
      <c r="AD227" s="200">
        <f>AA229+AD216</f>
        <v>0</v>
      </c>
      <c r="AE227" s="201"/>
      <c r="AF227" s="3">
        <f>AF226-AD227</f>
        <v>240</v>
      </c>
      <c r="AG227" s="200">
        <f>AD229+AG216</f>
        <v>0</v>
      </c>
      <c r="AH227" s="201"/>
      <c r="AI227" s="3">
        <f>AI226-AG227</f>
        <v>240</v>
      </c>
      <c r="AJ227" s="200">
        <f>AG229+AJ216</f>
        <v>0</v>
      </c>
      <c r="AK227" s="201"/>
      <c r="AL227" s="3">
        <f>AL226-AJ227</f>
        <v>240</v>
      </c>
      <c r="AM227" s="200">
        <f>AJ229+AM216</f>
        <v>0</v>
      </c>
      <c r="AN227" s="201"/>
      <c r="AO227" s="3">
        <f>AO226-AM227</f>
        <v>240</v>
      </c>
      <c r="AP227" s="2"/>
      <c r="AQ227" s="1"/>
    </row>
    <row r="228" spans="4:45">
      <c r="D228" s="5"/>
      <c r="E228" s="5"/>
      <c r="F228" s="202" t="s">
        <v>129</v>
      </c>
      <c r="G228" s="203"/>
      <c r="H228" s="4">
        <v>160</v>
      </c>
      <c r="I228" s="202" t="s">
        <v>75</v>
      </c>
      <c r="J228" s="203"/>
      <c r="K228" s="4">
        <v>160</v>
      </c>
      <c r="L228" s="202" t="s">
        <v>80</v>
      </c>
      <c r="M228" s="203"/>
      <c r="N228" s="4">
        <v>160</v>
      </c>
      <c r="O228" s="202" t="s">
        <v>80</v>
      </c>
      <c r="P228" s="203"/>
      <c r="Q228" s="4">
        <v>160</v>
      </c>
      <c r="R228" s="202" t="s">
        <v>80</v>
      </c>
      <c r="S228" s="203"/>
      <c r="T228" s="4">
        <v>160</v>
      </c>
      <c r="U228" s="202" t="s">
        <v>80</v>
      </c>
      <c r="V228" s="203"/>
      <c r="W228" s="4">
        <v>160</v>
      </c>
      <c r="X228" s="202" t="s">
        <v>80</v>
      </c>
      <c r="Y228" s="203"/>
      <c r="Z228" s="4">
        <v>160</v>
      </c>
      <c r="AA228" s="202" t="s">
        <v>3</v>
      </c>
      <c r="AB228" s="203"/>
      <c r="AC228" s="4">
        <v>160</v>
      </c>
      <c r="AD228" s="202" t="s">
        <v>3</v>
      </c>
      <c r="AE228" s="203"/>
      <c r="AF228" s="4">
        <v>160</v>
      </c>
      <c r="AG228" s="202" t="s">
        <v>3</v>
      </c>
      <c r="AH228" s="203"/>
      <c r="AI228" s="4">
        <v>160</v>
      </c>
      <c r="AJ228" s="202" t="s">
        <v>3</v>
      </c>
      <c r="AK228" s="203"/>
      <c r="AL228" s="4">
        <v>160</v>
      </c>
      <c r="AM228" s="202" t="s">
        <v>3</v>
      </c>
      <c r="AN228" s="203"/>
      <c r="AO228" s="4">
        <v>160</v>
      </c>
      <c r="AP228" s="2"/>
      <c r="AQ228" s="1"/>
    </row>
    <row r="229" spans="4:45">
      <c r="D229" s="5"/>
      <c r="E229" s="5"/>
      <c r="F229" s="200">
        <f>不要４!AP216</f>
        <v>0</v>
      </c>
      <c r="G229" s="201"/>
      <c r="H229" s="3">
        <f>H228-F229</f>
        <v>160</v>
      </c>
      <c r="I229" s="200">
        <f>I216</f>
        <v>0</v>
      </c>
      <c r="J229" s="201"/>
      <c r="K229" s="3">
        <f>K228-I229</f>
        <v>160</v>
      </c>
      <c r="L229" s="200">
        <f>L216</f>
        <v>0</v>
      </c>
      <c r="M229" s="201"/>
      <c r="N229" s="3">
        <f>N228-L229</f>
        <v>160</v>
      </c>
      <c r="O229" s="200">
        <f>O216</f>
        <v>0</v>
      </c>
      <c r="P229" s="201"/>
      <c r="Q229" s="3">
        <f>Q228-O229</f>
        <v>160</v>
      </c>
      <c r="R229" s="200">
        <f>R216</f>
        <v>0</v>
      </c>
      <c r="S229" s="201"/>
      <c r="T229" s="3">
        <f>T228-R229</f>
        <v>160</v>
      </c>
      <c r="U229" s="200">
        <f>U216</f>
        <v>0</v>
      </c>
      <c r="V229" s="201"/>
      <c r="W229" s="3">
        <f>W228-U229</f>
        <v>160</v>
      </c>
      <c r="X229" s="200">
        <f>X216</f>
        <v>0</v>
      </c>
      <c r="Y229" s="201"/>
      <c r="Z229" s="3">
        <f>Z228-X229</f>
        <v>160</v>
      </c>
      <c r="AA229" s="200">
        <f>AA216</f>
        <v>0</v>
      </c>
      <c r="AB229" s="201"/>
      <c r="AC229" s="3">
        <f>AC228-AA229</f>
        <v>160</v>
      </c>
      <c r="AD229" s="200">
        <f>AD216</f>
        <v>0</v>
      </c>
      <c r="AE229" s="201"/>
      <c r="AF229" s="3">
        <f>AF228-AD229</f>
        <v>160</v>
      </c>
      <c r="AG229" s="200">
        <f>AG216</f>
        <v>0</v>
      </c>
      <c r="AH229" s="201"/>
      <c r="AI229" s="3">
        <f>AI228-AG229</f>
        <v>160</v>
      </c>
      <c r="AJ229" s="200">
        <f>AJ216</f>
        <v>0</v>
      </c>
      <c r="AK229" s="201"/>
      <c r="AL229" s="3">
        <f>AL228-AJ229</f>
        <v>160</v>
      </c>
      <c r="AM229" s="200">
        <f>AM216</f>
        <v>0</v>
      </c>
      <c r="AN229" s="201"/>
      <c r="AO229" s="3">
        <f>AO228-AM229</f>
        <v>160</v>
      </c>
      <c r="AP229" s="2"/>
      <c r="AQ229" s="1"/>
    </row>
    <row r="230" spans="4:45" ht="21" customHeight="1" thickBot="1">
      <c r="E230" s="92" t="s">
        <v>12</v>
      </c>
      <c r="I230">
        <f>IF($X$2="",0,IF(I217&gt;$S$2,1,0))</f>
        <v>0</v>
      </c>
      <c r="L230">
        <f>IF($X$2="",0,IF(L217&gt;$S$2,1,0))</f>
        <v>0</v>
      </c>
      <c r="O230">
        <f>IF($X$2="",0,IF(O217&gt;$S$2,1,0))</f>
        <v>0</v>
      </c>
      <c r="R230">
        <f>IF($X$2="",0,IF(R217&gt;$S$2,1,0))</f>
        <v>0</v>
      </c>
      <c r="U230">
        <f>IF($X$2="",0,IF(U217&gt;$S$2,1,0))</f>
        <v>0</v>
      </c>
      <c r="X230">
        <f>IF($X$2="",0,IF(X217&gt;$S$2,1,0))</f>
        <v>0</v>
      </c>
      <c r="AA230">
        <f>IF($X$2="",0,IF(AA217&gt;$S$2,1,0))</f>
        <v>0</v>
      </c>
      <c r="AD230">
        <f>IF($X$2="",0,IF(AD217&gt;$S$2,1,0))</f>
        <v>0</v>
      </c>
      <c r="AG230">
        <f>IF($X$2="",0,IF(AG217&gt;$S$2,1,0))</f>
        <v>0</v>
      </c>
      <c r="AJ230">
        <f>IF($X$2="",0,IF(AJ217&gt;$S$2,1,0))</f>
        <v>0</v>
      </c>
      <c r="AM230">
        <f>IF($X$2="",0,IF(AM217&gt;$S$2,1,0))</f>
        <v>0</v>
      </c>
      <c r="AP230">
        <f>IF($X$2="",0,IF(AP217&gt;$S$2,1,0))</f>
        <v>0</v>
      </c>
    </row>
    <row r="231" spans="4:45" ht="40.5" customHeight="1" thickBot="1">
      <c r="D231" s="5">
        <v>16</v>
      </c>
      <c r="E231" s="5"/>
      <c r="F231" s="207" t="s">
        <v>98</v>
      </c>
      <c r="G231" s="207"/>
      <c r="H231" s="88">
        <f>MIN(H234,$E234)</f>
        <v>0</v>
      </c>
      <c r="I231" s="9">
        <f>'４年目'!G52</f>
        <v>0</v>
      </c>
      <c r="J231" s="10">
        <f>COUNTIF(I245,1)</f>
        <v>0</v>
      </c>
      <c r="K231" s="88">
        <f>MIN(K234,$E234)</f>
        <v>0</v>
      </c>
      <c r="L231" s="9">
        <f>'４年目'!J52</f>
        <v>0</v>
      </c>
      <c r="M231" s="10">
        <f>COUNTIF(I245:L245,1)</f>
        <v>0</v>
      </c>
      <c r="N231" s="88">
        <f>MIN(N234,$E234)</f>
        <v>0</v>
      </c>
      <c r="O231" s="9">
        <f>'４年目'!M52</f>
        <v>0</v>
      </c>
      <c r="P231" s="10">
        <f>COUNTIF(I245:O245,1)</f>
        <v>0</v>
      </c>
      <c r="Q231" s="88">
        <f>MIN(Q234,$E234)</f>
        <v>0</v>
      </c>
      <c r="R231" s="9">
        <f>'４年目'!P52</f>
        <v>0</v>
      </c>
      <c r="S231" s="10">
        <f>COUNTIF(I245:R245,1)</f>
        <v>0</v>
      </c>
      <c r="T231" s="88">
        <f>MIN(T234,$E234)</f>
        <v>0</v>
      </c>
      <c r="U231" s="9">
        <f>'４年目'!S52</f>
        <v>0</v>
      </c>
      <c r="V231" s="10">
        <f>COUNTIF(I245:U245,1)</f>
        <v>0</v>
      </c>
      <c r="W231" s="88">
        <f>MIN(W234,$E234)</f>
        <v>0</v>
      </c>
      <c r="X231" s="9">
        <f>'４年目'!V52</f>
        <v>0</v>
      </c>
      <c r="Y231" s="10">
        <f>COUNTIF(I245:X245,1)</f>
        <v>0</v>
      </c>
      <c r="Z231" s="88">
        <f>MIN(Z234,$E234)</f>
        <v>0</v>
      </c>
      <c r="AA231" s="9">
        <f>'４年目'!Y52</f>
        <v>0</v>
      </c>
      <c r="AB231" s="10">
        <f>COUNTIF(I245:AA245,1)</f>
        <v>0</v>
      </c>
      <c r="AC231" s="88">
        <f>MIN(AC234,$E234)</f>
        <v>0</v>
      </c>
      <c r="AD231" s="9">
        <f>'４年目'!AB52</f>
        <v>0</v>
      </c>
      <c r="AE231" s="10">
        <f>COUNTIF(I245:AD245,1)</f>
        <v>0</v>
      </c>
      <c r="AF231" s="88">
        <f>MIN(AF234,$E234)</f>
        <v>0</v>
      </c>
      <c r="AG231" s="9">
        <f>'４年目'!AE52</f>
        <v>0</v>
      </c>
      <c r="AH231" s="10">
        <f>COUNTIF(I245:AG245,1)</f>
        <v>0</v>
      </c>
      <c r="AI231" s="88">
        <f>MIN(AI234,$E234)</f>
        <v>0</v>
      </c>
      <c r="AJ231" s="9">
        <f>'４年目'!AH52</f>
        <v>0</v>
      </c>
      <c r="AK231" s="10">
        <f>COUNTIF(I245:AJ245,1)</f>
        <v>0</v>
      </c>
      <c r="AL231" s="88">
        <f>MIN(AL234,$E234)</f>
        <v>0</v>
      </c>
      <c r="AM231" s="9">
        <f>'４年目'!AK52</f>
        <v>0</v>
      </c>
      <c r="AN231" s="10">
        <f>COUNTIF(I245:AM245,1)</f>
        <v>0</v>
      </c>
      <c r="AO231" s="88">
        <f>MIN(AO234,$E234)</f>
        <v>0</v>
      </c>
      <c r="AP231" s="9">
        <f>'４年目'!AN52</f>
        <v>0</v>
      </c>
      <c r="AQ231" s="10">
        <f>COUNTIF(I245:AP245,1)</f>
        <v>0</v>
      </c>
      <c r="AR231" s="24">
        <f>I231+L231+O231+R231+U231+X231+AA231+AD231+AG231+AJ231+AM231+AP231</f>
        <v>0</v>
      </c>
      <c r="AS231" s="18" t="s">
        <v>24</v>
      </c>
    </row>
    <row r="232" spans="4:45" s="17" customFormat="1" ht="18.75" customHeight="1" thickBot="1">
      <c r="D232" s="30" t="s">
        <v>23</v>
      </c>
      <c r="E232" s="31" t="s">
        <v>19</v>
      </c>
      <c r="F232" s="207"/>
      <c r="G232" s="207"/>
      <c r="H232" s="91">
        <f>MIN(H233,H234,$E234)</f>
        <v>0</v>
      </c>
      <c r="I232" s="22">
        <f>'４年目'!G53</f>
        <v>0</v>
      </c>
      <c r="J232" s="23">
        <f>'４年目'!H53</f>
        <v>0</v>
      </c>
      <c r="K232" s="91">
        <f>MIN(K233,K234,$E234)</f>
        <v>0</v>
      </c>
      <c r="L232" s="22">
        <f>'４年目'!J53</f>
        <v>0</v>
      </c>
      <c r="M232" s="23">
        <f>'４年目'!K53</f>
        <v>0</v>
      </c>
      <c r="N232" s="91">
        <f>IF(M231&gt;=$X$2,MIN($S$2,N233,N234,$AL$2-L234,$E234),MIN(N233,N234,$AL$2-L234,$E234))</f>
        <v>0</v>
      </c>
      <c r="O232" s="22">
        <f>'４年目'!M53</f>
        <v>0</v>
      </c>
      <c r="P232" s="23">
        <f>'４年目'!N53</f>
        <v>0</v>
      </c>
      <c r="Q232" s="91">
        <f>IF(P231&gt;=$X$2,MIN($S$2,Q233,Q234,$AL$2-O234,$E234),MIN(Q233,Q234,$AL$2-O234,$E234))</f>
        <v>0</v>
      </c>
      <c r="R232" s="22">
        <f>'４年目'!P53</f>
        <v>0</v>
      </c>
      <c r="S232" s="23">
        <f>'４年目'!Q53</f>
        <v>0</v>
      </c>
      <c r="T232" s="91">
        <f>IF(S231&gt;=$X$2,MIN($S$2,T233,T234,$AL$2-R234,$E234),MIN(T233,T234,$AL$2-R234,$E234))</f>
        <v>0</v>
      </c>
      <c r="U232" s="22">
        <f>'４年目'!S53</f>
        <v>0</v>
      </c>
      <c r="V232" s="23">
        <f>'４年目'!T53</f>
        <v>0</v>
      </c>
      <c r="W232" s="91">
        <f>IF(V231&gt;=$X$2,MIN($S$2,W233,W234,$AL$2-U234,$E234),MIN(W233,W234,$AL$2-U234,$E234))</f>
        <v>0</v>
      </c>
      <c r="X232" s="22">
        <f>'４年目'!V53</f>
        <v>0</v>
      </c>
      <c r="Y232" s="23">
        <f>'４年目'!W53</f>
        <v>0</v>
      </c>
      <c r="Z232" s="91">
        <f>IF(Y231&gt;=$X$2,MIN($S$2,Z233,Z234,$AL$2-X234,$E234),MIN(Z233,Z234,$AL$2-X234,$E234))</f>
        <v>0</v>
      </c>
      <c r="AA232" s="22">
        <f>'４年目'!Y53</f>
        <v>0</v>
      </c>
      <c r="AB232" s="23">
        <f>'４年目'!Z53</f>
        <v>0</v>
      </c>
      <c r="AC232" s="91">
        <f>IF(AB231&gt;=$X$2,MIN($S$2,AC233,AC234,$AL$2-AA234,$E234),MIN(AC233,AC234,$AL$2-AA234,$E234))</f>
        <v>0</v>
      </c>
      <c r="AD232" s="22">
        <f>'４年目'!AB53</f>
        <v>0</v>
      </c>
      <c r="AE232" s="23">
        <f>'４年目'!AC53</f>
        <v>0</v>
      </c>
      <c r="AF232" s="91">
        <f>IF(AE231&gt;=$X$2,MIN($S$2,AF233,AF234,$AL$2-AD234,$E234),MIN(AF233,AF234,$AL$2-AD234,$E234))</f>
        <v>0</v>
      </c>
      <c r="AG232" s="22">
        <f>'４年目'!AE53</f>
        <v>0</v>
      </c>
      <c r="AH232" s="23">
        <f>'４年目'!AF53</f>
        <v>0</v>
      </c>
      <c r="AI232" s="91">
        <f>IF(AH231&gt;=$X$2,MIN($S$2,AI233,AI234,$AL$2-AG234,$E234),MIN(AI233,AI234,$AL$2-AG234,$E234))</f>
        <v>0</v>
      </c>
      <c r="AJ232" s="22">
        <f>'４年目'!AH53</f>
        <v>0</v>
      </c>
      <c r="AK232" s="23">
        <f>'４年目'!AI53</f>
        <v>0</v>
      </c>
      <c r="AL232" s="91">
        <f>IF(AK231&gt;=$X$2,MIN($S$2,AL233,AL234,$AL$2-AJ234,$E234),MIN(AL233,AL234,$AL$2-AJ234,$E234))</f>
        <v>0</v>
      </c>
      <c r="AM232" s="22">
        <f>'４年目'!AK53</f>
        <v>0</v>
      </c>
      <c r="AN232" s="23">
        <f>'４年目'!AL53</f>
        <v>0</v>
      </c>
      <c r="AO232" s="91">
        <f>IF(AN231&gt;=$X$2,MIN($S$2,AO233,AO234,$AL$2-AM234,$E234),MIN(AO233,AO234,$AL$2-AM234,$E234))</f>
        <v>0</v>
      </c>
      <c r="AP232" s="22">
        <f>'４年目'!AN53</f>
        <v>0</v>
      </c>
      <c r="AQ232" s="23">
        <f>'４年目'!AO53</f>
        <v>0</v>
      </c>
      <c r="AR232" s="12">
        <f>I232+L232+O232+R232+U232+X232+AA232+AD232+AG232+AJ232+AM232+AP232</f>
        <v>0</v>
      </c>
      <c r="AS232" s="18" t="s">
        <v>20</v>
      </c>
    </row>
    <row r="233" spans="4:45">
      <c r="D233" s="5"/>
      <c r="E233" s="5"/>
      <c r="F233" s="59"/>
      <c r="G233" s="60"/>
      <c r="H233" s="13"/>
      <c r="I233" s="59"/>
      <c r="J233" s="60"/>
      <c r="K233" s="13"/>
      <c r="L233" s="204" t="s">
        <v>25</v>
      </c>
      <c r="M233" s="205"/>
      <c r="N233" s="15" t="str">
        <f>IF(M231&gt;=$X$2,$S$2,"")</f>
        <v/>
      </c>
      <c r="O233" s="204" t="s">
        <v>25</v>
      </c>
      <c r="P233" s="205"/>
      <c r="Q233" s="15" t="str">
        <f>IF(P231&gt;=$X$2,$S$2,"")</f>
        <v/>
      </c>
      <c r="R233" s="204" t="s">
        <v>25</v>
      </c>
      <c r="S233" s="205"/>
      <c r="T233" s="15" t="str">
        <f>IF(S231&gt;=$X$2,$S$2,"")</f>
        <v/>
      </c>
      <c r="U233" s="204" t="s">
        <v>25</v>
      </c>
      <c r="V233" s="205"/>
      <c r="W233" s="15" t="str">
        <f>IF(V231&gt;=$X$2,$S$2,"")</f>
        <v/>
      </c>
      <c r="X233" s="204" t="s">
        <v>25</v>
      </c>
      <c r="Y233" s="205"/>
      <c r="Z233" s="15" t="str">
        <f>IF(Y231&gt;=$X$2,$S$2,"")</f>
        <v/>
      </c>
      <c r="AA233" s="204" t="s">
        <v>25</v>
      </c>
      <c r="AB233" s="205"/>
      <c r="AC233" s="15" t="str">
        <f>IF(AB231&gt;=$X$2,$S$2,"")</f>
        <v/>
      </c>
      <c r="AD233" s="204" t="s">
        <v>25</v>
      </c>
      <c r="AE233" s="205"/>
      <c r="AF233" s="15" t="str">
        <f>IF(AE231&gt;=$X$2,$S$2,"")</f>
        <v/>
      </c>
      <c r="AG233" s="204" t="s">
        <v>25</v>
      </c>
      <c r="AH233" s="205"/>
      <c r="AI233" s="15" t="str">
        <f>IF(AH231&gt;=$X$2,$S$2,"")</f>
        <v/>
      </c>
      <c r="AJ233" s="204" t="s">
        <v>25</v>
      </c>
      <c r="AK233" s="205"/>
      <c r="AL233" s="15" t="str">
        <f>IF(AK231&gt;=$X$2,$S$2,"")</f>
        <v/>
      </c>
      <c r="AM233" s="204" t="s">
        <v>25</v>
      </c>
      <c r="AN233" s="205"/>
      <c r="AO233" s="15" t="str">
        <f>IF(AN231&gt;=$X$2,$S$2,"")</f>
        <v/>
      </c>
      <c r="AP233" s="204" t="s">
        <v>25</v>
      </c>
      <c r="AQ233" s="205"/>
    </row>
    <row r="234" spans="4:45">
      <c r="D234" s="5"/>
      <c r="E234" s="89">
        <f>IF($AE$2="",$S$2,$AE$2)</f>
        <v>0</v>
      </c>
      <c r="F234" s="206"/>
      <c r="G234" s="205"/>
      <c r="H234" s="90">
        <f>IF(MIN(H236,H238,H240,H242,H244)&lt;0,0,MIN(H236,H238,H240,H242,H244,$AE$2))</f>
        <v>160</v>
      </c>
      <c r="I234" s="206"/>
      <c r="J234" s="205"/>
      <c r="K234" s="90">
        <f>IF(MIN(K236,K238,K240,K242,K244)&lt;0,0,MIN(K236,K238,K240,K242,K244,$AE$2))</f>
        <v>160</v>
      </c>
      <c r="L234" s="200">
        <f>I232+L232</f>
        <v>0</v>
      </c>
      <c r="M234" s="201"/>
      <c r="N234" s="90">
        <f>IF(MIN(N236,N238,N240,N242,N244)&lt;0,0,MIN(N236,N238,N240,N242,N244,$AE$2))</f>
        <v>160</v>
      </c>
      <c r="O234" s="200">
        <f>L234+O232</f>
        <v>0</v>
      </c>
      <c r="P234" s="201"/>
      <c r="Q234" s="90">
        <f>IF(MIN(Q236,Q238,Q240,Q242,Q244)&lt;0,0,MIN(Q236,Q238,Q240,Q242,Q244,$AE$2))</f>
        <v>160</v>
      </c>
      <c r="R234" s="200">
        <f>O234+R232</f>
        <v>0</v>
      </c>
      <c r="S234" s="201"/>
      <c r="T234" s="90">
        <f>IF(MIN(T236,T238,T240,T242,T244)&lt;0,0,MIN(T236,T238,T240,T242,T244,$AE$2))</f>
        <v>160</v>
      </c>
      <c r="U234" s="200">
        <f>R234+U232</f>
        <v>0</v>
      </c>
      <c r="V234" s="201"/>
      <c r="W234" s="90">
        <f>IF(MIN(W236,W238,W240,W242,W244)&lt;0,0,MIN(W236,W238,W240,W242,W244,$AE$2))</f>
        <v>160</v>
      </c>
      <c r="X234" s="200">
        <f>U234+X232</f>
        <v>0</v>
      </c>
      <c r="Y234" s="201"/>
      <c r="Z234" s="90">
        <f>IF(MIN(Z236,Z238,Z240,Z242,Z244)&lt;0,0,MIN(Z236,Z238,Z240,Z242,Z244,$AE$2))</f>
        <v>160</v>
      </c>
      <c r="AA234" s="200">
        <f>X234+AA232</f>
        <v>0</v>
      </c>
      <c r="AB234" s="201"/>
      <c r="AC234" s="90">
        <f>IF(MIN(AC236,AC238,AC240,AC242,AC244)&lt;0,0,MIN(AC236,AC238,AC240,AC242,AC244,$AE$2))</f>
        <v>160</v>
      </c>
      <c r="AD234" s="200">
        <f>AA234+AD232</f>
        <v>0</v>
      </c>
      <c r="AE234" s="201"/>
      <c r="AF234" s="90">
        <f>IF(MIN(AF236,AF238,AF240,AF242,AF244)&lt;0,0,MIN(AF236,AF238,AF240,AF242,AF244,$AE$2))</f>
        <v>160</v>
      </c>
      <c r="AG234" s="200">
        <f>AD234+AG232</f>
        <v>0</v>
      </c>
      <c r="AH234" s="201"/>
      <c r="AI234" s="90">
        <f>IF(MIN(AI236,AI238,AI240,AI242,AI244)&lt;0,0,MIN(AI236,AI238,AI240,AI242,AI244,$AE$2))</f>
        <v>160</v>
      </c>
      <c r="AJ234" s="200">
        <f>AG234+AJ232</f>
        <v>0</v>
      </c>
      <c r="AK234" s="201"/>
      <c r="AL234" s="90">
        <f>IF(MIN(AL236,AL238,AL240,AL242,AL244)&lt;0,0,MIN(AL236,AL238,AL240,AL242,AL244,$AE$2))</f>
        <v>160</v>
      </c>
      <c r="AM234" s="200">
        <f>AJ234+AM232</f>
        <v>0</v>
      </c>
      <c r="AN234" s="201"/>
      <c r="AO234" s="90">
        <f>IF(MIN(AO236,AO238,AO240,AO242,AO244)&lt;0,0,MIN(AO236,AO238,AO240,AO242,AO244,$AE$2))</f>
        <v>160</v>
      </c>
      <c r="AP234" s="200">
        <f>AM234+AP232</f>
        <v>0</v>
      </c>
      <c r="AQ234" s="201"/>
    </row>
    <row r="235" spans="4:45" ht="13.5" customHeight="1">
      <c r="D235" s="5"/>
      <c r="E235" s="5"/>
      <c r="F235" s="202" t="s">
        <v>125</v>
      </c>
      <c r="G235" s="203"/>
      <c r="H235" s="4">
        <v>480</v>
      </c>
      <c r="I235" s="202" t="s">
        <v>71</v>
      </c>
      <c r="J235" s="203"/>
      <c r="K235" s="4">
        <v>480</v>
      </c>
      <c r="L235" s="202" t="s">
        <v>76</v>
      </c>
      <c r="M235" s="203"/>
      <c r="N235" s="4">
        <v>480</v>
      </c>
      <c r="O235" s="202" t="s">
        <v>76</v>
      </c>
      <c r="P235" s="203"/>
      <c r="Q235" s="4">
        <v>480</v>
      </c>
      <c r="R235" s="202" t="s">
        <v>76</v>
      </c>
      <c r="S235" s="203"/>
      <c r="T235" s="4">
        <v>480</v>
      </c>
      <c r="U235" s="202" t="s">
        <v>76</v>
      </c>
      <c r="V235" s="203"/>
      <c r="W235" s="4">
        <v>480</v>
      </c>
      <c r="X235" s="202" t="s">
        <v>76</v>
      </c>
      <c r="Y235" s="203"/>
      <c r="Z235" s="4">
        <v>480</v>
      </c>
      <c r="AA235" s="202" t="s">
        <v>4</v>
      </c>
      <c r="AB235" s="203"/>
      <c r="AC235" s="4">
        <v>480</v>
      </c>
      <c r="AD235" s="202" t="s">
        <v>5</v>
      </c>
      <c r="AE235" s="203"/>
      <c r="AF235" s="4">
        <v>480</v>
      </c>
      <c r="AG235" s="202" t="s">
        <v>6</v>
      </c>
      <c r="AH235" s="203"/>
      <c r="AI235" s="4">
        <v>480</v>
      </c>
      <c r="AJ235" s="202" t="s">
        <v>7</v>
      </c>
      <c r="AK235" s="203"/>
      <c r="AL235" s="4">
        <v>480</v>
      </c>
      <c r="AM235" s="202" t="s">
        <v>8</v>
      </c>
      <c r="AN235" s="203"/>
      <c r="AO235" s="4">
        <v>480</v>
      </c>
      <c r="AP235" s="2"/>
      <c r="AQ235" s="1"/>
    </row>
    <row r="236" spans="4:45">
      <c r="D236" s="5"/>
      <c r="E236" s="5"/>
      <c r="F236" s="200">
        <f>不要４!AC231+不要４!AG231+不要４!AJ231+不要４!AM231+不要４!AP231</f>
        <v>0</v>
      </c>
      <c r="G236" s="201"/>
      <c r="H236" s="3">
        <f>H235-F236</f>
        <v>480</v>
      </c>
      <c r="I236" s="200">
        <f>'　【補完用】0年目'!$AD$52+'　【補完用】0年目'!$AG$52+'　【補完用】0年目'!$AJ$52+'　【補完用】0年目'!$AM$52+$I$231</f>
        <v>0</v>
      </c>
      <c r="J236" s="201"/>
      <c r="K236" s="3">
        <f>K235-I236</f>
        <v>480</v>
      </c>
      <c r="L236" s="200">
        <f>I238+L231</f>
        <v>0</v>
      </c>
      <c r="M236" s="201"/>
      <c r="N236" s="3">
        <f>N235-L236</f>
        <v>480</v>
      </c>
      <c r="O236" s="200">
        <f>L238+O231</f>
        <v>0</v>
      </c>
      <c r="P236" s="201"/>
      <c r="Q236" s="3">
        <f>Q235-O236</f>
        <v>480</v>
      </c>
      <c r="R236" s="200">
        <f>O238+R231</f>
        <v>0</v>
      </c>
      <c r="S236" s="201"/>
      <c r="T236" s="3">
        <f>T235-R236</f>
        <v>480</v>
      </c>
      <c r="U236" s="200">
        <f>R238+U231</f>
        <v>0</v>
      </c>
      <c r="V236" s="201"/>
      <c r="W236" s="3">
        <f>W235-U236</f>
        <v>480</v>
      </c>
      <c r="X236" s="200">
        <f>U238+X231</f>
        <v>0</v>
      </c>
      <c r="Y236" s="201"/>
      <c r="Z236" s="3">
        <f>Z235-X236</f>
        <v>480</v>
      </c>
      <c r="AA236" s="200">
        <f>X238+AA231</f>
        <v>0</v>
      </c>
      <c r="AB236" s="201"/>
      <c r="AC236" s="3">
        <f>AC235-AA236</f>
        <v>480</v>
      </c>
      <c r="AD236" s="200">
        <f>AA238+AD231</f>
        <v>0</v>
      </c>
      <c r="AE236" s="201"/>
      <c r="AF236" s="3">
        <f>AF235-AD236</f>
        <v>480</v>
      </c>
      <c r="AG236" s="200">
        <f>AD238+AG231</f>
        <v>0</v>
      </c>
      <c r="AH236" s="201"/>
      <c r="AI236" s="3">
        <f>AI235-AG236</f>
        <v>480</v>
      </c>
      <c r="AJ236" s="200">
        <f>AG238+AJ231</f>
        <v>0</v>
      </c>
      <c r="AK236" s="201"/>
      <c r="AL236" s="3">
        <f>AL235-AJ236</f>
        <v>480</v>
      </c>
      <c r="AM236" s="200">
        <f>AJ238+AM231</f>
        <v>0</v>
      </c>
      <c r="AN236" s="201"/>
      <c r="AO236" s="3">
        <f>AO235-AM236</f>
        <v>480</v>
      </c>
      <c r="AP236" s="2"/>
      <c r="AQ236" s="1"/>
    </row>
    <row r="237" spans="4:45" ht="13.5" customHeight="1">
      <c r="D237" s="5"/>
      <c r="E237" s="5"/>
      <c r="F237" s="202" t="s">
        <v>126</v>
      </c>
      <c r="G237" s="203"/>
      <c r="H237" s="4">
        <v>400</v>
      </c>
      <c r="I237" s="202" t="s">
        <v>72</v>
      </c>
      <c r="J237" s="203"/>
      <c r="K237" s="4">
        <v>400</v>
      </c>
      <c r="L237" s="202" t="s">
        <v>77</v>
      </c>
      <c r="M237" s="203"/>
      <c r="N237" s="4">
        <v>400</v>
      </c>
      <c r="O237" s="202" t="s">
        <v>77</v>
      </c>
      <c r="P237" s="203"/>
      <c r="Q237" s="4">
        <v>400</v>
      </c>
      <c r="R237" s="202" t="s">
        <v>77</v>
      </c>
      <c r="S237" s="203"/>
      <c r="T237" s="4">
        <v>400</v>
      </c>
      <c r="U237" s="202" t="s">
        <v>77</v>
      </c>
      <c r="V237" s="203"/>
      <c r="W237" s="4">
        <v>400</v>
      </c>
      <c r="X237" s="202" t="s">
        <v>77</v>
      </c>
      <c r="Y237" s="203"/>
      <c r="Z237" s="4">
        <v>400</v>
      </c>
      <c r="AA237" s="202" t="s">
        <v>2</v>
      </c>
      <c r="AB237" s="203"/>
      <c r="AC237" s="4">
        <v>400</v>
      </c>
      <c r="AD237" s="202" t="s">
        <v>2</v>
      </c>
      <c r="AE237" s="203"/>
      <c r="AF237" s="4">
        <v>400</v>
      </c>
      <c r="AG237" s="202" t="s">
        <v>2</v>
      </c>
      <c r="AH237" s="203"/>
      <c r="AI237" s="4">
        <v>400</v>
      </c>
      <c r="AJ237" s="202" t="s">
        <v>2</v>
      </c>
      <c r="AK237" s="203"/>
      <c r="AL237" s="4">
        <v>400</v>
      </c>
      <c r="AM237" s="202" t="s">
        <v>2</v>
      </c>
      <c r="AN237" s="203"/>
      <c r="AO237" s="4">
        <v>400</v>
      </c>
      <c r="AP237" s="2"/>
      <c r="AQ237" s="1"/>
    </row>
    <row r="238" spans="4:45">
      <c r="D238" s="5"/>
      <c r="E238" s="5"/>
      <c r="F238" s="200">
        <f>不要４!AG231+不要４!AJ231+不要４!AM231+不要４!AP231</f>
        <v>0</v>
      </c>
      <c r="G238" s="201"/>
      <c r="H238" s="3">
        <f>H237-F238</f>
        <v>400</v>
      </c>
      <c r="I238" s="200">
        <f>'　【補完用】0年目'!$AG$52+'　【補完用】0年目'!$AJ$52+'　【補完用】0年目'!$AM$52+$I$231</f>
        <v>0</v>
      </c>
      <c r="J238" s="201"/>
      <c r="K238" s="3">
        <f>K237-I238</f>
        <v>400</v>
      </c>
      <c r="L238" s="200">
        <f>I240+L231</f>
        <v>0</v>
      </c>
      <c r="M238" s="201"/>
      <c r="N238" s="3">
        <f>N237-L238</f>
        <v>400</v>
      </c>
      <c r="O238" s="200">
        <f>L240+O231</f>
        <v>0</v>
      </c>
      <c r="P238" s="201"/>
      <c r="Q238" s="3">
        <f>Q237-O238</f>
        <v>400</v>
      </c>
      <c r="R238" s="200">
        <f>O240+R231</f>
        <v>0</v>
      </c>
      <c r="S238" s="201"/>
      <c r="T238" s="3">
        <f>T237-R238</f>
        <v>400</v>
      </c>
      <c r="U238" s="200">
        <f>R240+U231</f>
        <v>0</v>
      </c>
      <c r="V238" s="201"/>
      <c r="W238" s="3">
        <f>W237-U238</f>
        <v>400</v>
      </c>
      <c r="X238" s="200">
        <f>U240+X231</f>
        <v>0</v>
      </c>
      <c r="Y238" s="201"/>
      <c r="Z238" s="3">
        <f>Z237-X238</f>
        <v>400</v>
      </c>
      <c r="AA238" s="200">
        <f>X240+AA231</f>
        <v>0</v>
      </c>
      <c r="AB238" s="201"/>
      <c r="AC238" s="3">
        <f>AC237-AA238</f>
        <v>400</v>
      </c>
      <c r="AD238" s="200">
        <f>AA240+AD231</f>
        <v>0</v>
      </c>
      <c r="AE238" s="201"/>
      <c r="AF238" s="3">
        <f>AF237-AD238</f>
        <v>400</v>
      </c>
      <c r="AG238" s="200">
        <f>AD240+AG231</f>
        <v>0</v>
      </c>
      <c r="AH238" s="201"/>
      <c r="AI238" s="3">
        <f>AI237-AG238</f>
        <v>400</v>
      </c>
      <c r="AJ238" s="200">
        <f>AG240+AJ231</f>
        <v>0</v>
      </c>
      <c r="AK238" s="201"/>
      <c r="AL238" s="3">
        <f>AL237-AJ238</f>
        <v>400</v>
      </c>
      <c r="AM238" s="200">
        <f>AJ240+AM231</f>
        <v>0</v>
      </c>
      <c r="AN238" s="201"/>
      <c r="AO238" s="3">
        <f>AO237-AM238</f>
        <v>400</v>
      </c>
      <c r="AP238" s="2"/>
      <c r="AQ238" s="1"/>
    </row>
    <row r="239" spans="4:45" ht="13.5" customHeight="1">
      <c r="D239" s="5"/>
      <c r="E239" s="5"/>
      <c r="F239" s="202" t="s">
        <v>127</v>
      </c>
      <c r="G239" s="203"/>
      <c r="H239" s="4">
        <v>320</v>
      </c>
      <c r="I239" s="202" t="s">
        <v>73</v>
      </c>
      <c r="J239" s="203"/>
      <c r="K239" s="4">
        <v>320</v>
      </c>
      <c r="L239" s="202" t="s">
        <v>78</v>
      </c>
      <c r="M239" s="203"/>
      <c r="N239" s="4">
        <v>320</v>
      </c>
      <c r="O239" s="202" t="s">
        <v>78</v>
      </c>
      <c r="P239" s="203"/>
      <c r="Q239" s="4">
        <v>320</v>
      </c>
      <c r="R239" s="202" t="s">
        <v>78</v>
      </c>
      <c r="S239" s="203"/>
      <c r="T239" s="4">
        <v>320</v>
      </c>
      <c r="U239" s="202" t="s">
        <v>78</v>
      </c>
      <c r="V239" s="203"/>
      <c r="W239" s="4">
        <v>320</v>
      </c>
      <c r="X239" s="202" t="s">
        <v>78</v>
      </c>
      <c r="Y239" s="203"/>
      <c r="Z239" s="4">
        <v>320</v>
      </c>
      <c r="AA239" s="202" t="s">
        <v>0</v>
      </c>
      <c r="AB239" s="203"/>
      <c r="AC239" s="4">
        <v>320</v>
      </c>
      <c r="AD239" s="202" t="s">
        <v>0</v>
      </c>
      <c r="AE239" s="203"/>
      <c r="AF239" s="4">
        <v>320</v>
      </c>
      <c r="AG239" s="202" t="s">
        <v>0</v>
      </c>
      <c r="AH239" s="203"/>
      <c r="AI239" s="4">
        <v>320</v>
      </c>
      <c r="AJ239" s="202" t="s">
        <v>0</v>
      </c>
      <c r="AK239" s="203"/>
      <c r="AL239" s="4">
        <v>320</v>
      </c>
      <c r="AM239" s="202" t="s">
        <v>0</v>
      </c>
      <c r="AN239" s="203"/>
      <c r="AO239" s="4">
        <v>320</v>
      </c>
      <c r="AP239" s="2"/>
      <c r="AQ239" s="1"/>
    </row>
    <row r="240" spans="4:45">
      <c r="D240" s="5"/>
      <c r="E240" s="5"/>
      <c r="F240" s="200">
        <f>不要４!AJ231+不要４!AM231+不要４!AP231</f>
        <v>0</v>
      </c>
      <c r="G240" s="201"/>
      <c r="H240" s="3">
        <f>H239-F240</f>
        <v>320</v>
      </c>
      <c r="I240" s="200">
        <f>'　【補完用】0年目'!$AJ$52+'　【補完用】0年目'!$AM$52+$I$231</f>
        <v>0</v>
      </c>
      <c r="J240" s="201"/>
      <c r="K240" s="3">
        <f>K239-I240</f>
        <v>320</v>
      </c>
      <c r="L240" s="200">
        <f>I242+L231</f>
        <v>0</v>
      </c>
      <c r="M240" s="201"/>
      <c r="N240" s="3">
        <f>N239-L240</f>
        <v>320</v>
      </c>
      <c r="O240" s="200">
        <f>L242+O231</f>
        <v>0</v>
      </c>
      <c r="P240" s="201"/>
      <c r="Q240" s="3">
        <f>Q239-O240</f>
        <v>320</v>
      </c>
      <c r="R240" s="200">
        <f>O242+R231</f>
        <v>0</v>
      </c>
      <c r="S240" s="201"/>
      <c r="T240" s="3">
        <f>T239-R240</f>
        <v>320</v>
      </c>
      <c r="U240" s="200">
        <f>R242+U231</f>
        <v>0</v>
      </c>
      <c r="V240" s="201"/>
      <c r="W240" s="3">
        <f>W239-U240</f>
        <v>320</v>
      </c>
      <c r="X240" s="200">
        <f>U242+X231</f>
        <v>0</v>
      </c>
      <c r="Y240" s="201"/>
      <c r="Z240" s="3">
        <f>Z239-X240</f>
        <v>320</v>
      </c>
      <c r="AA240" s="200">
        <f>X242+AA231</f>
        <v>0</v>
      </c>
      <c r="AB240" s="201"/>
      <c r="AC240" s="3">
        <f>AC239-AA240</f>
        <v>320</v>
      </c>
      <c r="AD240" s="200">
        <f>AA242+AD231</f>
        <v>0</v>
      </c>
      <c r="AE240" s="201"/>
      <c r="AF240" s="3">
        <f>AF239-AD240</f>
        <v>320</v>
      </c>
      <c r="AG240" s="200">
        <f>AD242+AG231</f>
        <v>0</v>
      </c>
      <c r="AH240" s="201"/>
      <c r="AI240" s="3">
        <f>AI239-AG240</f>
        <v>320</v>
      </c>
      <c r="AJ240" s="200">
        <f>AG242+AJ231</f>
        <v>0</v>
      </c>
      <c r="AK240" s="201"/>
      <c r="AL240" s="3">
        <f>AL239-AJ240</f>
        <v>320</v>
      </c>
      <c r="AM240" s="200">
        <f>AJ242+AM231</f>
        <v>0</v>
      </c>
      <c r="AN240" s="201"/>
      <c r="AO240" s="3">
        <f>AO239-AM240</f>
        <v>320</v>
      </c>
      <c r="AP240" s="2"/>
      <c r="AQ240" s="1"/>
    </row>
    <row r="241" spans="4:43" ht="13.5" customHeight="1">
      <c r="D241" s="5"/>
      <c r="E241" s="5"/>
      <c r="F241" s="202" t="s">
        <v>128</v>
      </c>
      <c r="G241" s="203"/>
      <c r="H241" s="4">
        <v>240</v>
      </c>
      <c r="I241" s="202" t="s">
        <v>74</v>
      </c>
      <c r="J241" s="203"/>
      <c r="K241" s="4">
        <v>240</v>
      </c>
      <c r="L241" s="202" t="s">
        <v>79</v>
      </c>
      <c r="M241" s="203"/>
      <c r="N241" s="4">
        <v>240</v>
      </c>
      <c r="O241" s="202" t="s">
        <v>79</v>
      </c>
      <c r="P241" s="203"/>
      <c r="Q241" s="4">
        <v>240</v>
      </c>
      <c r="R241" s="202" t="s">
        <v>79</v>
      </c>
      <c r="S241" s="203"/>
      <c r="T241" s="4">
        <v>240</v>
      </c>
      <c r="U241" s="202" t="s">
        <v>79</v>
      </c>
      <c r="V241" s="203"/>
      <c r="W241" s="4">
        <v>240</v>
      </c>
      <c r="X241" s="202" t="s">
        <v>79</v>
      </c>
      <c r="Y241" s="203"/>
      <c r="Z241" s="4">
        <v>240</v>
      </c>
      <c r="AA241" s="202" t="s">
        <v>1</v>
      </c>
      <c r="AB241" s="203"/>
      <c r="AC241" s="4">
        <v>240</v>
      </c>
      <c r="AD241" s="202" t="s">
        <v>1</v>
      </c>
      <c r="AE241" s="203"/>
      <c r="AF241" s="4">
        <v>240</v>
      </c>
      <c r="AG241" s="202" t="s">
        <v>1</v>
      </c>
      <c r="AH241" s="203"/>
      <c r="AI241" s="4">
        <v>240</v>
      </c>
      <c r="AJ241" s="202" t="s">
        <v>1</v>
      </c>
      <c r="AK241" s="203"/>
      <c r="AL241" s="4">
        <v>240</v>
      </c>
      <c r="AM241" s="202" t="s">
        <v>1</v>
      </c>
      <c r="AN241" s="203"/>
      <c r="AO241" s="4">
        <v>240</v>
      </c>
      <c r="AP241" s="2"/>
      <c r="AQ241" s="1"/>
    </row>
    <row r="242" spans="4:43">
      <c r="D242" s="5"/>
      <c r="E242" s="5"/>
      <c r="F242" s="200">
        <f>不要４!AM231+不要４!AP231</f>
        <v>0</v>
      </c>
      <c r="G242" s="201"/>
      <c r="H242" s="3">
        <f>H241-F242</f>
        <v>240</v>
      </c>
      <c r="I242" s="200">
        <f>'　【補完用】0年目'!$AM$52+$I$231</f>
        <v>0</v>
      </c>
      <c r="J242" s="201"/>
      <c r="K242" s="3">
        <f>K241-I242</f>
        <v>240</v>
      </c>
      <c r="L242" s="200">
        <f>I244+L231</f>
        <v>0</v>
      </c>
      <c r="M242" s="201"/>
      <c r="N242" s="3">
        <f>N241-L242</f>
        <v>240</v>
      </c>
      <c r="O242" s="200">
        <f>L244+O231</f>
        <v>0</v>
      </c>
      <c r="P242" s="201"/>
      <c r="Q242" s="3">
        <f>Q241-O242</f>
        <v>240</v>
      </c>
      <c r="R242" s="200">
        <f>O244+R231</f>
        <v>0</v>
      </c>
      <c r="S242" s="201"/>
      <c r="T242" s="3">
        <f>T241-R242</f>
        <v>240</v>
      </c>
      <c r="U242" s="200">
        <f>R244+U231</f>
        <v>0</v>
      </c>
      <c r="V242" s="201"/>
      <c r="W242" s="3">
        <f>W241-U242</f>
        <v>240</v>
      </c>
      <c r="X242" s="200">
        <f>U244+X231</f>
        <v>0</v>
      </c>
      <c r="Y242" s="201"/>
      <c r="Z242" s="3">
        <f>Z241-X242</f>
        <v>240</v>
      </c>
      <c r="AA242" s="200">
        <f>X244+AA231</f>
        <v>0</v>
      </c>
      <c r="AB242" s="201"/>
      <c r="AC242" s="3">
        <f>AC241-AA242</f>
        <v>240</v>
      </c>
      <c r="AD242" s="200">
        <f>AA244+AD231</f>
        <v>0</v>
      </c>
      <c r="AE242" s="201"/>
      <c r="AF242" s="3">
        <f>AF241-AD242</f>
        <v>240</v>
      </c>
      <c r="AG242" s="200">
        <f>AD244+AG231</f>
        <v>0</v>
      </c>
      <c r="AH242" s="201"/>
      <c r="AI242" s="3">
        <f>AI241-AG242</f>
        <v>240</v>
      </c>
      <c r="AJ242" s="200">
        <f>AG244+AJ231</f>
        <v>0</v>
      </c>
      <c r="AK242" s="201"/>
      <c r="AL242" s="3">
        <f>AL241-AJ242</f>
        <v>240</v>
      </c>
      <c r="AM242" s="200">
        <f>AJ244+AM231</f>
        <v>0</v>
      </c>
      <c r="AN242" s="201"/>
      <c r="AO242" s="3">
        <f>AO241-AM242</f>
        <v>240</v>
      </c>
      <c r="AP242" s="2"/>
      <c r="AQ242" s="1"/>
    </row>
    <row r="243" spans="4:43">
      <c r="D243" s="5"/>
      <c r="E243" s="5"/>
      <c r="F243" s="202" t="s">
        <v>129</v>
      </c>
      <c r="G243" s="203"/>
      <c r="H243" s="4">
        <v>160</v>
      </c>
      <c r="I243" s="202" t="s">
        <v>75</v>
      </c>
      <c r="J243" s="203"/>
      <c r="K243" s="4">
        <v>160</v>
      </c>
      <c r="L243" s="202" t="s">
        <v>80</v>
      </c>
      <c r="M243" s="203"/>
      <c r="N243" s="4">
        <v>160</v>
      </c>
      <c r="O243" s="202" t="s">
        <v>80</v>
      </c>
      <c r="P243" s="203"/>
      <c r="Q243" s="4">
        <v>160</v>
      </c>
      <c r="R243" s="202" t="s">
        <v>80</v>
      </c>
      <c r="S243" s="203"/>
      <c r="T243" s="4">
        <v>160</v>
      </c>
      <c r="U243" s="202" t="s">
        <v>80</v>
      </c>
      <c r="V243" s="203"/>
      <c r="W243" s="4">
        <v>160</v>
      </c>
      <c r="X243" s="202" t="s">
        <v>80</v>
      </c>
      <c r="Y243" s="203"/>
      <c r="Z243" s="4">
        <v>160</v>
      </c>
      <c r="AA243" s="202" t="s">
        <v>3</v>
      </c>
      <c r="AB243" s="203"/>
      <c r="AC243" s="4">
        <v>160</v>
      </c>
      <c r="AD243" s="202" t="s">
        <v>3</v>
      </c>
      <c r="AE243" s="203"/>
      <c r="AF243" s="4">
        <v>160</v>
      </c>
      <c r="AG243" s="202" t="s">
        <v>3</v>
      </c>
      <c r="AH243" s="203"/>
      <c r="AI243" s="4">
        <v>160</v>
      </c>
      <c r="AJ243" s="202" t="s">
        <v>3</v>
      </c>
      <c r="AK243" s="203"/>
      <c r="AL243" s="4">
        <v>160</v>
      </c>
      <c r="AM243" s="202" t="s">
        <v>3</v>
      </c>
      <c r="AN243" s="203"/>
      <c r="AO243" s="4">
        <v>160</v>
      </c>
      <c r="AP243" s="2"/>
      <c r="AQ243" s="1"/>
    </row>
    <row r="244" spans="4:43">
      <c r="D244" s="5"/>
      <c r="E244" s="5"/>
      <c r="F244" s="200">
        <f>不要４!AP231</f>
        <v>0</v>
      </c>
      <c r="G244" s="201"/>
      <c r="H244" s="3">
        <f>H243-F244</f>
        <v>160</v>
      </c>
      <c r="I244" s="200">
        <f>I231</f>
        <v>0</v>
      </c>
      <c r="J244" s="201"/>
      <c r="K244" s="3">
        <f>K243-I244</f>
        <v>160</v>
      </c>
      <c r="L244" s="200">
        <f>L231</f>
        <v>0</v>
      </c>
      <c r="M244" s="201"/>
      <c r="N244" s="3">
        <f>N243-L244</f>
        <v>160</v>
      </c>
      <c r="O244" s="200">
        <f>O231</f>
        <v>0</v>
      </c>
      <c r="P244" s="201"/>
      <c r="Q244" s="3">
        <f>Q243-O244</f>
        <v>160</v>
      </c>
      <c r="R244" s="200">
        <f>R231</f>
        <v>0</v>
      </c>
      <c r="S244" s="201"/>
      <c r="T244" s="3">
        <f>T243-R244</f>
        <v>160</v>
      </c>
      <c r="U244" s="200">
        <f>U231</f>
        <v>0</v>
      </c>
      <c r="V244" s="201"/>
      <c r="W244" s="3">
        <f>W243-U244</f>
        <v>160</v>
      </c>
      <c r="X244" s="200">
        <f>X231</f>
        <v>0</v>
      </c>
      <c r="Y244" s="201"/>
      <c r="Z244" s="3">
        <f>Z243-X244</f>
        <v>160</v>
      </c>
      <c r="AA244" s="200">
        <f>AA231</f>
        <v>0</v>
      </c>
      <c r="AB244" s="201"/>
      <c r="AC244" s="3">
        <f>AC243-AA244</f>
        <v>160</v>
      </c>
      <c r="AD244" s="200">
        <f>AD231</f>
        <v>0</v>
      </c>
      <c r="AE244" s="201"/>
      <c r="AF244" s="3">
        <f>AF243-AD244</f>
        <v>160</v>
      </c>
      <c r="AG244" s="200">
        <f>AG231</f>
        <v>0</v>
      </c>
      <c r="AH244" s="201"/>
      <c r="AI244" s="3">
        <f>AI243-AG244</f>
        <v>160</v>
      </c>
      <c r="AJ244" s="200">
        <f>AJ231</f>
        <v>0</v>
      </c>
      <c r="AK244" s="201"/>
      <c r="AL244" s="3">
        <f>AL243-AJ244</f>
        <v>160</v>
      </c>
      <c r="AM244" s="200">
        <f>AM231</f>
        <v>0</v>
      </c>
      <c r="AN244" s="201"/>
      <c r="AO244" s="3">
        <f>AO243-AM244</f>
        <v>160</v>
      </c>
      <c r="AP244" s="2"/>
      <c r="AQ244" s="1"/>
    </row>
    <row r="245" spans="4:43" ht="21" customHeight="1">
      <c r="E245" s="92" t="s">
        <v>12</v>
      </c>
      <c r="I245">
        <f>IF($X$2="",0,IF(I232&gt;$S$2,1,0))</f>
        <v>0</v>
      </c>
      <c r="L245">
        <f>IF($X$2="",0,IF(L232&gt;$S$2,1,0))</f>
        <v>0</v>
      </c>
      <c r="O245">
        <f>IF($X$2="",0,IF(O232&gt;$S$2,1,0))</f>
        <v>0</v>
      </c>
      <c r="R245">
        <f>IF($X$2="",0,IF(R232&gt;$S$2,1,0))</f>
        <v>0</v>
      </c>
      <c r="U245">
        <f>IF($X$2="",0,IF(U232&gt;$S$2,1,0))</f>
        <v>0</v>
      </c>
      <c r="X245">
        <f>IF($X$2="",0,IF(X232&gt;$S$2,1,0))</f>
        <v>0</v>
      </c>
      <c r="AA245">
        <f>IF($X$2="",0,IF(AA232&gt;$S$2,1,0))</f>
        <v>0</v>
      </c>
      <c r="AD245">
        <f>IF($X$2="",0,IF(AD232&gt;$S$2,1,0))</f>
        <v>0</v>
      </c>
      <c r="AG245">
        <f>IF($X$2="",0,IF(AG232&gt;$S$2,1,0))</f>
        <v>0</v>
      </c>
      <c r="AJ245">
        <f>IF($X$2="",0,IF(AJ232&gt;$S$2,1,0))</f>
        <v>0</v>
      </c>
      <c r="AM245">
        <f>IF($X$2="",0,IF(AM232&gt;$S$2,1,0))</f>
        <v>0</v>
      </c>
      <c r="AP245">
        <f>IF($X$2="",0,IF(AP232&gt;$S$2,1,0))</f>
        <v>0</v>
      </c>
    </row>
  </sheetData>
  <sheetProtection sheet="1" objects="1" scenarios="1"/>
  <mergeCells count="2351">
    <mergeCell ref="F240:G240"/>
    <mergeCell ref="F241:G241"/>
    <mergeCell ref="F242:G242"/>
    <mergeCell ref="F243:G243"/>
    <mergeCell ref="F244:G244"/>
    <mergeCell ref="F220:G220"/>
    <mergeCell ref="F221:G221"/>
    <mergeCell ref="F222:G222"/>
    <mergeCell ref="F223:G223"/>
    <mergeCell ref="F224:G224"/>
    <mergeCell ref="F225:G225"/>
    <mergeCell ref="F226:G226"/>
    <mergeCell ref="F227:G227"/>
    <mergeCell ref="F228:G228"/>
    <mergeCell ref="F229:G229"/>
    <mergeCell ref="F231:G232"/>
    <mergeCell ref="F234:G234"/>
    <mergeCell ref="F235:G235"/>
    <mergeCell ref="F236:G236"/>
    <mergeCell ref="F237:G237"/>
    <mergeCell ref="F238:G238"/>
    <mergeCell ref="F239:G239"/>
    <mergeCell ref="F197:G197"/>
    <mergeCell ref="F198:G198"/>
    <mergeCell ref="F199:G199"/>
    <mergeCell ref="F201:G202"/>
    <mergeCell ref="F204:G204"/>
    <mergeCell ref="F205:G205"/>
    <mergeCell ref="F206:G206"/>
    <mergeCell ref="F207:G207"/>
    <mergeCell ref="F208:G208"/>
    <mergeCell ref="F209:G209"/>
    <mergeCell ref="F210:G210"/>
    <mergeCell ref="F211:G211"/>
    <mergeCell ref="F212:G212"/>
    <mergeCell ref="F213:G213"/>
    <mergeCell ref="F214:G214"/>
    <mergeCell ref="F216:G217"/>
    <mergeCell ref="F219:G219"/>
    <mergeCell ref="F177:G177"/>
    <mergeCell ref="F178:G178"/>
    <mergeCell ref="F179:G179"/>
    <mergeCell ref="F180:G180"/>
    <mergeCell ref="F181:G181"/>
    <mergeCell ref="F182:G182"/>
    <mergeCell ref="F183:G183"/>
    <mergeCell ref="F184:G184"/>
    <mergeCell ref="F186:G187"/>
    <mergeCell ref="F189:G189"/>
    <mergeCell ref="F190:G190"/>
    <mergeCell ref="F191:G191"/>
    <mergeCell ref="F192:G192"/>
    <mergeCell ref="F193:G193"/>
    <mergeCell ref="F194:G194"/>
    <mergeCell ref="F195:G195"/>
    <mergeCell ref="F196:G196"/>
    <mergeCell ref="F154:G154"/>
    <mergeCell ref="F156:G157"/>
    <mergeCell ref="F159:G159"/>
    <mergeCell ref="F160:G160"/>
    <mergeCell ref="F161:G161"/>
    <mergeCell ref="F162:G162"/>
    <mergeCell ref="F163:G163"/>
    <mergeCell ref="F164:G164"/>
    <mergeCell ref="F165:G165"/>
    <mergeCell ref="F166:G166"/>
    <mergeCell ref="F167:G167"/>
    <mergeCell ref="F168:G168"/>
    <mergeCell ref="F169:G169"/>
    <mergeCell ref="F171:G172"/>
    <mergeCell ref="F174:G174"/>
    <mergeCell ref="F175:G175"/>
    <mergeCell ref="F176:G176"/>
    <mergeCell ref="F134:G134"/>
    <mergeCell ref="F135:G135"/>
    <mergeCell ref="F136:G136"/>
    <mergeCell ref="F137:G137"/>
    <mergeCell ref="F138:G138"/>
    <mergeCell ref="F139:G139"/>
    <mergeCell ref="F141:G142"/>
    <mergeCell ref="F144:G144"/>
    <mergeCell ref="F145:G145"/>
    <mergeCell ref="F146:G146"/>
    <mergeCell ref="F147:G147"/>
    <mergeCell ref="F148:G148"/>
    <mergeCell ref="F149:G149"/>
    <mergeCell ref="F150:G150"/>
    <mergeCell ref="F151:G151"/>
    <mergeCell ref="F152:G152"/>
    <mergeCell ref="F153:G153"/>
    <mergeCell ref="F114:G114"/>
    <mergeCell ref="F115:G115"/>
    <mergeCell ref="F116:G116"/>
    <mergeCell ref="F117:G117"/>
    <mergeCell ref="F118:G118"/>
    <mergeCell ref="F119:G119"/>
    <mergeCell ref="F120:G120"/>
    <mergeCell ref="F121:G121"/>
    <mergeCell ref="F122:G122"/>
    <mergeCell ref="F123:G123"/>
    <mergeCell ref="F124:G124"/>
    <mergeCell ref="F126:G127"/>
    <mergeCell ref="F129:G129"/>
    <mergeCell ref="F130:G130"/>
    <mergeCell ref="F131:G131"/>
    <mergeCell ref="F132:G132"/>
    <mergeCell ref="F133:G133"/>
    <mergeCell ref="F91:G91"/>
    <mergeCell ref="F92:G92"/>
    <mergeCell ref="F93:G93"/>
    <mergeCell ref="F94:G94"/>
    <mergeCell ref="F96:G97"/>
    <mergeCell ref="F99:G99"/>
    <mergeCell ref="F100:G100"/>
    <mergeCell ref="F101:G101"/>
    <mergeCell ref="F102:G102"/>
    <mergeCell ref="F103:G103"/>
    <mergeCell ref="F104:G104"/>
    <mergeCell ref="F105:G105"/>
    <mergeCell ref="F106:G106"/>
    <mergeCell ref="F107:G107"/>
    <mergeCell ref="F108:G108"/>
    <mergeCell ref="F109:G109"/>
    <mergeCell ref="F111:G112"/>
    <mergeCell ref="F71:G71"/>
    <mergeCell ref="F72:G72"/>
    <mergeCell ref="F73:G73"/>
    <mergeCell ref="F74:G74"/>
    <mergeCell ref="F75:G75"/>
    <mergeCell ref="F76:G76"/>
    <mergeCell ref="F77:G77"/>
    <mergeCell ref="F78:G78"/>
    <mergeCell ref="F79:G79"/>
    <mergeCell ref="F81:G82"/>
    <mergeCell ref="F84:G84"/>
    <mergeCell ref="F85:G85"/>
    <mergeCell ref="F86:G86"/>
    <mergeCell ref="F87:G87"/>
    <mergeCell ref="F88:G88"/>
    <mergeCell ref="F89:G89"/>
    <mergeCell ref="F90:G90"/>
    <mergeCell ref="F48:G48"/>
    <mergeCell ref="F49:G49"/>
    <mergeCell ref="F51:G52"/>
    <mergeCell ref="F54:G54"/>
    <mergeCell ref="F55:G55"/>
    <mergeCell ref="F56:G56"/>
    <mergeCell ref="F57:G57"/>
    <mergeCell ref="F58:G58"/>
    <mergeCell ref="F59:G59"/>
    <mergeCell ref="F60:G60"/>
    <mergeCell ref="F61:G61"/>
    <mergeCell ref="F62:G62"/>
    <mergeCell ref="F63:G63"/>
    <mergeCell ref="F64:G64"/>
    <mergeCell ref="F66:G67"/>
    <mergeCell ref="F69:G69"/>
    <mergeCell ref="F70:G70"/>
    <mergeCell ref="F28:G28"/>
    <mergeCell ref="F29:G29"/>
    <mergeCell ref="F30:G30"/>
    <mergeCell ref="F31:G31"/>
    <mergeCell ref="F32:G32"/>
    <mergeCell ref="F33:G33"/>
    <mergeCell ref="F34:G34"/>
    <mergeCell ref="F36:G37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6:G7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1:G22"/>
    <mergeCell ref="F24:G24"/>
    <mergeCell ref="F25:G25"/>
    <mergeCell ref="F26:G26"/>
    <mergeCell ref="F27:G27"/>
    <mergeCell ref="X244:Y244"/>
    <mergeCell ref="AA244:AB244"/>
    <mergeCell ref="AD244:AE244"/>
    <mergeCell ref="AG244:AH244"/>
    <mergeCell ref="AJ244:AK244"/>
    <mergeCell ref="AM244:AN244"/>
    <mergeCell ref="AA243:AB243"/>
    <mergeCell ref="AD243:AE243"/>
    <mergeCell ref="AG243:AH243"/>
    <mergeCell ref="AJ243:AK243"/>
    <mergeCell ref="AM243:AN243"/>
    <mergeCell ref="I244:J244"/>
    <mergeCell ref="L244:M244"/>
    <mergeCell ref="O244:P244"/>
    <mergeCell ref="R244:S244"/>
    <mergeCell ref="U244:V244"/>
    <mergeCell ref="I243:J243"/>
    <mergeCell ref="L243:M243"/>
    <mergeCell ref="O243:P243"/>
    <mergeCell ref="R243:S243"/>
    <mergeCell ref="U243:V243"/>
    <mergeCell ref="X243:Y243"/>
    <mergeCell ref="X242:Y242"/>
    <mergeCell ref="AA242:AB242"/>
    <mergeCell ref="AD242:AE242"/>
    <mergeCell ref="AG242:AH242"/>
    <mergeCell ref="AJ242:AK242"/>
    <mergeCell ref="AM242:AN242"/>
    <mergeCell ref="AA241:AB241"/>
    <mergeCell ref="AD241:AE241"/>
    <mergeCell ref="AG241:AH241"/>
    <mergeCell ref="AJ241:AK241"/>
    <mergeCell ref="AM241:AN241"/>
    <mergeCell ref="I242:J242"/>
    <mergeCell ref="L242:M242"/>
    <mergeCell ref="O242:P242"/>
    <mergeCell ref="R242:S242"/>
    <mergeCell ref="U242:V242"/>
    <mergeCell ref="I241:J241"/>
    <mergeCell ref="L241:M241"/>
    <mergeCell ref="O241:P241"/>
    <mergeCell ref="R241:S241"/>
    <mergeCell ref="U241:V241"/>
    <mergeCell ref="X241:Y241"/>
    <mergeCell ref="X240:Y240"/>
    <mergeCell ref="AA240:AB240"/>
    <mergeCell ref="AD240:AE240"/>
    <mergeCell ref="AG240:AH240"/>
    <mergeCell ref="AJ240:AK240"/>
    <mergeCell ref="AM240:AN240"/>
    <mergeCell ref="AA239:AB239"/>
    <mergeCell ref="AD239:AE239"/>
    <mergeCell ref="AG239:AH239"/>
    <mergeCell ref="AJ239:AK239"/>
    <mergeCell ref="AM239:AN239"/>
    <mergeCell ref="I240:J240"/>
    <mergeCell ref="L240:M240"/>
    <mergeCell ref="O240:P240"/>
    <mergeCell ref="R240:S240"/>
    <mergeCell ref="U240:V240"/>
    <mergeCell ref="I239:J239"/>
    <mergeCell ref="L239:M239"/>
    <mergeCell ref="O239:P239"/>
    <mergeCell ref="R239:S239"/>
    <mergeCell ref="U239:V239"/>
    <mergeCell ref="X239:Y239"/>
    <mergeCell ref="X238:Y238"/>
    <mergeCell ref="AA238:AB238"/>
    <mergeCell ref="AD238:AE238"/>
    <mergeCell ref="AG238:AH238"/>
    <mergeCell ref="AJ238:AK238"/>
    <mergeCell ref="AM238:AN238"/>
    <mergeCell ref="AA237:AB237"/>
    <mergeCell ref="AD237:AE237"/>
    <mergeCell ref="AG237:AH237"/>
    <mergeCell ref="AJ237:AK237"/>
    <mergeCell ref="AM237:AN237"/>
    <mergeCell ref="I238:J238"/>
    <mergeCell ref="L238:M238"/>
    <mergeCell ref="O238:P238"/>
    <mergeCell ref="R238:S238"/>
    <mergeCell ref="U238:V238"/>
    <mergeCell ref="I237:J237"/>
    <mergeCell ref="L237:M237"/>
    <mergeCell ref="O237:P237"/>
    <mergeCell ref="R237:S237"/>
    <mergeCell ref="U237:V237"/>
    <mergeCell ref="X237:Y237"/>
    <mergeCell ref="X236:Y236"/>
    <mergeCell ref="AA236:AB236"/>
    <mergeCell ref="AD236:AE236"/>
    <mergeCell ref="AG236:AH236"/>
    <mergeCell ref="AJ236:AK236"/>
    <mergeCell ref="AM236:AN236"/>
    <mergeCell ref="AA235:AB235"/>
    <mergeCell ref="AD235:AE235"/>
    <mergeCell ref="AG235:AH235"/>
    <mergeCell ref="AJ235:AK235"/>
    <mergeCell ref="AM235:AN235"/>
    <mergeCell ref="I236:J236"/>
    <mergeCell ref="L236:M236"/>
    <mergeCell ref="O236:P236"/>
    <mergeCell ref="R236:S236"/>
    <mergeCell ref="U236:V236"/>
    <mergeCell ref="I235:J235"/>
    <mergeCell ref="L235:M235"/>
    <mergeCell ref="O235:P235"/>
    <mergeCell ref="R235:S235"/>
    <mergeCell ref="U235:V235"/>
    <mergeCell ref="X235:Y235"/>
    <mergeCell ref="AA234:AB234"/>
    <mergeCell ref="AD234:AE234"/>
    <mergeCell ref="AG234:AH234"/>
    <mergeCell ref="AJ234:AK234"/>
    <mergeCell ref="AM234:AN234"/>
    <mergeCell ref="AP234:AQ234"/>
    <mergeCell ref="I234:J234"/>
    <mergeCell ref="L234:M234"/>
    <mergeCell ref="O234:P234"/>
    <mergeCell ref="R234:S234"/>
    <mergeCell ref="U234:V234"/>
    <mergeCell ref="X234:Y234"/>
    <mergeCell ref="AA233:AB233"/>
    <mergeCell ref="AD233:AE233"/>
    <mergeCell ref="AG233:AH233"/>
    <mergeCell ref="AJ233:AK233"/>
    <mergeCell ref="AM233:AN233"/>
    <mergeCell ref="AP233:AQ233"/>
    <mergeCell ref="L233:M233"/>
    <mergeCell ref="O233:P233"/>
    <mergeCell ref="R233:S233"/>
    <mergeCell ref="U233:V233"/>
    <mergeCell ref="X233:Y233"/>
    <mergeCell ref="X229:Y229"/>
    <mergeCell ref="AA229:AB229"/>
    <mergeCell ref="AD229:AE229"/>
    <mergeCell ref="AG229:AH229"/>
    <mergeCell ref="AJ229:AK229"/>
    <mergeCell ref="AM229:AN229"/>
    <mergeCell ref="AA228:AB228"/>
    <mergeCell ref="AD228:AE228"/>
    <mergeCell ref="AG228:AH228"/>
    <mergeCell ref="AJ228:AK228"/>
    <mergeCell ref="AM228:AN228"/>
    <mergeCell ref="I229:J229"/>
    <mergeCell ref="L229:M229"/>
    <mergeCell ref="O229:P229"/>
    <mergeCell ref="R229:S229"/>
    <mergeCell ref="U229:V229"/>
    <mergeCell ref="I228:J228"/>
    <mergeCell ref="L228:M228"/>
    <mergeCell ref="O228:P228"/>
    <mergeCell ref="R228:S228"/>
    <mergeCell ref="U228:V228"/>
    <mergeCell ref="X228:Y228"/>
    <mergeCell ref="X227:Y227"/>
    <mergeCell ref="AA227:AB227"/>
    <mergeCell ref="AD227:AE227"/>
    <mergeCell ref="AG227:AH227"/>
    <mergeCell ref="AJ227:AK227"/>
    <mergeCell ref="AM227:AN227"/>
    <mergeCell ref="AA226:AB226"/>
    <mergeCell ref="AD226:AE226"/>
    <mergeCell ref="AG226:AH226"/>
    <mergeCell ref="AJ226:AK226"/>
    <mergeCell ref="AM226:AN226"/>
    <mergeCell ref="I227:J227"/>
    <mergeCell ref="L227:M227"/>
    <mergeCell ref="O227:P227"/>
    <mergeCell ref="R227:S227"/>
    <mergeCell ref="U227:V227"/>
    <mergeCell ref="I226:J226"/>
    <mergeCell ref="L226:M226"/>
    <mergeCell ref="O226:P226"/>
    <mergeCell ref="R226:S226"/>
    <mergeCell ref="U226:V226"/>
    <mergeCell ref="X226:Y226"/>
    <mergeCell ref="X225:Y225"/>
    <mergeCell ref="AA225:AB225"/>
    <mergeCell ref="AD225:AE225"/>
    <mergeCell ref="AG225:AH225"/>
    <mergeCell ref="AJ225:AK225"/>
    <mergeCell ref="AM225:AN225"/>
    <mergeCell ref="AA224:AB224"/>
    <mergeCell ref="AD224:AE224"/>
    <mergeCell ref="AG224:AH224"/>
    <mergeCell ref="AJ224:AK224"/>
    <mergeCell ref="AM224:AN224"/>
    <mergeCell ref="I225:J225"/>
    <mergeCell ref="L225:M225"/>
    <mergeCell ref="O225:P225"/>
    <mergeCell ref="R225:S225"/>
    <mergeCell ref="U225:V225"/>
    <mergeCell ref="I224:J224"/>
    <mergeCell ref="L224:M224"/>
    <mergeCell ref="O224:P224"/>
    <mergeCell ref="R224:S224"/>
    <mergeCell ref="U224:V224"/>
    <mergeCell ref="X224:Y224"/>
    <mergeCell ref="X223:Y223"/>
    <mergeCell ref="AA223:AB223"/>
    <mergeCell ref="AD223:AE223"/>
    <mergeCell ref="AG223:AH223"/>
    <mergeCell ref="AJ223:AK223"/>
    <mergeCell ref="AM223:AN223"/>
    <mergeCell ref="AA222:AB222"/>
    <mergeCell ref="AD222:AE222"/>
    <mergeCell ref="AG222:AH222"/>
    <mergeCell ref="AJ222:AK222"/>
    <mergeCell ref="AM222:AN222"/>
    <mergeCell ref="I223:J223"/>
    <mergeCell ref="L223:M223"/>
    <mergeCell ref="O223:P223"/>
    <mergeCell ref="R223:S223"/>
    <mergeCell ref="U223:V223"/>
    <mergeCell ref="I222:J222"/>
    <mergeCell ref="L222:M222"/>
    <mergeCell ref="O222:P222"/>
    <mergeCell ref="R222:S222"/>
    <mergeCell ref="U222:V222"/>
    <mergeCell ref="X222:Y222"/>
    <mergeCell ref="X221:Y221"/>
    <mergeCell ref="AA221:AB221"/>
    <mergeCell ref="AD221:AE221"/>
    <mergeCell ref="AG221:AH221"/>
    <mergeCell ref="AJ221:AK221"/>
    <mergeCell ref="AM221:AN221"/>
    <mergeCell ref="AA220:AB220"/>
    <mergeCell ref="AD220:AE220"/>
    <mergeCell ref="AG220:AH220"/>
    <mergeCell ref="AJ220:AK220"/>
    <mergeCell ref="AM220:AN220"/>
    <mergeCell ref="I221:J221"/>
    <mergeCell ref="L221:M221"/>
    <mergeCell ref="O221:P221"/>
    <mergeCell ref="R221:S221"/>
    <mergeCell ref="U221:V221"/>
    <mergeCell ref="I220:J220"/>
    <mergeCell ref="L220:M220"/>
    <mergeCell ref="O220:P220"/>
    <mergeCell ref="R220:S220"/>
    <mergeCell ref="U220:V220"/>
    <mergeCell ref="X220:Y220"/>
    <mergeCell ref="AA219:AB219"/>
    <mergeCell ref="AD219:AE219"/>
    <mergeCell ref="AG219:AH219"/>
    <mergeCell ref="AJ219:AK219"/>
    <mergeCell ref="AM219:AN219"/>
    <mergeCell ref="AP219:AQ219"/>
    <mergeCell ref="I219:J219"/>
    <mergeCell ref="L219:M219"/>
    <mergeCell ref="O219:P219"/>
    <mergeCell ref="R219:S219"/>
    <mergeCell ref="U219:V219"/>
    <mergeCell ref="X219:Y219"/>
    <mergeCell ref="AA218:AB218"/>
    <mergeCell ref="AD218:AE218"/>
    <mergeCell ref="AG218:AH218"/>
    <mergeCell ref="AJ218:AK218"/>
    <mergeCell ref="AM218:AN218"/>
    <mergeCell ref="AP218:AQ218"/>
    <mergeCell ref="L218:M218"/>
    <mergeCell ref="O218:P218"/>
    <mergeCell ref="R218:S218"/>
    <mergeCell ref="U218:V218"/>
    <mergeCell ref="X218:Y218"/>
    <mergeCell ref="X214:Y214"/>
    <mergeCell ref="AA214:AB214"/>
    <mergeCell ref="AD214:AE214"/>
    <mergeCell ref="AG214:AH214"/>
    <mergeCell ref="AJ214:AK214"/>
    <mergeCell ref="AM214:AN214"/>
    <mergeCell ref="AA213:AB213"/>
    <mergeCell ref="AD213:AE213"/>
    <mergeCell ref="AG213:AH213"/>
    <mergeCell ref="AJ213:AK213"/>
    <mergeCell ref="AM213:AN213"/>
    <mergeCell ref="I214:J214"/>
    <mergeCell ref="L214:M214"/>
    <mergeCell ref="O214:P214"/>
    <mergeCell ref="R214:S214"/>
    <mergeCell ref="U214:V214"/>
    <mergeCell ref="I213:J213"/>
    <mergeCell ref="L213:M213"/>
    <mergeCell ref="O213:P213"/>
    <mergeCell ref="R213:S213"/>
    <mergeCell ref="U213:V213"/>
    <mergeCell ref="X213:Y213"/>
    <mergeCell ref="X212:Y212"/>
    <mergeCell ref="AA212:AB212"/>
    <mergeCell ref="AD212:AE212"/>
    <mergeCell ref="AG212:AH212"/>
    <mergeCell ref="AJ212:AK212"/>
    <mergeCell ref="AM212:AN212"/>
    <mergeCell ref="AA211:AB211"/>
    <mergeCell ref="AD211:AE211"/>
    <mergeCell ref="AG211:AH211"/>
    <mergeCell ref="AJ211:AK211"/>
    <mergeCell ref="AM211:AN211"/>
    <mergeCell ref="I212:J212"/>
    <mergeCell ref="L212:M212"/>
    <mergeCell ref="O212:P212"/>
    <mergeCell ref="R212:S212"/>
    <mergeCell ref="U212:V212"/>
    <mergeCell ref="I211:J211"/>
    <mergeCell ref="L211:M211"/>
    <mergeCell ref="O211:P211"/>
    <mergeCell ref="R211:S211"/>
    <mergeCell ref="U211:V211"/>
    <mergeCell ref="X211:Y211"/>
    <mergeCell ref="X210:Y210"/>
    <mergeCell ref="AA210:AB210"/>
    <mergeCell ref="AD210:AE210"/>
    <mergeCell ref="AG210:AH210"/>
    <mergeCell ref="AJ210:AK210"/>
    <mergeCell ref="AM210:AN210"/>
    <mergeCell ref="AA209:AB209"/>
    <mergeCell ref="AD209:AE209"/>
    <mergeCell ref="AG209:AH209"/>
    <mergeCell ref="AJ209:AK209"/>
    <mergeCell ref="AM209:AN209"/>
    <mergeCell ref="I210:J210"/>
    <mergeCell ref="L210:M210"/>
    <mergeCell ref="O210:P210"/>
    <mergeCell ref="R210:S210"/>
    <mergeCell ref="U210:V210"/>
    <mergeCell ref="I209:J209"/>
    <mergeCell ref="L209:M209"/>
    <mergeCell ref="O209:P209"/>
    <mergeCell ref="R209:S209"/>
    <mergeCell ref="U209:V209"/>
    <mergeCell ref="X209:Y209"/>
    <mergeCell ref="X208:Y208"/>
    <mergeCell ref="AA208:AB208"/>
    <mergeCell ref="AD208:AE208"/>
    <mergeCell ref="AG208:AH208"/>
    <mergeCell ref="AJ208:AK208"/>
    <mergeCell ref="AM208:AN208"/>
    <mergeCell ref="AA207:AB207"/>
    <mergeCell ref="AD207:AE207"/>
    <mergeCell ref="AG207:AH207"/>
    <mergeCell ref="AJ207:AK207"/>
    <mergeCell ref="AM207:AN207"/>
    <mergeCell ref="I208:J208"/>
    <mergeCell ref="L208:M208"/>
    <mergeCell ref="O208:P208"/>
    <mergeCell ref="R208:S208"/>
    <mergeCell ref="U208:V208"/>
    <mergeCell ref="I207:J207"/>
    <mergeCell ref="L207:M207"/>
    <mergeCell ref="O207:P207"/>
    <mergeCell ref="R207:S207"/>
    <mergeCell ref="U207:V207"/>
    <mergeCell ref="X207:Y207"/>
    <mergeCell ref="X206:Y206"/>
    <mergeCell ref="AA206:AB206"/>
    <mergeCell ref="AD206:AE206"/>
    <mergeCell ref="AG206:AH206"/>
    <mergeCell ref="AJ206:AK206"/>
    <mergeCell ref="AM206:AN206"/>
    <mergeCell ref="AA205:AB205"/>
    <mergeCell ref="AD205:AE205"/>
    <mergeCell ref="AG205:AH205"/>
    <mergeCell ref="AJ205:AK205"/>
    <mergeCell ref="AM205:AN205"/>
    <mergeCell ref="I206:J206"/>
    <mergeCell ref="L206:M206"/>
    <mergeCell ref="O206:P206"/>
    <mergeCell ref="R206:S206"/>
    <mergeCell ref="U206:V206"/>
    <mergeCell ref="I205:J205"/>
    <mergeCell ref="L205:M205"/>
    <mergeCell ref="O205:P205"/>
    <mergeCell ref="R205:S205"/>
    <mergeCell ref="U205:V205"/>
    <mergeCell ref="X205:Y205"/>
    <mergeCell ref="AA204:AB204"/>
    <mergeCell ref="AD204:AE204"/>
    <mergeCell ref="AG204:AH204"/>
    <mergeCell ref="AJ204:AK204"/>
    <mergeCell ref="AM204:AN204"/>
    <mergeCell ref="AP204:AQ204"/>
    <mergeCell ref="I204:J204"/>
    <mergeCell ref="L204:M204"/>
    <mergeCell ref="O204:P204"/>
    <mergeCell ref="R204:S204"/>
    <mergeCell ref="U204:V204"/>
    <mergeCell ref="X204:Y204"/>
    <mergeCell ref="AA203:AB203"/>
    <mergeCell ref="AD203:AE203"/>
    <mergeCell ref="AG203:AH203"/>
    <mergeCell ref="AJ203:AK203"/>
    <mergeCell ref="AM203:AN203"/>
    <mergeCell ref="AP203:AQ203"/>
    <mergeCell ref="L203:M203"/>
    <mergeCell ref="O203:P203"/>
    <mergeCell ref="R203:S203"/>
    <mergeCell ref="U203:V203"/>
    <mergeCell ref="X203:Y203"/>
    <mergeCell ref="X199:Y199"/>
    <mergeCell ref="AA199:AB199"/>
    <mergeCell ref="AD199:AE199"/>
    <mergeCell ref="AG199:AH199"/>
    <mergeCell ref="AJ199:AK199"/>
    <mergeCell ref="AM199:AN199"/>
    <mergeCell ref="AA198:AB198"/>
    <mergeCell ref="AD198:AE198"/>
    <mergeCell ref="AG198:AH198"/>
    <mergeCell ref="AJ198:AK198"/>
    <mergeCell ref="AM198:AN198"/>
    <mergeCell ref="I199:J199"/>
    <mergeCell ref="L199:M199"/>
    <mergeCell ref="O199:P199"/>
    <mergeCell ref="R199:S199"/>
    <mergeCell ref="U199:V199"/>
    <mergeCell ref="I198:J198"/>
    <mergeCell ref="L198:M198"/>
    <mergeCell ref="O198:P198"/>
    <mergeCell ref="R198:S198"/>
    <mergeCell ref="U198:V198"/>
    <mergeCell ref="X198:Y198"/>
    <mergeCell ref="X197:Y197"/>
    <mergeCell ref="AA197:AB197"/>
    <mergeCell ref="AD197:AE197"/>
    <mergeCell ref="AG197:AH197"/>
    <mergeCell ref="AJ197:AK197"/>
    <mergeCell ref="AM197:AN197"/>
    <mergeCell ref="AA196:AB196"/>
    <mergeCell ref="AD196:AE196"/>
    <mergeCell ref="AG196:AH196"/>
    <mergeCell ref="AJ196:AK196"/>
    <mergeCell ref="AM196:AN196"/>
    <mergeCell ref="I197:J197"/>
    <mergeCell ref="L197:M197"/>
    <mergeCell ref="O197:P197"/>
    <mergeCell ref="R197:S197"/>
    <mergeCell ref="U197:V197"/>
    <mergeCell ref="I196:J196"/>
    <mergeCell ref="L196:M196"/>
    <mergeCell ref="O196:P196"/>
    <mergeCell ref="R196:S196"/>
    <mergeCell ref="U196:V196"/>
    <mergeCell ref="X196:Y196"/>
    <mergeCell ref="X195:Y195"/>
    <mergeCell ref="AA195:AB195"/>
    <mergeCell ref="AD195:AE195"/>
    <mergeCell ref="AG195:AH195"/>
    <mergeCell ref="AJ195:AK195"/>
    <mergeCell ref="AM195:AN195"/>
    <mergeCell ref="AA194:AB194"/>
    <mergeCell ref="AD194:AE194"/>
    <mergeCell ref="AG194:AH194"/>
    <mergeCell ref="AJ194:AK194"/>
    <mergeCell ref="AM194:AN194"/>
    <mergeCell ref="I195:J195"/>
    <mergeCell ref="L195:M195"/>
    <mergeCell ref="O195:P195"/>
    <mergeCell ref="R195:S195"/>
    <mergeCell ref="U195:V195"/>
    <mergeCell ref="I194:J194"/>
    <mergeCell ref="L194:M194"/>
    <mergeCell ref="O194:P194"/>
    <mergeCell ref="R194:S194"/>
    <mergeCell ref="U194:V194"/>
    <mergeCell ref="X194:Y194"/>
    <mergeCell ref="X193:Y193"/>
    <mergeCell ref="AA193:AB193"/>
    <mergeCell ref="AD193:AE193"/>
    <mergeCell ref="AG193:AH193"/>
    <mergeCell ref="AJ193:AK193"/>
    <mergeCell ref="AM193:AN193"/>
    <mergeCell ref="AA192:AB192"/>
    <mergeCell ref="AD192:AE192"/>
    <mergeCell ref="AG192:AH192"/>
    <mergeCell ref="AJ192:AK192"/>
    <mergeCell ref="AM192:AN192"/>
    <mergeCell ref="I193:J193"/>
    <mergeCell ref="L193:M193"/>
    <mergeCell ref="O193:P193"/>
    <mergeCell ref="R193:S193"/>
    <mergeCell ref="U193:V193"/>
    <mergeCell ref="I192:J192"/>
    <mergeCell ref="L192:M192"/>
    <mergeCell ref="O192:P192"/>
    <mergeCell ref="R192:S192"/>
    <mergeCell ref="U192:V192"/>
    <mergeCell ref="X192:Y192"/>
    <mergeCell ref="X191:Y191"/>
    <mergeCell ref="AA191:AB191"/>
    <mergeCell ref="AD191:AE191"/>
    <mergeCell ref="AG191:AH191"/>
    <mergeCell ref="AJ191:AK191"/>
    <mergeCell ref="AM191:AN191"/>
    <mergeCell ref="AA190:AB190"/>
    <mergeCell ref="AD190:AE190"/>
    <mergeCell ref="AG190:AH190"/>
    <mergeCell ref="AJ190:AK190"/>
    <mergeCell ref="AM190:AN190"/>
    <mergeCell ref="I191:J191"/>
    <mergeCell ref="L191:M191"/>
    <mergeCell ref="O191:P191"/>
    <mergeCell ref="R191:S191"/>
    <mergeCell ref="U191:V191"/>
    <mergeCell ref="I190:J190"/>
    <mergeCell ref="L190:M190"/>
    <mergeCell ref="O190:P190"/>
    <mergeCell ref="R190:S190"/>
    <mergeCell ref="U190:V190"/>
    <mergeCell ref="X190:Y190"/>
    <mergeCell ref="AA189:AB189"/>
    <mergeCell ref="AD189:AE189"/>
    <mergeCell ref="AG189:AH189"/>
    <mergeCell ref="AJ189:AK189"/>
    <mergeCell ref="AM189:AN189"/>
    <mergeCell ref="AP189:AQ189"/>
    <mergeCell ref="I189:J189"/>
    <mergeCell ref="L189:M189"/>
    <mergeCell ref="O189:P189"/>
    <mergeCell ref="R189:S189"/>
    <mergeCell ref="U189:V189"/>
    <mergeCell ref="X189:Y189"/>
    <mergeCell ref="AA188:AB188"/>
    <mergeCell ref="AD188:AE188"/>
    <mergeCell ref="AG188:AH188"/>
    <mergeCell ref="AJ188:AK188"/>
    <mergeCell ref="AM188:AN188"/>
    <mergeCell ref="AP188:AQ188"/>
    <mergeCell ref="L188:M188"/>
    <mergeCell ref="O188:P188"/>
    <mergeCell ref="R188:S188"/>
    <mergeCell ref="U188:V188"/>
    <mergeCell ref="X188:Y188"/>
    <mergeCell ref="X184:Y184"/>
    <mergeCell ref="AA184:AB184"/>
    <mergeCell ref="AD184:AE184"/>
    <mergeCell ref="AG184:AH184"/>
    <mergeCell ref="AJ184:AK184"/>
    <mergeCell ref="AM184:AN184"/>
    <mergeCell ref="AA183:AB183"/>
    <mergeCell ref="AD183:AE183"/>
    <mergeCell ref="AG183:AH183"/>
    <mergeCell ref="AJ183:AK183"/>
    <mergeCell ref="AM183:AN183"/>
    <mergeCell ref="I184:J184"/>
    <mergeCell ref="L184:M184"/>
    <mergeCell ref="O184:P184"/>
    <mergeCell ref="R184:S184"/>
    <mergeCell ref="U184:V184"/>
    <mergeCell ref="I183:J183"/>
    <mergeCell ref="L183:M183"/>
    <mergeCell ref="O183:P183"/>
    <mergeCell ref="R183:S183"/>
    <mergeCell ref="U183:V183"/>
    <mergeCell ref="X183:Y183"/>
    <mergeCell ref="X182:Y182"/>
    <mergeCell ref="AA182:AB182"/>
    <mergeCell ref="AD182:AE182"/>
    <mergeCell ref="AG182:AH182"/>
    <mergeCell ref="AJ182:AK182"/>
    <mergeCell ref="AM182:AN182"/>
    <mergeCell ref="AA181:AB181"/>
    <mergeCell ref="AD181:AE181"/>
    <mergeCell ref="AG181:AH181"/>
    <mergeCell ref="AJ181:AK181"/>
    <mergeCell ref="AM181:AN181"/>
    <mergeCell ref="I182:J182"/>
    <mergeCell ref="L182:M182"/>
    <mergeCell ref="O182:P182"/>
    <mergeCell ref="R182:S182"/>
    <mergeCell ref="U182:V182"/>
    <mergeCell ref="I181:J181"/>
    <mergeCell ref="L181:M181"/>
    <mergeCell ref="O181:P181"/>
    <mergeCell ref="R181:S181"/>
    <mergeCell ref="U181:V181"/>
    <mergeCell ref="X181:Y181"/>
    <mergeCell ref="X180:Y180"/>
    <mergeCell ref="AA180:AB180"/>
    <mergeCell ref="AD180:AE180"/>
    <mergeCell ref="AG180:AH180"/>
    <mergeCell ref="AJ180:AK180"/>
    <mergeCell ref="AM180:AN180"/>
    <mergeCell ref="AA179:AB179"/>
    <mergeCell ref="AD179:AE179"/>
    <mergeCell ref="AG179:AH179"/>
    <mergeCell ref="AJ179:AK179"/>
    <mergeCell ref="AM179:AN179"/>
    <mergeCell ref="I180:J180"/>
    <mergeCell ref="L180:M180"/>
    <mergeCell ref="O180:P180"/>
    <mergeCell ref="R180:S180"/>
    <mergeCell ref="U180:V180"/>
    <mergeCell ref="I179:J179"/>
    <mergeCell ref="L179:M179"/>
    <mergeCell ref="O179:P179"/>
    <mergeCell ref="R179:S179"/>
    <mergeCell ref="U179:V179"/>
    <mergeCell ref="X179:Y179"/>
    <mergeCell ref="X178:Y178"/>
    <mergeCell ref="AA178:AB178"/>
    <mergeCell ref="AD178:AE178"/>
    <mergeCell ref="AG178:AH178"/>
    <mergeCell ref="AJ178:AK178"/>
    <mergeCell ref="AM178:AN178"/>
    <mergeCell ref="AA177:AB177"/>
    <mergeCell ref="AD177:AE177"/>
    <mergeCell ref="AG177:AH177"/>
    <mergeCell ref="AJ177:AK177"/>
    <mergeCell ref="AM177:AN177"/>
    <mergeCell ref="I178:J178"/>
    <mergeCell ref="L178:M178"/>
    <mergeCell ref="O178:P178"/>
    <mergeCell ref="R178:S178"/>
    <mergeCell ref="U178:V178"/>
    <mergeCell ref="I177:J177"/>
    <mergeCell ref="L177:M177"/>
    <mergeCell ref="O177:P177"/>
    <mergeCell ref="R177:S177"/>
    <mergeCell ref="U177:V177"/>
    <mergeCell ref="X177:Y177"/>
    <mergeCell ref="X176:Y176"/>
    <mergeCell ref="AA176:AB176"/>
    <mergeCell ref="AD176:AE176"/>
    <mergeCell ref="AG176:AH176"/>
    <mergeCell ref="AJ176:AK176"/>
    <mergeCell ref="AM176:AN176"/>
    <mergeCell ref="AA175:AB175"/>
    <mergeCell ref="AD175:AE175"/>
    <mergeCell ref="AG175:AH175"/>
    <mergeCell ref="AJ175:AK175"/>
    <mergeCell ref="AM175:AN175"/>
    <mergeCell ref="I176:J176"/>
    <mergeCell ref="L176:M176"/>
    <mergeCell ref="O176:P176"/>
    <mergeCell ref="R176:S176"/>
    <mergeCell ref="U176:V176"/>
    <mergeCell ref="I175:J175"/>
    <mergeCell ref="L175:M175"/>
    <mergeCell ref="O175:P175"/>
    <mergeCell ref="R175:S175"/>
    <mergeCell ref="U175:V175"/>
    <mergeCell ref="X175:Y175"/>
    <mergeCell ref="AA174:AB174"/>
    <mergeCell ref="AD174:AE174"/>
    <mergeCell ref="AG174:AH174"/>
    <mergeCell ref="AJ174:AK174"/>
    <mergeCell ref="AM174:AN174"/>
    <mergeCell ref="AP174:AQ174"/>
    <mergeCell ref="I174:J174"/>
    <mergeCell ref="L174:M174"/>
    <mergeCell ref="O174:P174"/>
    <mergeCell ref="R174:S174"/>
    <mergeCell ref="U174:V174"/>
    <mergeCell ref="X174:Y174"/>
    <mergeCell ref="AA173:AB173"/>
    <mergeCell ref="AD173:AE173"/>
    <mergeCell ref="AG173:AH173"/>
    <mergeCell ref="AJ173:AK173"/>
    <mergeCell ref="AM173:AN173"/>
    <mergeCell ref="AP173:AQ173"/>
    <mergeCell ref="L173:M173"/>
    <mergeCell ref="O173:P173"/>
    <mergeCell ref="R173:S173"/>
    <mergeCell ref="U173:V173"/>
    <mergeCell ref="X173:Y173"/>
    <mergeCell ref="X169:Y169"/>
    <mergeCell ref="AA169:AB169"/>
    <mergeCell ref="AD169:AE169"/>
    <mergeCell ref="AG169:AH169"/>
    <mergeCell ref="AJ169:AK169"/>
    <mergeCell ref="AM169:AN169"/>
    <mergeCell ref="AA168:AB168"/>
    <mergeCell ref="AD168:AE168"/>
    <mergeCell ref="AG168:AH168"/>
    <mergeCell ref="AJ168:AK168"/>
    <mergeCell ref="AM168:AN168"/>
    <mergeCell ref="I169:J169"/>
    <mergeCell ref="L169:M169"/>
    <mergeCell ref="O169:P169"/>
    <mergeCell ref="R169:S169"/>
    <mergeCell ref="U169:V169"/>
    <mergeCell ref="I168:J168"/>
    <mergeCell ref="L168:M168"/>
    <mergeCell ref="O168:P168"/>
    <mergeCell ref="R168:S168"/>
    <mergeCell ref="U168:V168"/>
    <mergeCell ref="X168:Y168"/>
    <mergeCell ref="X167:Y167"/>
    <mergeCell ref="AA167:AB167"/>
    <mergeCell ref="AD167:AE167"/>
    <mergeCell ref="AG167:AH167"/>
    <mergeCell ref="AJ167:AK167"/>
    <mergeCell ref="AM167:AN167"/>
    <mergeCell ref="AA166:AB166"/>
    <mergeCell ref="AD166:AE166"/>
    <mergeCell ref="AG166:AH166"/>
    <mergeCell ref="AJ166:AK166"/>
    <mergeCell ref="AM166:AN166"/>
    <mergeCell ref="I167:J167"/>
    <mergeCell ref="L167:M167"/>
    <mergeCell ref="O167:P167"/>
    <mergeCell ref="R167:S167"/>
    <mergeCell ref="U167:V167"/>
    <mergeCell ref="I166:J166"/>
    <mergeCell ref="L166:M166"/>
    <mergeCell ref="O166:P166"/>
    <mergeCell ref="R166:S166"/>
    <mergeCell ref="U166:V166"/>
    <mergeCell ref="X166:Y166"/>
    <mergeCell ref="X165:Y165"/>
    <mergeCell ref="AA165:AB165"/>
    <mergeCell ref="AD165:AE165"/>
    <mergeCell ref="AG165:AH165"/>
    <mergeCell ref="AJ165:AK165"/>
    <mergeCell ref="AM165:AN165"/>
    <mergeCell ref="AA164:AB164"/>
    <mergeCell ref="AD164:AE164"/>
    <mergeCell ref="AG164:AH164"/>
    <mergeCell ref="AJ164:AK164"/>
    <mergeCell ref="AM164:AN164"/>
    <mergeCell ref="I165:J165"/>
    <mergeCell ref="L165:M165"/>
    <mergeCell ref="O165:P165"/>
    <mergeCell ref="R165:S165"/>
    <mergeCell ref="U165:V165"/>
    <mergeCell ref="I164:J164"/>
    <mergeCell ref="L164:M164"/>
    <mergeCell ref="O164:P164"/>
    <mergeCell ref="R164:S164"/>
    <mergeCell ref="U164:V164"/>
    <mergeCell ref="X164:Y164"/>
    <mergeCell ref="X163:Y163"/>
    <mergeCell ref="AA163:AB163"/>
    <mergeCell ref="AD163:AE163"/>
    <mergeCell ref="AG163:AH163"/>
    <mergeCell ref="AJ163:AK163"/>
    <mergeCell ref="AM163:AN163"/>
    <mergeCell ref="AA162:AB162"/>
    <mergeCell ref="AD162:AE162"/>
    <mergeCell ref="AG162:AH162"/>
    <mergeCell ref="AJ162:AK162"/>
    <mergeCell ref="AM162:AN162"/>
    <mergeCell ref="I163:J163"/>
    <mergeCell ref="L163:M163"/>
    <mergeCell ref="O163:P163"/>
    <mergeCell ref="R163:S163"/>
    <mergeCell ref="U163:V163"/>
    <mergeCell ref="I162:J162"/>
    <mergeCell ref="L162:M162"/>
    <mergeCell ref="O162:P162"/>
    <mergeCell ref="R162:S162"/>
    <mergeCell ref="U162:V162"/>
    <mergeCell ref="X162:Y162"/>
    <mergeCell ref="X161:Y161"/>
    <mergeCell ref="AA161:AB161"/>
    <mergeCell ref="AD161:AE161"/>
    <mergeCell ref="AG161:AH161"/>
    <mergeCell ref="AJ161:AK161"/>
    <mergeCell ref="AM161:AN161"/>
    <mergeCell ref="AA160:AB160"/>
    <mergeCell ref="AD160:AE160"/>
    <mergeCell ref="AG160:AH160"/>
    <mergeCell ref="AJ160:AK160"/>
    <mergeCell ref="AM160:AN160"/>
    <mergeCell ref="I161:J161"/>
    <mergeCell ref="L161:M161"/>
    <mergeCell ref="O161:P161"/>
    <mergeCell ref="R161:S161"/>
    <mergeCell ref="U161:V161"/>
    <mergeCell ref="I160:J160"/>
    <mergeCell ref="L160:M160"/>
    <mergeCell ref="O160:P160"/>
    <mergeCell ref="R160:S160"/>
    <mergeCell ref="U160:V160"/>
    <mergeCell ref="X160:Y160"/>
    <mergeCell ref="AA159:AB159"/>
    <mergeCell ref="AD159:AE159"/>
    <mergeCell ref="AG159:AH159"/>
    <mergeCell ref="AJ159:AK159"/>
    <mergeCell ref="AM159:AN159"/>
    <mergeCell ref="AP159:AQ159"/>
    <mergeCell ref="I159:J159"/>
    <mergeCell ref="L159:M159"/>
    <mergeCell ref="O159:P159"/>
    <mergeCell ref="R159:S159"/>
    <mergeCell ref="U159:V159"/>
    <mergeCell ref="X159:Y159"/>
    <mergeCell ref="AA158:AB158"/>
    <mergeCell ref="AD158:AE158"/>
    <mergeCell ref="AG158:AH158"/>
    <mergeCell ref="AJ158:AK158"/>
    <mergeCell ref="AM158:AN158"/>
    <mergeCell ref="AP158:AQ158"/>
    <mergeCell ref="L158:M158"/>
    <mergeCell ref="O158:P158"/>
    <mergeCell ref="R158:S158"/>
    <mergeCell ref="U158:V158"/>
    <mergeCell ref="X158:Y158"/>
    <mergeCell ref="X154:Y154"/>
    <mergeCell ref="AA154:AB154"/>
    <mergeCell ref="AD154:AE154"/>
    <mergeCell ref="AG154:AH154"/>
    <mergeCell ref="AJ154:AK154"/>
    <mergeCell ref="AM154:AN154"/>
    <mergeCell ref="AA153:AB153"/>
    <mergeCell ref="AD153:AE153"/>
    <mergeCell ref="AG153:AH153"/>
    <mergeCell ref="AJ153:AK153"/>
    <mergeCell ref="AM153:AN153"/>
    <mergeCell ref="I154:J154"/>
    <mergeCell ref="L154:M154"/>
    <mergeCell ref="O154:P154"/>
    <mergeCell ref="R154:S154"/>
    <mergeCell ref="U154:V154"/>
    <mergeCell ref="I153:J153"/>
    <mergeCell ref="L153:M153"/>
    <mergeCell ref="O153:P153"/>
    <mergeCell ref="R153:S153"/>
    <mergeCell ref="U153:V153"/>
    <mergeCell ref="X153:Y153"/>
    <mergeCell ref="X152:Y152"/>
    <mergeCell ref="AA152:AB152"/>
    <mergeCell ref="AD152:AE152"/>
    <mergeCell ref="AG152:AH152"/>
    <mergeCell ref="AJ152:AK152"/>
    <mergeCell ref="AM152:AN152"/>
    <mergeCell ref="AA151:AB151"/>
    <mergeCell ref="AD151:AE151"/>
    <mergeCell ref="AG151:AH151"/>
    <mergeCell ref="AJ151:AK151"/>
    <mergeCell ref="AM151:AN151"/>
    <mergeCell ref="I152:J152"/>
    <mergeCell ref="L152:M152"/>
    <mergeCell ref="O152:P152"/>
    <mergeCell ref="R152:S152"/>
    <mergeCell ref="U152:V152"/>
    <mergeCell ref="I151:J151"/>
    <mergeCell ref="L151:M151"/>
    <mergeCell ref="O151:P151"/>
    <mergeCell ref="R151:S151"/>
    <mergeCell ref="U151:V151"/>
    <mergeCell ref="X151:Y151"/>
    <mergeCell ref="X150:Y150"/>
    <mergeCell ref="AA150:AB150"/>
    <mergeCell ref="AD150:AE150"/>
    <mergeCell ref="AG150:AH150"/>
    <mergeCell ref="AJ150:AK150"/>
    <mergeCell ref="AM150:AN150"/>
    <mergeCell ref="AA149:AB149"/>
    <mergeCell ref="AD149:AE149"/>
    <mergeCell ref="AG149:AH149"/>
    <mergeCell ref="AJ149:AK149"/>
    <mergeCell ref="AM149:AN149"/>
    <mergeCell ref="I150:J150"/>
    <mergeCell ref="L150:M150"/>
    <mergeCell ref="O150:P150"/>
    <mergeCell ref="R150:S150"/>
    <mergeCell ref="U150:V150"/>
    <mergeCell ref="I149:J149"/>
    <mergeCell ref="L149:M149"/>
    <mergeCell ref="O149:P149"/>
    <mergeCell ref="R149:S149"/>
    <mergeCell ref="U149:V149"/>
    <mergeCell ref="X149:Y149"/>
    <mergeCell ref="X148:Y148"/>
    <mergeCell ref="AA148:AB148"/>
    <mergeCell ref="AD148:AE148"/>
    <mergeCell ref="AG148:AH148"/>
    <mergeCell ref="AJ148:AK148"/>
    <mergeCell ref="AM148:AN148"/>
    <mergeCell ref="AA147:AB147"/>
    <mergeCell ref="AD147:AE147"/>
    <mergeCell ref="AG147:AH147"/>
    <mergeCell ref="AJ147:AK147"/>
    <mergeCell ref="AM147:AN147"/>
    <mergeCell ref="I148:J148"/>
    <mergeCell ref="L148:M148"/>
    <mergeCell ref="O148:P148"/>
    <mergeCell ref="R148:S148"/>
    <mergeCell ref="U148:V148"/>
    <mergeCell ref="I147:J147"/>
    <mergeCell ref="L147:M147"/>
    <mergeCell ref="O147:P147"/>
    <mergeCell ref="R147:S147"/>
    <mergeCell ref="U147:V147"/>
    <mergeCell ref="X147:Y147"/>
    <mergeCell ref="X146:Y146"/>
    <mergeCell ref="AA146:AB146"/>
    <mergeCell ref="AD146:AE146"/>
    <mergeCell ref="AG146:AH146"/>
    <mergeCell ref="AJ146:AK146"/>
    <mergeCell ref="AM146:AN146"/>
    <mergeCell ref="AA145:AB145"/>
    <mergeCell ref="AD145:AE145"/>
    <mergeCell ref="AG145:AH145"/>
    <mergeCell ref="AJ145:AK145"/>
    <mergeCell ref="AM145:AN145"/>
    <mergeCell ref="I146:J146"/>
    <mergeCell ref="L146:M146"/>
    <mergeCell ref="O146:P146"/>
    <mergeCell ref="R146:S146"/>
    <mergeCell ref="U146:V146"/>
    <mergeCell ref="I145:J145"/>
    <mergeCell ref="L145:M145"/>
    <mergeCell ref="O145:P145"/>
    <mergeCell ref="R145:S145"/>
    <mergeCell ref="U145:V145"/>
    <mergeCell ref="X145:Y145"/>
    <mergeCell ref="AA144:AB144"/>
    <mergeCell ref="AD144:AE144"/>
    <mergeCell ref="AG144:AH144"/>
    <mergeCell ref="AJ144:AK144"/>
    <mergeCell ref="AM144:AN144"/>
    <mergeCell ref="AP144:AQ144"/>
    <mergeCell ref="I144:J144"/>
    <mergeCell ref="L144:M144"/>
    <mergeCell ref="O144:P144"/>
    <mergeCell ref="R144:S144"/>
    <mergeCell ref="U144:V144"/>
    <mergeCell ref="X144:Y144"/>
    <mergeCell ref="AA143:AB143"/>
    <mergeCell ref="AD143:AE143"/>
    <mergeCell ref="AG143:AH143"/>
    <mergeCell ref="AJ143:AK143"/>
    <mergeCell ref="AM143:AN143"/>
    <mergeCell ref="AP143:AQ143"/>
    <mergeCell ref="L143:M143"/>
    <mergeCell ref="O143:P143"/>
    <mergeCell ref="R143:S143"/>
    <mergeCell ref="U143:V143"/>
    <mergeCell ref="X143:Y143"/>
    <mergeCell ref="X139:Y139"/>
    <mergeCell ref="AA139:AB139"/>
    <mergeCell ref="AD139:AE139"/>
    <mergeCell ref="AG139:AH139"/>
    <mergeCell ref="AJ139:AK139"/>
    <mergeCell ref="AM139:AN139"/>
    <mergeCell ref="AA138:AB138"/>
    <mergeCell ref="AD138:AE138"/>
    <mergeCell ref="AG138:AH138"/>
    <mergeCell ref="AJ138:AK138"/>
    <mergeCell ref="AM138:AN138"/>
    <mergeCell ref="I139:J139"/>
    <mergeCell ref="L139:M139"/>
    <mergeCell ref="O139:P139"/>
    <mergeCell ref="R139:S139"/>
    <mergeCell ref="U139:V139"/>
    <mergeCell ref="I138:J138"/>
    <mergeCell ref="L138:M138"/>
    <mergeCell ref="O138:P138"/>
    <mergeCell ref="R138:S138"/>
    <mergeCell ref="U138:V138"/>
    <mergeCell ref="X138:Y138"/>
    <mergeCell ref="X137:Y137"/>
    <mergeCell ref="AA137:AB137"/>
    <mergeCell ref="AD137:AE137"/>
    <mergeCell ref="AG137:AH137"/>
    <mergeCell ref="AJ137:AK137"/>
    <mergeCell ref="AM137:AN137"/>
    <mergeCell ref="AA136:AB136"/>
    <mergeCell ref="AD136:AE136"/>
    <mergeCell ref="AG136:AH136"/>
    <mergeCell ref="AJ136:AK136"/>
    <mergeCell ref="AM136:AN136"/>
    <mergeCell ref="I137:J137"/>
    <mergeCell ref="L137:M137"/>
    <mergeCell ref="O137:P137"/>
    <mergeCell ref="R137:S137"/>
    <mergeCell ref="U137:V137"/>
    <mergeCell ref="I136:J136"/>
    <mergeCell ref="L136:M136"/>
    <mergeCell ref="O136:P136"/>
    <mergeCell ref="R136:S136"/>
    <mergeCell ref="U136:V136"/>
    <mergeCell ref="X136:Y136"/>
    <mergeCell ref="X135:Y135"/>
    <mergeCell ref="AA135:AB135"/>
    <mergeCell ref="AD135:AE135"/>
    <mergeCell ref="AG135:AH135"/>
    <mergeCell ref="AJ135:AK135"/>
    <mergeCell ref="AM135:AN135"/>
    <mergeCell ref="AA134:AB134"/>
    <mergeCell ref="AD134:AE134"/>
    <mergeCell ref="AG134:AH134"/>
    <mergeCell ref="AJ134:AK134"/>
    <mergeCell ref="AM134:AN134"/>
    <mergeCell ref="I135:J135"/>
    <mergeCell ref="L135:M135"/>
    <mergeCell ref="O135:P135"/>
    <mergeCell ref="R135:S135"/>
    <mergeCell ref="U135:V135"/>
    <mergeCell ref="I134:J134"/>
    <mergeCell ref="L134:M134"/>
    <mergeCell ref="O134:P134"/>
    <mergeCell ref="R134:S134"/>
    <mergeCell ref="U134:V134"/>
    <mergeCell ref="X134:Y134"/>
    <mergeCell ref="X133:Y133"/>
    <mergeCell ref="AA133:AB133"/>
    <mergeCell ref="AD133:AE133"/>
    <mergeCell ref="AG133:AH133"/>
    <mergeCell ref="AJ133:AK133"/>
    <mergeCell ref="AM133:AN133"/>
    <mergeCell ref="AA132:AB132"/>
    <mergeCell ref="AD132:AE132"/>
    <mergeCell ref="AG132:AH132"/>
    <mergeCell ref="AJ132:AK132"/>
    <mergeCell ref="AM132:AN132"/>
    <mergeCell ref="I133:J133"/>
    <mergeCell ref="L133:M133"/>
    <mergeCell ref="O133:P133"/>
    <mergeCell ref="R133:S133"/>
    <mergeCell ref="U133:V133"/>
    <mergeCell ref="I132:J132"/>
    <mergeCell ref="L132:M132"/>
    <mergeCell ref="O132:P132"/>
    <mergeCell ref="R132:S132"/>
    <mergeCell ref="U132:V132"/>
    <mergeCell ref="X132:Y132"/>
    <mergeCell ref="X131:Y131"/>
    <mergeCell ref="AA131:AB131"/>
    <mergeCell ref="AD131:AE131"/>
    <mergeCell ref="AG131:AH131"/>
    <mergeCell ref="AJ131:AK131"/>
    <mergeCell ref="AM131:AN131"/>
    <mergeCell ref="AA130:AB130"/>
    <mergeCell ref="AD130:AE130"/>
    <mergeCell ref="AG130:AH130"/>
    <mergeCell ref="AJ130:AK130"/>
    <mergeCell ref="AM130:AN130"/>
    <mergeCell ref="I131:J131"/>
    <mergeCell ref="L131:M131"/>
    <mergeCell ref="O131:P131"/>
    <mergeCell ref="R131:S131"/>
    <mergeCell ref="U131:V131"/>
    <mergeCell ref="I130:J130"/>
    <mergeCell ref="L130:M130"/>
    <mergeCell ref="O130:P130"/>
    <mergeCell ref="R130:S130"/>
    <mergeCell ref="U130:V130"/>
    <mergeCell ref="X130:Y130"/>
    <mergeCell ref="AA129:AB129"/>
    <mergeCell ref="AD129:AE129"/>
    <mergeCell ref="AG129:AH129"/>
    <mergeCell ref="AJ129:AK129"/>
    <mergeCell ref="AM129:AN129"/>
    <mergeCell ref="AP129:AQ129"/>
    <mergeCell ref="I129:J129"/>
    <mergeCell ref="L129:M129"/>
    <mergeCell ref="O129:P129"/>
    <mergeCell ref="R129:S129"/>
    <mergeCell ref="U129:V129"/>
    <mergeCell ref="X129:Y129"/>
    <mergeCell ref="AA128:AB128"/>
    <mergeCell ref="AD128:AE128"/>
    <mergeCell ref="AG128:AH128"/>
    <mergeCell ref="AJ128:AK128"/>
    <mergeCell ref="AM128:AN128"/>
    <mergeCell ref="AP128:AQ128"/>
    <mergeCell ref="L128:M128"/>
    <mergeCell ref="O128:P128"/>
    <mergeCell ref="R128:S128"/>
    <mergeCell ref="U128:V128"/>
    <mergeCell ref="X128:Y128"/>
    <mergeCell ref="X124:Y124"/>
    <mergeCell ref="AA124:AB124"/>
    <mergeCell ref="AD124:AE124"/>
    <mergeCell ref="AG124:AH124"/>
    <mergeCell ref="AJ124:AK124"/>
    <mergeCell ref="AM124:AN124"/>
    <mergeCell ref="AA123:AB123"/>
    <mergeCell ref="AD123:AE123"/>
    <mergeCell ref="AG123:AH123"/>
    <mergeCell ref="AJ123:AK123"/>
    <mergeCell ref="AM123:AN123"/>
    <mergeCell ref="I124:J124"/>
    <mergeCell ref="L124:M124"/>
    <mergeCell ref="O124:P124"/>
    <mergeCell ref="R124:S124"/>
    <mergeCell ref="U124:V124"/>
    <mergeCell ref="I123:J123"/>
    <mergeCell ref="L123:M123"/>
    <mergeCell ref="O123:P123"/>
    <mergeCell ref="R123:S123"/>
    <mergeCell ref="U123:V123"/>
    <mergeCell ref="X123:Y123"/>
    <mergeCell ref="X122:Y122"/>
    <mergeCell ref="AA122:AB122"/>
    <mergeCell ref="AD122:AE122"/>
    <mergeCell ref="AG122:AH122"/>
    <mergeCell ref="AJ122:AK122"/>
    <mergeCell ref="AM122:AN122"/>
    <mergeCell ref="AA121:AB121"/>
    <mergeCell ref="AD121:AE121"/>
    <mergeCell ref="AG121:AH121"/>
    <mergeCell ref="AJ121:AK121"/>
    <mergeCell ref="AM121:AN121"/>
    <mergeCell ref="I122:J122"/>
    <mergeCell ref="L122:M122"/>
    <mergeCell ref="O122:P122"/>
    <mergeCell ref="R122:S122"/>
    <mergeCell ref="U122:V122"/>
    <mergeCell ref="I121:J121"/>
    <mergeCell ref="L121:M121"/>
    <mergeCell ref="O121:P121"/>
    <mergeCell ref="R121:S121"/>
    <mergeCell ref="U121:V121"/>
    <mergeCell ref="X121:Y121"/>
    <mergeCell ref="X120:Y120"/>
    <mergeCell ref="AA120:AB120"/>
    <mergeCell ref="AD120:AE120"/>
    <mergeCell ref="AG120:AH120"/>
    <mergeCell ref="AJ120:AK120"/>
    <mergeCell ref="AM120:AN120"/>
    <mergeCell ref="AA119:AB119"/>
    <mergeCell ref="AD119:AE119"/>
    <mergeCell ref="AG119:AH119"/>
    <mergeCell ref="AJ119:AK119"/>
    <mergeCell ref="AM119:AN119"/>
    <mergeCell ref="I120:J120"/>
    <mergeCell ref="L120:M120"/>
    <mergeCell ref="O120:P120"/>
    <mergeCell ref="R120:S120"/>
    <mergeCell ref="U120:V120"/>
    <mergeCell ref="I119:J119"/>
    <mergeCell ref="L119:M119"/>
    <mergeCell ref="O119:P119"/>
    <mergeCell ref="R119:S119"/>
    <mergeCell ref="U119:V119"/>
    <mergeCell ref="X119:Y119"/>
    <mergeCell ref="X118:Y118"/>
    <mergeCell ref="AA118:AB118"/>
    <mergeCell ref="AD118:AE118"/>
    <mergeCell ref="AG118:AH118"/>
    <mergeCell ref="AJ118:AK118"/>
    <mergeCell ref="AM118:AN118"/>
    <mergeCell ref="AA117:AB117"/>
    <mergeCell ref="AD117:AE117"/>
    <mergeCell ref="AG117:AH117"/>
    <mergeCell ref="AJ117:AK117"/>
    <mergeCell ref="AM117:AN117"/>
    <mergeCell ref="I118:J118"/>
    <mergeCell ref="L118:M118"/>
    <mergeCell ref="O118:P118"/>
    <mergeCell ref="R118:S118"/>
    <mergeCell ref="U118:V118"/>
    <mergeCell ref="I117:J117"/>
    <mergeCell ref="L117:M117"/>
    <mergeCell ref="O117:P117"/>
    <mergeCell ref="R117:S117"/>
    <mergeCell ref="U117:V117"/>
    <mergeCell ref="X117:Y117"/>
    <mergeCell ref="X116:Y116"/>
    <mergeCell ref="AA116:AB116"/>
    <mergeCell ref="AD116:AE116"/>
    <mergeCell ref="AG116:AH116"/>
    <mergeCell ref="AJ116:AK116"/>
    <mergeCell ref="AM116:AN116"/>
    <mergeCell ref="AA115:AB115"/>
    <mergeCell ref="AD115:AE115"/>
    <mergeCell ref="AG115:AH115"/>
    <mergeCell ref="AJ115:AK115"/>
    <mergeCell ref="AM115:AN115"/>
    <mergeCell ref="I116:J116"/>
    <mergeCell ref="L116:M116"/>
    <mergeCell ref="O116:P116"/>
    <mergeCell ref="R116:S116"/>
    <mergeCell ref="U116:V116"/>
    <mergeCell ref="I115:J115"/>
    <mergeCell ref="L115:M115"/>
    <mergeCell ref="O115:P115"/>
    <mergeCell ref="R115:S115"/>
    <mergeCell ref="U115:V115"/>
    <mergeCell ref="X115:Y115"/>
    <mergeCell ref="AA114:AB114"/>
    <mergeCell ref="AD114:AE114"/>
    <mergeCell ref="AG114:AH114"/>
    <mergeCell ref="AJ114:AK114"/>
    <mergeCell ref="AM114:AN114"/>
    <mergeCell ref="AP114:AQ114"/>
    <mergeCell ref="I114:J114"/>
    <mergeCell ref="L114:M114"/>
    <mergeCell ref="O114:P114"/>
    <mergeCell ref="R114:S114"/>
    <mergeCell ref="U114:V114"/>
    <mergeCell ref="X114:Y114"/>
    <mergeCell ref="AA113:AB113"/>
    <mergeCell ref="AD113:AE113"/>
    <mergeCell ref="AG113:AH113"/>
    <mergeCell ref="AJ113:AK113"/>
    <mergeCell ref="AM113:AN113"/>
    <mergeCell ref="AP113:AQ113"/>
    <mergeCell ref="L113:M113"/>
    <mergeCell ref="O113:P113"/>
    <mergeCell ref="R113:S113"/>
    <mergeCell ref="U113:V113"/>
    <mergeCell ref="X113:Y113"/>
    <mergeCell ref="X109:Y109"/>
    <mergeCell ref="AA109:AB109"/>
    <mergeCell ref="AD109:AE109"/>
    <mergeCell ref="AG109:AH109"/>
    <mergeCell ref="AJ109:AK109"/>
    <mergeCell ref="AM109:AN109"/>
    <mergeCell ref="AA108:AB108"/>
    <mergeCell ref="AD108:AE108"/>
    <mergeCell ref="AG108:AH108"/>
    <mergeCell ref="AJ108:AK108"/>
    <mergeCell ref="AM108:AN108"/>
    <mergeCell ref="I109:J109"/>
    <mergeCell ref="L109:M109"/>
    <mergeCell ref="O109:P109"/>
    <mergeCell ref="R109:S109"/>
    <mergeCell ref="U109:V109"/>
    <mergeCell ref="I108:J108"/>
    <mergeCell ref="L108:M108"/>
    <mergeCell ref="O108:P108"/>
    <mergeCell ref="R108:S108"/>
    <mergeCell ref="U108:V108"/>
    <mergeCell ref="X108:Y108"/>
    <mergeCell ref="X107:Y107"/>
    <mergeCell ref="AA107:AB107"/>
    <mergeCell ref="AD107:AE107"/>
    <mergeCell ref="AG107:AH107"/>
    <mergeCell ref="AJ107:AK107"/>
    <mergeCell ref="AM107:AN107"/>
    <mergeCell ref="AA106:AB106"/>
    <mergeCell ref="AD106:AE106"/>
    <mergeCell ref="AG106:AH106"/>
    <mergeCell ref="AJ106:AK106"/>
    <mergeCell ref="AM106:AN106"/>
    <mergeCell ref="I107:J107"/>
    <mergeCell ref="L107:M107"/>
    <mergeCell ref="O107:P107"/>
    <mergeCell ref="R107:S107"/>
    <mergeCell ref="U107:V107"/>
    <mergeCell ref="I106:J106"/>
    <mergeCell ref="L106:M106"/>
    <mergeCell ref="O106:P106"/>
    <mergeCell ref="R106:S106"/>
    <mergeCell ref="U106:V106"/>
    <mergeCell ref="X106:Y106"/>
    <mergeCell ref="X105:Y105"/>
    <mergeCell ref="AA105:AB105"/>
    <mergeCell ref="AD105:AE105"/>
    <mergeCell ref="AG105:AH105"/>
    <mergeCell ref="AJ105:AK105"/>
    <mergeCell ref="AM105:AN105"/>
    <mergeCell ref="AA104:AB104"/>
    <mergeCell ref="AD104:AE104"/>
    <mergeCell ref="AG104:AH104"/>
    <mergeCell ref="AJ104:AK104"/>
    <mergeCell ref="AM104:AN104"/>
    <mergeCell ref="I105:J105"/>
    <mergeCell ref="L105:M105"/>
    <mergeCell ref="O105:P105"/>
    <mergeCell ref="R105:S105"/>
    <mergeCell ref="U105:V105"/>
    <mergeCell ref="I104:J104"/>
    <mergeCell ref="L104:M104"/>
    <mergeCell ref="O104:P104"/>
    <mergeCell ref="R104:S104"/>
    <mergeCell ref="U104:V104"/>
    <mergeCell ref="X104:Y104"/>
    <mergeCell ref="X103:Y103"/>
    <mergeCell ref="AA103:AB103"/>
    <mergeCell ref="AD103:AE103"/>
    <mergeCell ref="AG103:AH103"/>
    <mergeCell ref="AJ103:AK103"/>
    <mergeCell ref="AM103:AN103"/>
    <mergeCell ref="AA102:AB102"/>
    <mergeCell ref="AD102:AE102"/>
    <mergeCell ref="AG102:AH102"/>
    <mergeCell ref="AJ102:AK102"/>
    <mergeCell ref="AM102:AN102"/>
    <mergeCell ref="I103:J103"/>
    <mergeCell ref="L103:M103"/>
    <mergeCell ref="O103:P103"/>
    <mergeCell ref="R103:S103"/>
    <mergeCell ref="U103:V103"/>
    <mergeCell ref="I102:J102"/>
    <mergeCell ref="L102:M102"/>
    <mergeCell ref="O102:P102"/>
    <mergeCell ref="R102:S102"/>
    <mergeCell ref="U102:V102"/>
    <mergeCell ref="X102:Y102"/>
    <mergeCell ref="X101:Y101"/>
    <mergeCell ref="AA101:AB101"/>
    <mergeCell ref="AD101:AE101"/>
    <mergeCell ref="AG101:AH101"/>
    <mergeCell ref="AJ101:AK101"/>
    <mergeCell ref="AM101:AN101"/>
    <mergeCell ref="AA100:AB100"/>
    <mergeCell ref="AD100:AE100"/>
    <mergeCell ref="AG100:AH100"/>
    <mergeCell ref="AJ100:AK100"/>
    <mergeCell ref="AM100:AN100"/>
    <mergeCell ref="I101:J101"/>
    <mergeCell ref="L101:M101"/>
    <mergeCell ref="O101:P101"/>
    <mergeCell ref="R101:S101"/>
    <mergeCell ref="U101:V101"/>
    <mergeCell ref="I100:J100"/>
    <mergeCell ref="L100:M100"/>
    <mergeCell ref="O100:P100"/>
    <mergeCell ref="R100:S100"/>
    <mergeCell ref="U100:V100"/>
    <mergeCell ref="X100:Y100"/>
    <mergeCell ref="AA99:AB99"/>
    <mergeCell ref="AD99:AE99"/>
    <mergeCell ref="AG99:AH99"/>
    <mergeCell ref="AJ99:AK99"/>
    <mergeCell ref="AM99:AN99"/>
    <mergeCell ref="AP99:AQ99"/>
    <mergeCell ref="I99:J99"/>
    <mergeCell ref="L99:M99"/>
    <mergeCell ref="O99:P99"/>
    <mergeCell ref="R99:S99"/>
    <mergeCell ref="U99:V99"/>
    <mergeCell ref="X99:Y99"/>
    <mergeCell ref="AA98:AB98"/>
    <mergeCell ref="AD98:AE98"/>
    <mergeCell ref="AG98:AH98"/>
    <mergeCell ref="AJ98:AK98"/>
    <mergeCell ref="AM98:AN98"/>
    <mergeCell ref="AP98:AQ98"/>
    <mergeCell ref="L98:M98"/>
    <mergeCell ref="O98:P98"/>
    <mergeCell ref="R98:S98"/>
    <mergeCell ref="U98:V98"/>
    <mergeCell ref="X98:Y98"/>
    <mergeCell ref="X94:Y94"/>
    <mergeCell ref="AA94:AB94"/>
    <mergeCell ref="AD94:AE94"/>
    <mergeCell ref="AG94:AH94"/>
    <mergeCell ref="AJ94:AK94"/>
    <mergeCell ref="AM94:AN94"/>
    <mergeCell ref="AA93:AB93"/>
    <mergeCell ref="AD93:AE93"/>
    <mergeCell ref="AG93:AH93"/>
    <mergeCell ref="AJ93:AK93"/>
    <mergeCell ref="AM93:AN93"/>
    <mergeCell ref="I94:J94"/>
    <mergeCell ref="L94:M94"/>
    <mergeCell ref="O94:P94"/>
    <mergeCell ref="R94:S94"/>
    <mergeCell ref="U94:V94"/>
    <mergeCell ref="I93:J93"/>
    <mergeCell ref="L93:M93"/>
    <mergeCell ref="O93:P93"/>
    <mergeCell ref="R93:S93"/>
    <mergeCell ref="U93:V93"/>
    <mergeCell ref="X93:Y93"/>
    <mergeCell ref="X92:Y92"/>
    <mergeCell ref="AA92:AB92"/>
    <mergeCell ref="AD92:AE92"/>
    <mergeCell ref="AG92:AH92"/>
    <mergeCell ref="AJ92:AK92"/>
    <mergeCell ref="AM92:AN92"/>
    <mergeCell ref="AA91:AB91"/>
    <mergeCell ref="AD91:AE91"/>
    <mergeCell ref="AG91:AH91"/>
    <mergeCell ref="AJ91:AK91"/>
    <mergeCell ref="AM91:AN91"/>
    <mergeCell ref="I92:J92"/>
    <mergeCell ref="L92:M92"/>
    <mergeCell ref="O92:P92"/>
    <mergeCell ref="R92:S92"/>
    <mergeCell ref="U92:V92"/>
    <mergeCell ref="I91:J91"/>
    <mergeCell ref="L91:M91"/>
    <mergeCell ref="O91:P91"/>
    <mergeCell ref="R91:S91"/>
    <mergeCell ref="U91:V91"/>
    <mergeCell ref="X91:Y91"/>
    <mergeCell ref="X90:Y90"/>
    <mergeCell ref="AA90:AB90"/>
    <mergeCell ref="AD90:AE90"/>
    <mergeCell ref="AG90:AH90"/>
    <mergeCell ref="AJ90:AK90"/>
    <mergeCell ref="AM90:AN90"/>
    <mergeCell ref="AA89:AB89"/>
    <mergeCell ref="AD89:AE89"/>
    <mergeCell ref="AG89:AH89"/>
    <mergeCell ref="AJ89:AK89"/>
    <mergeCell ref="AM89:AN89"/>
    <mergeCell ref="I90:J90"/>
    <mergeCell ref="L90:M90"/>
    <mergeCell ref="O90:P90"/>
    <mergeCell ref="R90:S90"/>
    <mergeCell ref="U90:V90"/>
    <mergeCell ref="I89:J89"/>
    <mergeCell ref="L89:M89"/>
    <mergeCell ref="O89:P89"/>
    <mergeCell ref="R89:S89"/>
    <mergeCell ref="U89:V89"/>
    <mergeCell ref="X89:Y89"/>
    <mergeCell ref="X88:Y88"/>
    <mergeCell ref="AA88:AB88"/>
    <mergeCell ref="AD88:AE88"/>
    <mergeCell ref="AG88:AH88"/>
    <mergeCell ref="AJ88:AK88"/>
    <mergeCell ref="AM88:AN88"/>
    <mergeCell ref="AA87:AB87"/>
    <mergeCell ref="AD87:AE87"/>
    <mergeCell ref="AG87:AH87"/>
    <mergeCell ref="AJ87:AK87"/>
    <mergeCell ref="AM87:AN87"/>
    <mergeCell ref="I88:J88"/>
    <mergeCell ref="L88:M88"/>
    <mergeCell ref="O88:P88"/>
    <mergeCell ref="R88:S88"/>
    <mergeCell ref="U88:V88"/>
    <mergeCell ref="I87:J87"/>
    <mergeCell ref="L87:M87"/>
    <mergeCell ref="O87:P87"/>
    <mergeCell ref="R87:S87"/>
    <mergeCell ref="U87:V87"/>
    <mergeCell ref="X87:Y87"/>
    <mergeCell ref="X86:Y86"/>
    <mergeCell ref="AA86:AB86"/>
    <mergeCell ref="AD86:AE86"/>
    <mergeCell ref="AG86:AH86"/>
    <mergeCell ref="AJ86:AK86"/>
    <mergeCell ref="AM86:AN86"/>
    <mergeCell ref="AA85:AB85"/>
    <mergeCell ref="AD85:AE85"/>
    <mergeCell ref="AG85:AH85"/>
    <mergeCell ref="AJ85:AK85"/>
    <mergeCell ref="AM85:AN85"/>
    <mergeCell ref="I86:J86"/>
    <mergeCell ref="L86:M86"/>
    <mergeCell ref="O86:P86"/>
    <mergeCell ref="R86:S86"/>
    <mergeCell ref="U86:V86"/>
    <mergeCell ref="I85:J85"/>
    <mergeCell ref="L85:M85"/>
    <mergeCell ref="O85:P85"/>
    <mergeCell ref="R85:S85"/>
    <mergeCell ref="U85:V85"/>
    <mergeCell ref="X85:Y85"/>
    <mergeCell ref="AA84:AB84"/>
    <mergeCell ref="AD84:AE84"/>
    <mergeCell ref="AG84:AH84"/>
    <mergeCell ref="AJ84:AK84"/>
    <mergeCell ref="AM84:AN84"/>
    <mergeCell ref="AP84:AQ84"/>
    <mergeCell ref="I84:J84"/>
    <mergeCell ref="L84:M84"/>
    <mergeCell ref="O84:P84"/>
    <mergeCell ref="R84:S84"/>
    <mergeCell ref="U84:V84"/>
    <mergeCell ref="X84:Y84"/>
    <mergeCell ref="AA83:AB83"/>
    <mergeCell ref="AD83:AE83"/>
    <mergeCell ref="AG83:AH83"/>
    <mergeCell ref="AJ83:AK83"/>
    <mergeCell ref="AM83:AN83"/>
    <mergeCell ref="AP83:AQ83"/>
    <mergeCell ref="L83:M83"/>
    <mergeCell ref="O83:P83"/>
    <mergeCell ref="R83:S83"/>
    <mergeCell ref="U83:V83"/>
    <mergeCell ref="X83:Y83"/>
    <mergeCell ref="X79:Y79"/>
    <mergeCell ref="AA79:AB79"/>
    <mergeCell ref="AD79:AE79"/>
    <mergeCell ref="AG79:AH79"/>
    <mergeCell ref="AJ79:AK79"/>
    <mergeCell ref="AM79:AN79"/>
    <mergeCell ref="AA78:AB78"/>
    <mergeCell ref="AD78:AE78"/>
    <mergeCell ref="AG78:AH78"/>
    <mergeCell ref="AJ78:AK78"/>
    <mergeCell ref="AM78:AN78"/>
    <mergeCell ref="I79:J79"/>
    <mergeCell ref="L79:M79"/>
    <mergeCell ref="O79:P79"/>
    <mergeCell ref="R79:S79"/>
    <mergeCell ref="U79:V79"/>
    <mergeCell ref="I78:J78"/>
    <mergeCell ref="L78:M78"/>
    <mergeCell ref="O78:P78"/>
    <mergeCell ref="R78:S78"/>
    <mergeCell ref="U78:V78"/>
    <mergeCell ref="X78:Y78"/>
    <mergeCell ref="X77:Y77"/>
    <mergeCell ref="AA77:AB77"/>
    <mergeCell ref="AD77:AE77"/>
    <mergeCell ref="AG77:AH77"/>
    <mergeCell ref="AJ77:AK77"/>
    <mergeCell ref="AM77:AN77"/>
    <mergeCell ref="AA76:AB76"/>
    <mergeCell ref="AD76:AE76"/>
    <mergeCell ref="AG76:AH76"/>
    <mergeCell ref="AJ76:AK76"/>
    <mergeCell ref="AM76:AN76"/>
    <mergeCell ref="I77:J77"/>
    <mergeCell ref="L77:M77"/>
    <mergeCell ref="O77:P77"/>
    <mergeCell ref="R77:S77"/>
    <mergeCell ref="U77:V77"/>
    <mergeCell ref="I76:J76"/>
    <mergeCell ref="L76:M76"/>
    <mergeCell ref="O76:P76"/>
    <mergeCell ref="R76:S76"/>
    <mergeCell ref="U76:V76"/>
    <mergeCell ref="X76:Y76"/>
    <mergeCell ref="X75:Y75"/>
    <mergeCell ref="AA75:AB75"/>
    <mergeCell ref="AD75:AE75"/>
    <mergeCell ref="AG75:AH75"/>
    <mergeCell ref="AJ75:AK75"/>
    <mergeCell ref="AM75:AN75"/>
    <mergeCell ref="AA74:AB74"/>
    <mergeCell ref="AD74:AE74"/>
    <mergeCell ref="AG74:AH74"/>
    <mergeCell ref="AJ74:AK74"/>
    <mergeCell ref="AM74:AN74"/>
    <mergeCell ref="I75:J75"/>
    <mergeCell ref="L75:M75"/>
    <mergeCell ref="O75:P75"/>
    <mergeCell ref="R75:S75"/>
    <mergeCell ref="U75:V75"/>
    <mergeCell ref="I74:J74"/>
    <mergeCell ref="L74:M74"/>
    <mergeCell ref="O74:P74"/>
    <mergeCell ref="R74:S74"/>
    <mergeCell ref="U74:V74"/>
    <mergeCell ref="X74:Y74"/>
    <mergeCell ref="X73:Y73"/>
    <mergeCell ref="AA73:AB73"/>
    <mergeCell ref="AD73:AE73"/>
    <mergeCell ref="AG73:AH73"/>
    <mergeCell ref="AJ73:AK73"/>
    <mergeCell ref="AM73:AN73"/>
    <mergeCell ref="AA72:AB72"/>
    <mergeCell ref="AD72:AE72"/>
    <mergeCell ref="AG72:AH72"/>
    <mergeCell ref="AJ72:AK72"/>
    <mergeCell ref="AM72:AN72"/>
    <mergeCell ref="I73:J73"/>
    <mergeCell ref="L73:M73"/>
    <mergeCell ref="O73:P73"/>
    <mergeCell ref="R73:S73"/>
    <mergeCell ref="U73:V73"/>
    <mergeCell ref="I72:J72"/>
    <mergeCell ref="L72:M72"/>
    <mergeCell ref="O72:P72"/>
    <mergeCell ref="R72:S72"/>
    <mergeCell ref="U72:V72"/>
    <mergeCell ref="X72:Y72"/>
    <mergeCell ref="X71:Y71"/>
    <mergeCell ref="AA71:AB71"/>
    <mergeCell ref="AD71:AE71"/>
    <mergeCell ref="AG71:AH71"/>
    <mergeCell ref="AJ71:AK71"/>
    <mergeCell ref="AM71:AN71"/>
    <mergeCell ref="AA70:AB70"/>
    <mergeCell ref="AD70:AE70"/>
    <mergeCell ref="AG70:AH70"/>
    <mergeCell ref="AJ70:AK70"/>
    <mergeCell ref="AM70:AN70"/>
    <mergeCell ref="I71:J71"/>
    <mergeCell ref="L71:M71"/>
    <mergeCell ref="O71:P71"/>
    <mergeCell ref="R71:S71"/>
    <mergeCell ref="U71:V71"/>
    <mergeCell ref="I70:J70"/>
    <mergeCell ref="L70:M70"/>
    <mergeCell ref="O70:P70"/>
    <mergeCell ref="R70:S70"/>
    <mergeCell ref="U70:V70"/>
    <mergeCell ref="X70:Y70"/>
    <mergeCell ref="AA69:AB69"/>
    <mergeCell ref="AD69:AE69"/>
    <mergeCell ref="AG69:AH69"/>
    <mergeCell ref="AJ69:AK69"/>
    <mergeCell ref="AM69:AN69"/>
    <mergeCell ref="AP69:AQ69"/>
    <mergeCell ref="I69:J69"/>
    <mergeCell ref="L69:M69"/>
    <mergeCell ref="O69:P69"/>
    <mergeCell ref="R69:S69"/>
    <mergeCell ref="U69:V69"/>
    <mergeCell ref="X69:Y69"/>
    <mergeCell ref="AA68:AB68"/>
    <mergeCell ref="AD68:AE68"/>
    <mergeCell ref="AG68:AH68"/>
    <mergeCell ref="AJ68:AK68"/>
    <mergeCell ref="AM68:AN68"/>
    <mergeCell ref="AP68:AQ68"/>
    <mergeCell ref="L68:M68"/>
    <mergeCell ref="O68:P68"/>
    <mergeCell ref="R68:S68"/>
    <mergeCell ref="U68:V68"/>
    <mergeCell ref="X68:Y68"/>
    <mergeCell ref="X64:Y64"/>
    <mergeCell ref="AA64:AB64"/>
    <mergeCell ref="AD64:AE64"/>
    <mergeCell ref="AG64:AH64"/>
    <mergeCell ref="AJ64:AK64"/>
    <mergeCell ref="AM64:AN64"/>
    <mergeCell ref="AA63:AB63"/>
    <mergeCell ref="AD63:AE63"/>
    <mergeCell ref="AG63:AH63"/>
    <mergeCell ref="AJ63:AK63"/>
    <mergeCell ref="AM63:AN63"/>
    <mergeCell ref="I64:J64"/>
    <mergeCell ref="L64:M64"/>
    <mergeCell ref="O64:P64"/>
    <mergeCell ref="R64:S64"/>
    <mergeCell ref="U64:V64"/>
    <mergeCell ref="I63:J63"/>
    <mergeCell ref="L63:M63"/>
    <mergeCell ref="O63:P63"/>
    <mergeCell ref="R63:S63"/>
    <mergeCell ref="U63:V63"/>
    <mergeCell ref="X63:Y63"/>
    <mergeCell ref="X62:Y62"/>
    <mergeCell ref="AA62:AB62"/>
    <mergeCell ref="AD62:AE62"/>
    <mergeCell ref="AG62:AH62"/>
    <mergeCell ref="AJ62:AK62"/>
    <mergeCell ref="AM62:AN62"/>
    <mergeCell ref="AA61:AB61"/>
    <mergeCell ref="AD61:AE61"/>
    <mergeCell ref="AG61:AH61"/>
    <mergeCell ref="AJ61:AK61"/>
    <mergeCell ref="AM61:AN61"/>
    <mergeCell ref="I62:J62"/>
    <mergeCell ref="L62:M62"/>
    <mergeCell ref="O62:P62"/>
    <mergeCell ref="R62:S62"/>
    <mergeCell ref="U62:V62"/>
    <mergeCell ref="I61:J61"/>
    <mergeCell ref="L61:M61"/>
    <mergeCell ref="O61:P61"/>
    <mergeCell ref="R61:S61"/>
    <mergeCell ref="U61:V61"/>
    <mergeCell ref="X61:Y61"/>
    <mergeCell ref="X60:Y60"/>
    <mergeCell ref="AA60:AB60"/>
    <mergeCell ref="AD60:AE60"/>
    <mergeCell ref="AG60:AH60"/>
    <mergeCell ref="AJ60:AK60"/>
    <mergeCell ref="AM60:AN60"/>
    <mergeCell ref="AA59:AB59"/>
    <mergeCell ref="AD59:AE59"/>
    <mergeCell ref="AG59:AH59"/>
    <mergeCell ref="AJ59:AK59"/>
    <mergeCell ref="AM59:AN59"/>
    <mergeCell ref="I60:J60"/>
    <mergeCell ref="L60:M60"/>
    <mergeCell ref="O60:P60"/>
    <mergeCell ref="R60:S60"/>
    <mergeCell ref="U60:V60"/>
    <mergeCell ref="I59:J59"/>
    <mergeCell ref="L59:M59"/>
    <mergeCell ref="O59:P59"/>
    <mergeCell ref="R59:S59"/>
    <mergeCell ref="U59:V59"/>
    <mergeCell ref="X59:Y59"/>
    <mergeCell ref="X58:Y58"/>
    <mergeCell ref="AA58:AB58"/>
    <mergeCell ref="AD58:AE58"/>
    <mergeCell ref="AG58:AH58"/>
    <mergeCell ref="AJ58:AK58"/>
    <mergeCell ref="AM58:AN58"/>
    <mergeCell ref="AA57:AB57"/>
    <mergeCell ref="AD57:AE57"/>
    <mergeCell ref="AG57:AH57"/>
    <mergeCell ref="AJ57:AK57"/>
    <mergeCell ref="AM57:AN57"/>
    <mergeCell ref="I58:J58"/>
    <mergeCell ref="L58:M58"/>
    <mergeCell ref="O58:P58"/>
    <mergeCell ref="R58:S58"/>
    <mergeCell ref="U58:V58"/>
    <mergeCell ref="I57:J57"/>
    <mergeCell ref="L57:M57"/>
    <mergeCell ref="O57:P57"/>
    <mergeCell ref="R57:S57"/>
    <mergeCell ref="U57:V57"/>
    <mergeCell ref="X57:Y57"/>
    <mergeCell ref="X56:Y56"/>
    <mergeCell ref="AA56:AB56"/>
    <mergeCell ref="AD56:AE56"/>
    <mergeCell ref="AG56:AH56"/>
    <mergeCell ref="AJ56:AK56"/>
    <mergeCell ref="AM56:AN56"/>
    <mergeCell ref="AA55:AB55"/>
    <mergeCell ref="AD55:AE55"/>
    <mergeCell ref="AG55:AH55"/>
    <mergeCell ref="AJ55:AK55"/>
    <mergeCell ref="AM55:AN55"/>
    <mergeCell ref="I56:J56"/>
    <mergeCell ref="L56:M56"/>
    <mergeCell ref="O56:P56"/>
    <mergeCell ref="R56:S56"/>
    <mergeCell ref="U56:V56"/>
    <mergeCell ref="I55:J55"/>
    <mergeCell ref="L55:M55"/>
    <mergeCell ref="O55:P55"/>
    <mergeCell ref="R55:S55"/>
    <mergeCell ref="U55:V55"/>
    <mergeCell ref="X55:Y55"/>
    <mergeCell ref="AA54:AB54"/>
    <mergeCell ref="AD54:AE54"/>
    <mergeCell ref="AG54:AH54"/>
    <mergeCell ref="AJ54:AK54"/>
    <mergeCell ref="AM54:AN54"/>
    <mergeCell ref="AP54:AQ54"/>
    <mergeCell ref="I54:J54"/>
    <mergeCell ref="L54:M54"/>
    <mergeCell ref="O54:P54"/>
    <mergeCell ref="R54:S54"/>
    <mergeCell ref="U54:V54"/>
    <mergeCell ref="X54:Y54"/>
    <mergeCell ref="AA53:AB53"/>
    <mergeCell ref="AD53:AE53"/>
    <mergeCell ref="AG53:AH53"/>
    <mergeCell ref="AJ53:AK53"/>
    <mergeCell ref="AM53:AN53"/>
    <mergeCell ref="AP53:AQ53"/>
    <mergeCell ref="L53:M53"/>
    <mergeCell ref="O53:P53"/>
    <mergeCell ref="R53:S53"/>
    <mergeCell ref="U53:V53"/>
    <mergeCell ref="X53:Y53"/>
    <mergeCell ref="X49:Y49"/>
    <mergeCell ref="AA49:AB49"/>
    <mergeCell ref="AD49:AE49"/>
    <mergeCell ref="AG49:AH49"/>
    <mergeCell ref="AJ49:AK49"/>
    <mergeCell ref="AM49:AN49"/>
    <mergeCell ref="AA48:AB48"/>
    <mergeCell ref="AD48:AE48"/>
    <mergeCell ref="AG48:AH48"/>
    <mergeCell ref="AJ48:AK48"/>
    <mergeCell ref="AM48:AN48"/>
    <mergeCell ref="I49:J49"/>
    <mergeCell ref="L49:M49"/>
    <mergeCell ref="O49:P49"/>
    <mergeCell ref="R49:S49"/>
    <mergeCell ref="U49:V49"/>
    <mergeCell ref="I48:J48"/>
    <mergeCell ref="L48:M48"/>
    <mergeCell ref="O48:P48"/>
    <mergeCell ref="R48:S48"/>
    <mergeCell ref="U48:V48"/>
    <mergeCell ref="X48:Y48"/>
    <mergeCell ref="X47:Y47"/>
    <mergeCell ref="AA47:AB47"/>
    <mergeCell ref="AD47:AE47"/>
    <mergeCell ref="AG47:AH47"/>
    <mergeCell ref="AJ47:AK47"/>
    <mergeCell ref="AM47:AN47"/>
    <mergeCell ref="AA46:AB46"/>
    <mergeCell ref="AD46:AE46"/>
    <mergeCell ref="AG46:AH46"/>
    <mergeCell ref="AJ46:AK46"/>
    <mergeCell ref="AM46:AN46"/>
    <mergeCell ref="I47:J47"/>
    <mergeCell ref="L47:M47"/>
    <mergeCell ref="O47:P47"/>
    <mergeCell ref="R47:S47"/>
    <mergeCell ref="U47:V47"/>
    <mergeCell ref="I46:J46"/>
    <mergeCell ref="L46:M46"/>
    <mergeCell ref="O46:P46"/>
    <mergeCell ref="R46:S46"/>
    <mergeCell ref="U46:V46"/>
    <mergeCell ref="X46:Y46"/>
    <mergeCell ref="X45:Y45"/>
    <mergeCell ref="AA45:AB45"/>
    <mergeCell ref="AD45:AE45"/>
    <mergeCell ref="AG45:AH45"/>
    <mergeCell ref="AJ45:AK45"/>
    <mergeCell ref="AM45:AN45"/>
    <mergeCell ref="AA44:AB44"/>
    <mergeCell ref="AD44:AE44"/>
    <mergeCell ref="AG44:AH44"/>
    <mergeCell ref="AJ44:AK44"/>
    <mergeCell ref="AM44:AN44"/>
    <mergeCell ref="I45:J45"/>
    <mergeCell ref="L45:M45"/>
    <mergeCell ref="O45:P45"/>
    <mergeCell ref="R45:S45"/>
    <mergeCell ref="U45:V45"/>
    <mergeCell ref="I44:J44"/>
    <mergeCell ref="L44:M44"/>
    <mergeCell ref="O44:P44"/>
    <mergeCell ref="R44:S44"/>
    <mergeCell ref="U44:V44"/>
    <mergeCell ref="X44:Y44"/>
    <mergeCell ref="X43:Y43"/>
    <mergeCell ref="AA43:AB43"/>
    <mergeCell ref="AD43:AE43"/>
    <mergeCell ref="AG43:AH43"/>
    <mergeCell ref="AJ43:AK43"/>
    <mergeCell ref="AM43:AN43"/>
    <mergeCell ref="AA42:AB42"/>
    <mergeCell ref="AD42:AE42"/>
    <mergeCell ref="AG42:AH42"/>
    <mergeCell ref="AJ42:AK42"/>
    <mergeCell ref="AM42:AN42"/>
    <mergeCell ref="I43:J43"/>
    <mergeCell ref="L43:M43"/>
    <mergeCell ref="O43:P43"/>
    <mergeCell ref="R43:S43"/>
    <mergeCell ref="U43:V43"/>
    <mergeCell ref="I42:J42"/>
    <mergeCell ref="L42:M42"/>
    <mergeCell ref="O42:P42"/>
    <mergeCell ref="R42:S42"/>
    <mergeCell ref="U42:V42"/>
    <mergeCell ref="X42:Y42"/>
    <mergeCell ref="X41:Y41"/>
    <mergeCell ref="AA41:AB41"/>
    <mergeCell ref="AD41:AE41"/>
    <mergeCell ref="AG41:AH41"/>
    <mergeCell ref="AJ41:AK41"/>
    <mergeCell ref="AM41:AN41"/>
    <mergeCell ref="AA40:AB40"/>
    <mergeCell ref="AD40:AE40"/>
    <mergeCell ref="AG40:AH40"/>
    <mergeCell ref="AJ40:AK40"/>
    <mergeCell ref="AM40:AN40"/>
    <mergeCell ref="I41:J41"/>
    <mergeCell ref="L41:M41"/>
    <mergeCell ref="O41:P41"/>
    <mergeCell ref="R41:S41"/>
    <mergeCell ref="U41:V41"/>
    <mergeCell ref="I40:J40"/>
    <mergeCell ref="L40:M40"/>
    <mergeCell ref="O40:P40"/>
    <mergeCell ref="R40:S40"/>
    <mergeCell ref="U40:V40"/>
    <mergeCell ref="X40:Y40"/>
    <mergeCell ref="AA39:AB39"/>
    <mergeCell ref="AD39:AE39"/>
    <mergeCell ref="AG39:AH39"/>
    <mergeCell ref="AJ39:AK39"/>
    <mergeCell ref="AM39:AN39"/>
    <mergeCell ref="AP39:AQ39"/>
    <mergeCell ref="I39:J39"/>
    <mergeCell ref="L39:M39"/>
    <mergeCell ref="O39:P39"/>
    <mergeCell ref="R39:S39"/>
    <mergeCell ref="U39:V39"/>
    <mergeCell ref="X39:Y39"/>
    <mergeCell ref="AA38:AB38"/>
    <mergeCell ref="AD38:AE38"/>
    <mergeCell ref="AG38:AH38"/>
    <mergeCell ref="AJ38:AK38"/>
    <mergeCell ref="AM38:AN38"/>
    <mergeCell ref="AP38:AQ38"/>
    <mergeCell ref="L38:M38"/>
    <mergeCell ref="O38:P38"/>
    <mergeCell ref="R38:S38"/>
    <mergeCell ref="U38:V38"/>
    <mergeCell ref="X38:Y38"/>
    <mergeCell ref="X34:Y34"/>
    <mergeCell ref="AA34:AB34"/>
    <mergeCell ref="AD34:AE34"/>
    <mergeCell ref="AG34:AH34"/>
    <mergeCell ref="AJ34:AK34"/>
    <mergeCell ref="AM34:AN34"/>
    <mergeCell ref="AA33:AB33"/>
    <mergeCell ref="AD33:AE33"/>
    <mergeCell ref="AG33:AH33"/>
    <mergeCell ref="AJ33:AK33"/>
    <mergeCell ref="AM33:AN33"/>
    <mergeCell ref="I34:J34"/>
    <mergeCell ref="L34:M34"/>
    <mergeCell ref="O34:P34"/>
    <mergeCell ref="R34:S34"/>
    <mergeCell ref="U34:V34"/>
    <mergeCell ref="I33:J33"/>
    <mergeCell ref="L33:M33"/>
    <mergeCell ref="O33:P33"/>
    <mergeCell ref="R33:S33"/>
    <mergeCell ref="U33:V33"/>
    <mergeCell ref="X33:Y33"/>
    <mergeCell ref="X32:Y32"/>
    <mergeCell ref="AA32:AB32"/>
    <mergeCell ref="AD32:AE32"/>
    <mergeCell ref="AG32:AH32"/>
    <mergeCell ref="AJ32:AK32"/>
    <mergeCell ref="AM32:AN32"/>
    <mergeCell ref="AA31:AB31"/>
    <mergeCell ref="AD31:AE31"/>
    <mergeCell ref="AG31:AH31"/>
    <mergeCell ref="AJ31:AK31"/>
    <mergeCell ref="AM31:AN31"/>
    <mergeCell ref="I32:J32"/>
    <mergeCell ref="L32:M32"/>
    <mergeCell ref="O32:P32"/>
    <mergeCell ref="R32:S32"/>
    <mergeCell ref="U32:V32"/>
    <mergeCell ref="I31:J31"/>
    <mergeCell ref="L31:M31"/>
    <mergeCell ref="O31:P31"/>
    <mergeCell ref="R31:S31"/>
    <mergeCell ref="U31:V31"/>
    <mergeCell ref="X31:Y31"/>
    <mergeCell ref="X30:Y30"/>
    <mergeCell ref="AA30:AB30"/>
    <mergeCell ref="AD30:AE30"/>
    <mergeCell ref="AG30:AH30"/>
    <mergeCell ref="AJ30:AK30"/>
    <mergeCell ref="AM30:AN30"/>
    <mergeCell ref="AA29:AB29"/>
    <mergeCell ref="AD29:AE29"/>
    <mergeCell ref="AG29:AH29"/>
    <mergeCell ref="AJ29:AK29"/>
    <mergeCell ref="AM29:AN29"/>
    <mergeCell ref="I30:J30"/>
    <mergeCell ref="L30:M30"/>
    <mergeCell ref="O30:P30"/>
    <mergeCell ref="R30:S30"/>
    <mergeCell ref="U30:V30"/>
    <mergeCell ref="I29:J29"/>
    <mergeCell ref="L29:M29"/>
    <mergeCell ref="O29:P29"/>
    <mergeCell ref="R29:S29"/>
    <mergeCell ref="U29:V29"/>
    <mergeCell ref="X29:Y29"/>
    <mergeCell ref="X28:Y28"/>
    <mergeCell ref="AA28:AB28"/>
    <mergeCell ref="AD28:AE28"/>
    <mergeCell ref="AG28:AH28"/>
    <mergeCell ref="AJ28:AK28"/>
    <mergeCell ref="AM28:AN28"/>
    <mergeCell ref="AA27:AB27"/>
    <mergeCell ref="AD27:AE27"/>
    <mergeCell ref="AG27:AH27"/>
    <mergeCell ref="AJ27:AK27"/>
    <mergeCell ref="AM27:AN27"/>
    <mergeCell ref="I28:J28"/>
    <mergeCell ref="L28:M28"/>
    <mergeCell ref="O28:P28"/>
    <mergeCell ref="R28:S28"/>
    <mergeCell ref="U28:V28"/>
    <mergeCell ref="I27:J27"/>
    <mergeCell ref="L27:M27"/>
    <mergeCell ref="O27:P27"/>
    <mergeCell ref="R27:S27"/>
    <mergeCell ref="U27:V27"/>
    <mergeCell ref="X27:Y27"/>
    <mergeCell ref="X26:Y26"/>
    <mergeCell ref="AA26:AB26"/>
    <mergeCell ref="AD26:AE26"/>
    <mergeCell ref="AG26:AH26"/>
    <mergeCell ref="AJ26:AK26"/>
    <mergeCell ref="AM26:AN26"/>
    <mergeCell ref="AA25:AB25"/>
    <mergeCell ref="AD25:AE25"/>
    <mergeCell ref="AG25:AH25"/>
    <mergeCell ref="AJ25:AK25"/>
    <mergeCell ref="AM25:AN25"/>
    <mergeCell ref="I26:J26"/>
    <mergeCell ref="L26:M26"/>
    <mergeCell ref="O26:P26"/>
    <mergeCell ref="R26:S26"/>
    <mergeCell ref="U26:V26"/>
    <mergeCell ref="I25:J25"/>
    <mergeCell ref="L25:M25"/>
    <mergeCell ref="O25:P25"/>
    <mergeCell ref="R25:S25"/>
    <mergeCell ref="U25:V25"/>
    <mergeCell ref="X25:Y25"/>
    <mergeCell ref="AA24:AB24"/>
    <mergeCell ref="AD24:AE24"/>
    <mergeCell ref="AG24:AH24"/>
    <mergeCell ref="AJ24:AK24"/>
    <mergeCell ref="AM24:AN24"/>
    <mergeCell ref="AP24:AQ24"/>
    <mergeCell ref="I24:J24"/>
    <mergeCell ref="L24:M24"/>
    <mergeCell ref="O24:P24"/>
    <mergeCell ref="R24:S24"/>
    <mergeCell ref="U24:V24"/>
    <mergeCell ref="X24:Y24"/>
    <mergeCell ref="AA23:AB23"/>
    <mergeCell ref="AD23:AE23"/>
    <mergeCell ref="AG23:AH23"/>
    <mergeCell ref="AJ23:AK23"/>
    <mergeCell ref="AM23:AN23"/>
    <mergeCell ref="AP23:AQ23"/>
    <mergeCell ref="L23:M23"/>
    <mergeCell ref="O23:P23"/>
    <mergeCell ref="R23:S23"/>
    <mergeCell ref="U23:V23"/>
    <mergeCell ref="X23:Y23"/>
    <mergeCell ref="X19:Y19"/>
    <mergeCell ref="AA19:AB19"/>
    <mergeCell ref="AD19:AE19"/>
    <mergeCell ref="AG19:AH19"/>
    <mergeCell ref="AJ19:AK19"/>
    <mergeCell ref="AM19:AN19"/>
    <mergeCell ref="AA18:AB18"/>
    <mergeCell ref="AD18:AE18"/>
    <mergeCell ref="AG18:AH18"/>
    <mergeCell ref="AJ18:AK18"/>
    <mergeCell ref="AM18:AN18"/>
    <mergeCell ref="I19:J19"/>
    <mergeCell ref="L19:M19"/>
    <mergeCell ref="O19:P19"/>
    <mergeCell ref="R19:S19"/>
    <mergeCell ref="U19:V19"/>
    <mergeCell ref="I18:J18"/>
    <mergeCell ref="L18:M18"/>
    <mergeCell ref="O18:P18"/>
    <mergeCell ref="R18:S18"/>
    <mergeCell ref="U18:V18"/>
    <mergeCell ref="X18:Y18"/>
    <mergeCell ref="X17:Y17"/>
    <mergeCell ref="AA17:AB17"/>
    <mergeCell ref="AD17:AE17"/>
    <mergeCell ref="AG17:AH17"/>
    <mergeCell ref="AJ17:AK17"/>
    <mergeCell ref="AM17:AN17"/>
    <mergeCell ref="AA16:AB16"/>
    <mergeCell ref="AD16:AE16"/>
    <mergeCell ref="AG16:AH16"/>
    <mergeCell ref="AJ16:AK16"/>
    <mergeCell ref="AM16:AN16"/>
    <mergeCell ref="I17:J17"/>
    <mergeCell ref="L17:M17"/>
    <mergeCell ref="O17:P17"/>
    <mergeCell ref="R17:S17"/>
    <mergeCell ref="U17:V17"/>
    <mergeCell ref="I16:J16"/>
    <mergeCell ref="L16:M16"/>
    <mergeCell ref="O16:P16"/>
    <mergeCell ref="R16:S16"/>
    <mergeCell ref="U16:V16"/>
    <mergeCell ref="X16:Y16"/>
    <mergeCell ref="X15:Y15"/>
    <mergeCell ref="AA15:AB15"/>
    <mergeCell ref="AD15:AE15"/>
    <mergeCell ref="AG15:AH15"/>
    <mergeCell ref="AJ15:AK15"/>
    <mergeCell ref="AM15:AN15"/>
    <mergeCell ref="AA14:AB14"/>
    <mergeCell ref="AD14:AE14"/>
    <mergeCell ref="AG14:AH14"/>
    <mergeCell ref="AJ14:AK14"/>
    <mergeCell ref="AM14:AN14"/>
    <mergeCell ref="I15:J15"/>
    <mergeCell ref="L15:M15"/>
    <mergeCell ref="O15:P15"/>
    <mergeCell ref="R15:S15"/>
    <mergeCell ref="U15:V15"/>
    <mergeCell ref="I14:J14"/>
    <mergeCell ref="L14:M14"/>
    <mergeCell ref="O14:P14"/>
    <mergeCell ref="R14:S14"/>
    <mergeCell ref="U14:V14"/>
    <mergeCell ref="X14:Y14"/>
    <mergeCell ref="X13:Y13"/>
    <mergeCell ref="AA13:AB13"/>
    <mergeCell ref="AD13:AE13"/>
    <mergeCell ref="AG13:AH13"/>
    <mergeCell ref="AJ13:AK13"/>
    <mergeCell ref="AM13:AN13"/>
    <mergeCell ref="AA12:AB12"/>
    <mergeCell ref="AD12:AE12"/>
    <mergeCell ref="AG12:AH12"/>
    <mergeCell ref="AJ12:AK12"/>
    <mergeCell ref="AM12:AN12"/>
    <mergeCell ref="I13:J13"/>
    <mergeCell ref="L13:M13"/>
    <mergeCell ref="O13:P13"/>
    <mergeCell ref="R13:S13"/>
    <mergeCell ref="U13:V13"/>
    <mergeCell ref="I12:J12"/>
    <mergeCell ref="L12:M12"/>
    <mergeCell ref="O12:P12"/>
    <mergeCell ref="R12:S12"/>
    <mergeCell ref="U12:V12"/>
    <mergeCell ref="X12:Y12"/>
    <mergeCell ref="X11:Y11"/>
    <mergeCell ref="AA11:AB11"/>
    <mergeCell ref="AD11:AE11"/>
    <mergeCell ref="AG11:AH11"/>
    <mergeCell ref="AJ11:AK11"/>
    <mergeCell ref="AM11:AN11"/>
    <mergeCell ref="AA10:AB10"/>
    <mergeCell ref="AD10:AE10"/>
    <mergeCell ref="AG10:AH10"/>
    <mergeCell ref="AJ10:AK10"/>
    <mergeCell ref="AM10:AN10"/>
    <mergeCell ref="I11:J11"/>
    <mergeCell ref="L11:M11"/>
    <mergeCell ref="O11:P11"/>
    <mergeCell ref="R11:S11"/>
    <mergeCell ref="U11:V11"/>
    <mergeCell ref="I10:J10"/>
    <mergeCell ref="L10:M10"/>
    <mergeCell ref="O10:P10"/>
    <mergeCell ref="R10:S10"/>
    <mergeCell ref="U10:V10"/>
    <mergeCell ref="X10:Y10"/>
    <mergeCell ref="AA9:AB9"/>
    <mergeCell ref="AD9:AE9"/>
    <mergeCell ref="AG9:AH9"/>
    <mergeCell ref="AJ9:AK9"/>
    <mergeCell ref="AM9:AN9"/>
    <mergeCell ref="AP9:AQ9"/>
    <mergeCell ref="I9:J9"/>
    <mergeCell ref="L9:M9"/>
    <mergeCell ref="O9:P9"/>
    <mergeCell ref="R9:S9"/>
    <mergeCell ref="U9:V9"/>
    <mergeCell ref="X9:Y9"/>
    <mergeCell ref="AA8:AB8"/>
    <mergeCell ref="AD8:AE8"/>
    <mergeCell ref="AG8:AH8"/>
    <mergeCell ref="AJ8:AK8"/>
    <mergeCell ref="AM8:AN8"/>
    <mergeCell ref="AP8:AQ8"/>
    <mergeCell ref="L8:M8"/>
    <mergeCell ref="O8:P8"/>
    <mergeCell ref="R8:S8"/>
    <mergeCell ref="U8:V8"/>
    <mergeCell ref="X8:Y8"/>
    <mergeCell ref="I4:I5"/>
    <mergeCell ref="J4:J5"/>
    <mergeCell ref="L4:L5"/>
    <mergeCell ref="M4:M5"/>
    <mergeCell ref="O4:O5"/>
    <mergeCell ref="P4:P5"/>
    <mergeCell ref="D1:AS1"/>
    <mergeCell ref="D2:N2"/>
    <mergeCell ref="O2:R2"/>
    <mergeCell ref="U2:W2"/>
    <mergeCell ref="Z2:AD2"/>
    <mergeCell ref="AG2:AK2"/>
    <mergeCell ref="AJ4:AJ5"/>
    <mergeCell ref="AK4:AK5"/>
    <mergeCell ref="AM4:AM5"/>
    <mergeCell ref="AN4:AN5"/>
    <mergeCell ref="AP4:AP5"/>
    <mergeCell ref="AQ4:AQ5"/>
    <mergeCell ref="AA4:AA5"/>
    <mergeCell ref="AB4:AB5"/>
    <mergeCell ref="AD4:AD5"/>
    <mergeCell ref="AE4:AE5"/>
    <mergeCell ref="AG4:AG5"/>
    <mergeCell ref="AH4:AH5"/>
    <mergeCell ref="R4:R5"/>
    <mergeCell ref="S4:S5"/>
    <mergeCell ref="U4:U5"/>
    <mergeCell ref="V4:V5"/>
    <mergeCell ref="X4:X5"/>
    <mergeCell ref="Y4:Y5"/>
    <mergeCell ref="F4:G5"/>
  </mergeCells>
  <phoneticPr fontId="1"/>
  <conditionalFormatting sqref="Y6">
    <cfRule type="cellIs" dxfId="127" priority="64" operator="greaterThan">
      <formula>5</formula>
    </cfRule>
  </conditionalFormatting>
  <conditionalFormatting sqref="AB6">
    <cfRule type="cellIs" dxfId="126" priority="63" operator="greaterThan">
      <formula>5</formula>
    </cfRule>
  </conditionalFormatting>
  <conditionalFormatting sqref="AE6 AH6 AK6 AN6 AQ6">
    <cfRule type="cellIs" dxfId="125" priority="62" operator="greaterThan">
      <formula>5</formula>
    </cfRule>
  </conditionalFormatting>
  <conditionalFormatting sqref="AR7">
    <cfRule type="cellIs" dxfId="124" priority="61" operator="greaterThan">
      <formula>$AL$2</formula>
    </cfRule>
  </conditionalFormatting>
  <conditionalFormatting sqref="Y21">
    <cfRule type="cellIs" dxfId="123" priority="60" operator="greaterThan">
      <formula>5</formula>
    </cfRule>
  </conditionalFormatting>
  <conditionalFormatting sqref="AB21">
    <cfRule type="cellIs" dxfId="122" priority="59" operator="greaterThan">
      <formula>5</formula>
    </cfRule>
  </conditionalFormatting>
  <conditionalFormatting sqref="AE21 AH21 AK21 AN21 AQ21">
    <cfRule type="cellIs" dxfId="121" priority="58" operator="greaterThan">
      <formula>5</formula>
    </cfRule>
  </conditionalFormatting>
  <conditionalFormatting sqref="AR22">
    <cfRule type="cellIs" dxfId="120" priority="57" operator="greaterThan">
      <formula>$AL$2</formula>
    </cfRule>
  </conditionalFormatting>
  <conditionalFormatting sqref="Y36">
    <cfRule type="cellIs" dxfId="119" priority="56" operator="greaterThan">
      <formula>5</formula>
    </cfRule>
  </conditionalFormatting>
  <conditionalFormatting sqref="AB36">
    <cfRule type="cellIs" dxfId="118" priority="55" operator="greaterThan">
      <formula>5</formula>
    </cfRule>
  </conditionalFormatting>
  <conditionalFormatting sqref="AE36 AH36 AK36 AN36 AQ36">
    <cfRule type="cellIs" dxfId="117" priority="54" operator="greaterThan">
      <formula>5</formula>
    </cfRule>
  </conditionalFormatting>
  <conditionalFormatting sqref="AR37">
    <cfRule type="cellIs" dxfId="116" priority="53" operator="greaterThan">
      <formula>$AL$2</formula>
    </cfRule>
  </conditionalFormatting>
  <conditionalFormatting sqref="Y51">
    <cfRule type="cellIs" dxfId="115" priority="52" operator="greaterThan">
      <formula>5</formula>
    </cfRule>
  </conditionalFormatting>
  <conditionalFormatting sqref="AB51">
    <cfRule type="cellIs" dxfId="114" priority="51" operator="greaterThan">
      <formula>5</formula>
    </cfRule>
  </conditionalFormatting>
  <conditionalFormatting sqref="AE51 AH51 AK51 AN51 AQ51">
    <cfRule type="cellIs" dxfId="113" priority="50" operator="greaterThan">
      <formula>5</formula>
    </cfRule>
  </conditionalFormatting>
  <conditionalFormatting sqref="AR52">
    <cfRule type="cellIs" dxfId="112" priority="49" operator="greaterThan">
      <formula>$AL$2</formula>
    </cfRule>
  </conditionalFormatting>
  <conditionalFormatting sqref="Y66">
    <cfRule type="cellIs" dxfId="111" priority="48" operator="greaterThan">
      <formula>5</formula>
    </cfRule>
  </conditionalFormatting>
  <conditionalFormatting sqref="AB66">
    <cfRule type="cellIs" dxfId="110" priority="47" operator="greaterThan">
      <formula>5</formula>
    </cfRule>
  </conditionalFormatting>
  <conditionalFormatting sqref="AE66 AH66 AK66 AN66 AQ66">
    <cfRule type="cellIs" dxfId="109" priority="46" operator="greaterThan">
      <formula>5</formula>
    </cfRule>
  </conditionalFormatting>
  <conditionalFormatting sqref="AR67">
    <cfRule type="cellIs" dxfId="108" priority="45" operator="greaterThan">
      <formula>$AL$2</formula>
    </cfRule>
  </conditionalFormatting>
  <conditionalFormatting sqref="Y81">
    <cfRule type="cellIs" dxfId="107" priority="44" operator="greaterThan">
      <formula>5</formula>
    </cfRule>
  </conditionalFormatting>
  <conditionalFormatting sqref="AB81">
    <cfRule type="cellIs" dxfId="106" priority="43" operator="greaterThan">
      <formula>5</formula>
    </cfRule>
  </conditionalFormatting>
  <conditionalFormatting sqref="AE81 AH81 AK81 AN81 AQ81">
    <cfRule type="cellIs" dxfId="105" priority="42" operator="greaterThan">
      <formula>5</formula>
    </cfRule>
  </conditionalFormatting>
  <conditionalFormatting sqref="AR82">
    <cfRule type="cellIs" dxfId="104" priority="41" operator="greaterThan">
      <formula>$AL$2</formula>
    </cfRule>
  </conditionalFormatting>
  <conditionalFormatting sqref="Y96">
    <cfRule type="cellIs" dxfId="103" priority="40" operator="greaterThan">
      <formula>5</formula>
    </cfRule>
  </conditionalFormatting>
  <conditionalFormatting sqref="AB96">
    <cfRule type="cellIs" dxfId="102" priority="39" operator="greaterThan">
      <formula>5</formula>
    </cfRule>
  </conditionalFormatting>
  <conditionalFormatting sqref="AE96 AH96 AK96 AN96 AQ96">
    <cfRule type="cellIs" dxfId="101" priority="38" operator="greaterThan">
      <formula>5</formula>
    </cfRule>
  </conditionalFormatting>
  <conditionalFormatting sqref="AR97">
    <cfRule type="cellIs" dxfId="100" priority="37" operator="greaterThan">
      <formula>$AL$2</formula>
    </cfRule>
  </conditionalFormatting>
  <conditionalFormatting sqref="Y111">
    <cfRule type="cellIs" dxfId="99" priority="36" operator="greaterThan">
      <formula>5</formula>
    </cfRule>
  </conditionalFormatting>
  <conditionalFormatting sqref="AB111">
    <cfRule type="cellIs" dxfId="98" priority="35" operator="greaterThan">
      <formula>5</formula>
    </cfRule>
  </conditionalFormatting>
  <conditionalFormatting sqref="AE111 AH111 AK111 AN111 AQ111">
    <cfRule type="cellIs" dxfId="97" priority="34" operator="greaterThan">
      <formula>5</formula>
    </cfRule>
  </conditionalFormatting>
  <conditionalFormatting sqref="AR112">
    <cfRule type="cellIs" dxfId="96" priority="33" operator="greaterThan">
      <formula>$AL$2</formula>
    </cfRule>
  </conditionalFormatting>
  <conditionalFormatting sqref="Y126">
    <cfRule type="cellIs" dxfId="95" priority="32" operator="greaterThan">
      <formula>5</formula>
    </cfRule>
  </conditionalFormatting>
  <conditionalFormatting sqref="AB126">
    <cfRule type="cellIs" dxfId="94" priority="31" operator="greaterThan">
      <formula>5</formula>
    </cfRule>
  </conditionalFormatting>
  <conditionalFormatting sqref="AE126 AH126 AK126 AN126 AQ126">
    <cfRule type="cellIs" dxfId="93" priority="30" operator="greaterThan">
      <formula>5</formula>
    </cfRule>
  </conditionalFormatting>
  <conditionalFormatting sqref="AR127">
    <cfRule type="cellIs" dxfId="92" priority="29" operator="greaterThan">
      <formula>$AL$2</formula>
    </cfRule>
  </conditionalFormatting>
  <conditionalFormatting sqref="Y141">
    <cfRule type="cellIs" dxfId="91" priority="28" operator="greaterThan">
      <formula>5</formula>
    </cfRule>
  </conditionalFormatting>
  <conditionalFormatting sqref="AB141">
    <cfRule type="cellIs" dxfId="90" priority="27" operator="greaterThan">
      <formula>5</formula>
    </cfRule>
  </conditionalFormatting>
  <conditionalFormatting sqref="AE141 AH141 AK141 AN141 AQ141">
    <cfRule type="cellIs" dxfId="89" priority="26" operator="greaterThan">
      <formula>5</formula>
    </cfRule>
  </conditionalFormatting>
  <conditionalFormatting sqref="AR142">
    <cfRule type="cellIs" dxfId="88" priority="25" operator="greaterThan">
      <formula>$AL$2</formula>
    </cfRule>
  </conditionalFormatting>
  <conditionalFormatting sqref="Y156">
    <cfRule type="cellIs" dxfId="87" priority="24" operator="greaterThan">
      <formula>5</formula>
    </cfRule>
  </conditionalFormatting>
  <conditionalFormatting sqref="AB156">
    <cfRule type="cellIs" dxfId="86" priority="23" operator="greaterThan">
      <formula>5</formula>
    </cfRule>
  </conditionalFormatting>
  <conditionalFormatting sqref="AE156 AH156 AK156 AN156 AQ156">
    <cfRule type="cellIs" dxfId="85" priority="22" operator="greaterThan">
      <formula>5</formula>
    </cfRule>
  </conditionalFormatting>
  <conditionalFormatting sqref="AR157">
    <cfRule type="cellIs" dxfId="84" priority="21" operator="greaterThan">
      <formula>$AL$2</formula>
    </cfRule>
  </conditionalFormatting>
  <conditionalFormatting sqref="Y171">
    <cfRule type="cellIs" dxfId="83" priority="20" operator="greaterThan">
      <formula>5</formula>
    </cfRule>
  </conditionalFormatting>
  <conditionalFormatting sqref="AB171">
    <cfRule type="cellIs" dxfId="82" priority="19" operator="greaterThan">
      <formula>5</formula>
    </cfRule>
  </conditionalFormatting>
  <conditionalFormatting sqref="AE171 AH171 AK171 AN171 AQ171">
    <cfRule type="cellIs" dxfId="81" priority="18" operator="greaterThan">
      <formula>5</formula>
    </cfRule>
  </conditionalFormatting>
  <conditionalFormatting sqref="AR172">
    <cfRule type="cellIs" dxfId="80" priority="17" operator="greaterThan">
      <formula>$AL$2</formula>
    </cfRule>
  </conditionalFormatting>
  <conditionalFormatting sqref="Y186">
    <cfRule type="cellIs" dxfId="79" priority="16" operator="greaterThan">
      <formula>5</formula>
    </cfRule>
  </conditionalFormatting>
  <conditionalFormatting sqref="AB186">
    <cfRule type="cellIs" dxfId="78" priority="15" operator="greaterThan">
      <formula>5</formula>
    </cfRule>
  </conditionalFormatting>
  <conditionalFormatting sqref="AE186 AH186 AK186 AN186 AQ186">
    <cfRule type="cellIs" dxfId="77" priority="14" operator="greaterThan">
      <formula>5</formula>
    </cfRule>
  </conditionalFormatting>
  <conditionalFormatting sqref="AR187">
    <cfRule type="cellIs" dxfId="76" priority="13" operator="greaterThan">
      <formula>$AL$2</formula>
    </cfRule>
  </conditionalFormatting>
  <conditionalFormatting sqref="Y201">
    <cfRule type="cellIs" dxfId="75" priority="12" operator="greaterThan">
      <formula>5</formula>
    </cfRule>
  </conditionalFormatting>
  <conditionalFormatting sqref="AB201">
    <cfRule type="cellIs" dxfId="74" priority="11" operator="greaterThan">
      <formula>5</formula>
    </cfRule>
  </conditionalFormatting>
  <conditionalFormatting sqref="AE201 AH201 AK201 AN201 AQ201">
    <cfRule type="cellIs" dxfId="73" priority="10" operator="greaterThan">
      <formula>5</formula>
    </cfRule>
  </conditionalFormatting>
  <conditionalFormatting sqref="AR202">
    <cfRule type="cellIs" dxfId="72" priority="9" operator="greaterThan">
      <formula>$AL$2</formula>
    </cfRule>
  </conditionalFormatting>
  <conditionalFormatting sqref="Y216">
    <cfRule type="cellIs" dxfId="71" priority="8" operator="greaterThan">
      <formula>5</formula>
    </cfRule>
  </conditionalFormatting>
  <conditionalFormatting sqref="AB216">
    <cfRule type="cellIs" dxfId="70" priority="7" operator="greaterThan">
      <formula>5</formula>
    </cfRule>
  </conditionalFormatting>
  <conditionalFormatting sqref="AE216 AH216 AK216 AN216 AQ216">
    <cfRule type="cellIs" dxfId="69" priority="6" operator="greaterThan">
      <formula>5</formula>
    </cfRule>
  </conditionalFormatting>
  <conditionalFormatting sqref="AR217">
    <cfRule type="cellIs" dxfId="68" priority="5" operator="greaterThan">
      <formula>$AL$2</formula>
    </cfRule>
  </conditionalFormatting>
  <conditionalFormatting sqref="Y231">
    <cfRule type="cellIs" dxfId="67" priority="4" operator="greaterThan">
      <formula>5</formula>
    </cfRule>
  </conditionalFormatting>
  <conditionalFormatting sqref="AB231">
    <cfRule type="cellIs" dxfId="66" priority="3" operator="greaterThan">
      <formula>5</formula>
    </cfRule>
  </conditionalFormatting>
  <conditionalFormatting sqref="AE231 AH231 AK231 AN231 AQ231">
    <cfRule type="cellIs" dxfId="65" priority="2" operator="greaterThan">
      <formula>5</formula>
    </cfRule>
  </conditionalFormatting>
  <conditionalFormatting sqref="AR232">
    <cfRule type="cellIs" dxfId="64" priority="1" operator="greaterThan">
      <formula>$AL$2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499984740745262"/>
  </sheetPr>
  <dimension ref="D1:AS245"/>
  <sheetViews>
    <sheetView workbookViewId="0">
      <pane xSplit="4" ySplit="4" topLeftCell="T5" activePane="bottomRight" state="frozen"/>
      <selection pane="topRight" activeCell="B1" sqref="B1"/>
      <selection pane="bottomLeft" activeCell="A5" sqref="A5"/>
      <selection pane="bottomRight" activeCell="AD30" sqref="AD30:AE30"/>
    </sheetView>
  </sheetViews>
  <sheetFormatPr defaultRowHeight="13.2"/>
  <cols>
    <col min="1" max="3" width="2.33203125" customWidth="1"/>
    <col min="4" max="8" width="6.88671875" customWidth="1"/>
    <col min="9" max="9" width="7.109375" customWidth="1"/>
    <col min="10" max="10" width="5.33203125" customWidth="1"/>
    <col min="11" max="11" width="7.21875" customWidth="1"/>
    <col min="12" max="12" width="7.109375" customWidth="1"/>
    <col min="13" max="13" width="5.33203125" customWidth="1"/>
    <col min="14" max="14" width="7.21875" customWidth="1"/>
    <col min="15" max="15" width="7.109375" customWidth="1"/>
    <col min="16" max="16" width="5.33203125" customWidth="1"/>
    <col min="17" max="17" width="7.21875" customWidth="1"/>
    <col min="18" max="18" width="7.109375" customWidth="1"/>
    <col min="19" max="19" width="5.33203125" customWidth="1"/>
    <col min="20" max="20" width="7.21875" customWidth="1"/>
    <col min="21" max="21" width="7.109375" customWidth="1"/>
    <col min="22" max="22" width="5.33203125" customWidth="1"/>
    <col min="23" max="23" width="7.21875" customWidth="1"/>
    <col min="24" max="24" width="7.109375" customWidth="1"/>
    <col min="25" max="25" width="5.33203125" customWidth="1"/>
    <col min="26" max="26" width="7.21875" customWidth="1"/>
    <col min="27" max="27" width="7.109375" customWidth="1"/>
    <col min="28" max="28" width="5.33203125" customWidth="1"/>
    <col min="29" max="29" width="7.21875" customWidth="1"/>
    <col min="30" max="30" width="7.109375" customWidth="1"/>
    <col min="31" max="31" width="5.33203125" customWidth="1"/>
    <col min="32" max="32" width="7.21875" customWidth="1"/>
    <col min="33" max="33" width="7.109375" customWidth="1"/>
    <col min="34" max="34" width="5.33203125" customWidth="1"/>
    <col min="35" max="35" width="7.21875" customWidth="1"/>
    <col min="36" max="36" width="7.109375" customWidth="1"/>
    <col min="37" max="37" width="5.33203125" customWidth="1"/>
    <col min="38" max="38" width="7.21875" customWidth="1"/>
    <col min="39" max="39" width="7.109375" customWidth="1"/>
    <col min="40" max="40" width="5.33203125" customWidth="1"/>
    <col min="41" max="41" width="7.21875" customWidth="1"/>
    <col min="42" max="42" width="7.77734375" customWidth="1"/>
    <col min="43" max="43" width="5.33203125" customWidth="1"/>
    <col min="44" max="44" width="9.77734375" customWidth="1"/>
  </cols>
  <sheetData>
    <row r="1" spans="4:45" ht="37.5" customHeight="1">
      <c r="D1" s="214" t="s">
        <v>133</v>
      </c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</row>
    <row r="2" spans="4:45" ht="18" customHeight="1">
      <c r="D2" s="209" t="s">
        <v>21</v>
      </c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10" t="s">
        <v>11</v>
      </c>
      <c r="P2" s="210"/>
      <c r="Q2" s="210"/>
      <c r="R2" s="211"/>
      <c r="S2" s="14">
        <f>'４年目'!$I$3</f>
        <v>0</v>
      </c>
      <c r="T2" t="s">
        <v>10</v>
      </c>
      <c r="U2" s="210" t="s">
        <v>14</v>
      </c>
      <c r="V2" s="212"/>
      <c r="W2" s="212"/>
      <c r="X2" s="14" t="str">
        <f>IF('４年目'!O3=0,"",'４年目'!O3)</f>
        <v/>
      </c>
      <c r="Y2" t="s">
        <v>13</v>
      </c>
      <c r="Z2" s="212" t="s">
        <v>9</v>
      </c>
      <c r="AA2" s="212"/>
      <c r="AB2" s="212"/>
      <c r="AC2" s="212"/>
      <c r="AD2" s="213"/>
      <c r="AE2" s="14" t="str">
        <f>IF('４年目'!X3=0,"",'４年目'!X3)</f>
        <v/>
      </c>
      <c r="AF2" t="s">
        <v>10</v>
      </c>
      <c r="AG2" s="212" t="s">
        <v>15</v>
      </c>
      <c r="AH2" s="212"/>
      <c r="AI2" s="212"/>
      <c r="AJ2" s="212"/>
      <c r="AK2" s="213"/>
      <c r="AL2" s="14">
        <f>'４年目'!$AE$3</f>
        <v>0</v>
      </c>
      <c r="AM2" t="s">
        <v>10</v>
      </c>
    </row>
    <row r="3" spans="4:45">
      <c r="I3" s="64" t="s">
        <v>124</v>
      </c>
      <c r="K3" s="64"/>
      <c r="L3" s="64" t="s">
        <v>34</v>
      </c>
      <c r="N3" s="64"/>
      <c r="O3" s="64" t="s">
        <v>36</v>
      </c>
      <c r="Q3" s="64"/>
      <c r="R3" s="64" t="s">
        <v>37</v>
      </c>
      <c r="T3" s="64"/>
      <c r="U3" s="64" t="s">
        <v>38</v>
      </c>
      <c r="W3" s="64"/>
      <c r="X3" s="64" t="s">
        <v>39</v>
      </c>
      <c r="Z3" s="64"/>
      <c r="AA3" s="64" t="s">
        <v>40</v>
      </c>
      <c r="AC3" s="64"/>
      <c r="AD3" s="64" t="s">
        <v>41</v>
      </c>
      <c r="AF3" s="64"/>
      <c r="AG3" s="64" t="s">
        <v>42</v>
      </c>
      <c r="AI3" s="64"/>
      <c r="AJ3" s="64" t="s">
        <v>43</v>
      </c>
      <c r="AL3" s="64"/>
      <c r="AM3" s="64" t="s">
        <v>44</v>
      </c>
      <c r="AO3" s="64"/>
      <c r="AP3" s="64" t="s">
        <v>45</v>
      </c>
    </row>
    <row r="4" spans="4:45" ht="18" customHeight="1">
      <c r="F4" s="215"/>
      <c r="G4" s="215"/>
      <c r="H4" s="96">
        <f>I4</f>
        <v>4</v>
      </c>
      <c r="I4" s="207">
        <f>'４年目'!G5</f>
        <v>4</v>
      </c>
      <c r="J4" s="148" t="s">
        <v>30</v>
      </c>
      <c r="K4" s="36">
        <f>IF(I4=12,1,I4+1)</f>
        <v>5</v>
      </c>
      <c r="L4" s="150">
        <f>IF(I4=12,1,I4+1)</f>
        <v>5</v>
      </c>
      <c r="M4" s="148" t="s">
        <v>30</v>
      </c>
      <c r="N4" s="36">
        <f>IF(L4=12,1,L4+1)</f>
        <v>6</v>
      </c>
      <c r="O4" s="150">
        <f>IF(L4=12,1,L4+1)</f>
        <v>6</v>
      </c>
      <c r="P4" s="148" t="s">
        <v>30</v>
      </c>
      <c r="Q4" s="36">
        <f>IF(O4=12,1,O4+1)</f>
        <v>7</v>
      </c>
      <c r="R4" s="150">
        <f>IF(O4=12,1,O4+1)</f>
        <v>7</v>
      </c>
      <c r="S4" s="148" t="s">
        <v>30</v>
      </c>
      <c r="T4" s="36">
        <f>IF(R4=12,1,R4+1)</f>
        <v>8</v>
      </c>
      <c r="U4" s="150">
        <f>IF(R4=12,1,R4+1)</f>
        <v>8</v>
      </c>
      <c r="V4" s="148" t="s">
        <v>30</v>
      </c>
      <c r="W4" s="36">
        <f>IF(U4=12,1,U4+1)</f>
        <v>9</v>
      </c>
      <c r="X4" s="150">
        <f>IF(U4=12,1,U4+1)</f>
        <v>9</v>
      </c>
      <c r="Y4" s="148" t="s">
        <v>30</v>
      </c>
      <c r="Z4" s="36">
        <f>IF(X4=12,1,X4+1)</f>
        <v>10</v>
      </c>
      <c r="AA4" s="150">
        <f>IF(X4=12,1,X4+1)</f>
        <v>10</v>
      </c>
      <c r="AB4" s="148" t="s">
        <v>30</v>
      </c>
      <c r="AC4" s="36">
        <f>IF(AA4=12,1,AA4+1)</f>
        <v>11</v>
      </c>
      <c r="AD4" s="150">
        <f>IF(AA4=12,1,AA4+1)</f>
        <v>11</v>
      </c>
      <c r="AE4" s="148" t="s">
        <v>30</v>
      </c>
      <c r="AF4" s="36">
        <f>IF(AD4=12,1,AD4+1)</f>
        <v>12</v>
      </c>
      <c r="AG4" s="150">
        <f>IF(AD4=12,1,AD4+1)</f>
        <v>12</v>
      </c>
      <c r="AH4" s="148" t="s">
        <v>30</v>
      </c>
      <c r="AI4" s="36">
        <f>IF(AG4=12,1,AG4+1)</f>
        <v>1</v>
      </c>
      <c r="AJ4" s="150">
        <f>IF(AG4=12,1,AG4+1)</f>
        <v>1</v>
      </c>
      <c r="AK4" s="148" t="s">
        <v>30</v>
      </c>
      <c r="AL4" s="36">
        <f>IF(AJ4=12,1,AJ4+1)</f>
        <v>2</v>
      </c>
      <c r="AM4" s="150">
        <f>IF(AJ4=12,1,AJ4+1)</f>
        <v>2</v>
      </c>
      <c r="AN4" s="148" t="s">
        <v>30</v>
      </c>
      <c r="AO4" s="36">
        <f>IF(AM4=12,1,AM4+1)</f>
        <v>3</v>
      </c>
      <c r="AP4" s="150">
        <f>IF(AM4=12,1,AM4+1)</f>
        <v>3</v>
      </c>
      <c r="AQ4" s="148" t="s">
        <v>30</v>
      </c>
      <c r="AR4" s="11" t="s">
        <v>16</v>
      </c>
    </row>
    <row r="5" spans="4:45" ht="18" customHeight="1" thickBot="1">
      <c r="F5" s="215"/>
      <c r="G5" s="215"/>
      <c r="H5" s="97" t="s">
        <v>31</v>
      </c>
      <c r="I5" s="207"/>
      <c r="J5" s="149"/>
      <c r="K5" s="34" t="s">
        <v>31</v>
      </c>
      <c r="L5" s="151"/>
      <c r="M5" s="149"/>
      <c r="N5" s="34" t="s">
        <v>31</v>
      </c>
      <c r="O5" s="151"/>
      <c r="P5" s="149"/>
      <c r="Q5" s="34" t="s">
        <v>31</v>
      </c>
      <c r="R5" s="151"/>
      <c r="S5" s="149"/>
      <c r="T5" s="34" t="s">
        <v>31</v>
      </c>
      <c r="U5" s="151"/>
      <c r="V5" s="149"/>
      <c r="W5" s="34" t="s">
        <v>31</v>
      </c>
      <c r="X5" s="151"/>
      <c r="Y5" s="149"/>
      <c r="Z5" s="34" t="s">
        <v>31</v>
      </c>
      <c r="AA5" s="151"/>
      <c r="AB5" s="149"/>
      <c r="AC5" s="34" t="s">
        <v>31</v>
      </c>
      <c r="AD5" s="151"/>
      <c r="AE5" s="149"/>
      <c r="AF5" s="34" t="s">
        <v>31</v>
      </c>
      <c r="AG5" s="151"/>
      <c r="AH5" s="149"/>
      <c r="AI5" s="34" t="s">
        <v>31</v>
      </c>
      <c r="AJ5" s="151"/>
      <c r="AK5" s="149"/>
      <c r="AL5" s="34" t="s">
        <v>31</v>
      </c>
      <c r="AM5" s="151"/>
      <c r="AN5" s="149"/>
      <c r="AO5" s="34" t="s">
        <v>31</v>
      </c>
      <c r="AP5" s="151"/>
      <c r="AQ5" s="149"/>
      <c r="AR5" s="56"/>
    </row>
    <row r="6" spans="4:45" ht="40.5" customHeight="1" thickBot="1">
      <c r="D6" s="5">
        <v>1</v>
      </c>
      <c r="E6" s="5"/>
      <c r="F6" s="207" t="s">
        <v>98</v>
      </c>
      <c r="G6" s="207"/>
      <c r="H6" s="88">
        <f>MIN(H9,$E9)</f>
        <v>0</v>
      </c>
      <c r="I6" s="84">
        <f>'５年目'!G7</f>
        <v>0</v>
      </c>
      <c r="J6" s="85">
        <f>COUNTIF(I20,1)</f>
        <v>0</v>
      </c>
      <c r="K6" s="88">
        <f>MIN(K9,$E9)</f>
        <v>0</v>
      </c>
      <c r="L6" s="9">
        <f>'５年目'!J7</f>
        <v>0</v>
      </c>
      <c r="M6" s="10">
        <f>COUNTIF(I20:L20,1)</f>
        <v>0</v>
      </c>
      <c r="N6" s="88">
        <f>MIN(N9,$E9)</f>
        <v>0</v>
      </c>
      <c r="O6" s="9">
        <f>'５年目'!M7</f>
        <v>0</v>
      </c>
      <c r="P6" s="10">
        <f>COUNTIF(I20:O20,1)</f>
        <v>0</v>
      </c>
      <c r="Q6" s="88">
        <f>MIN(Q9,$E9)</f>
        <v>0</v>
      </c>
      <c r="R6" s="9">
        <f>'５年目'!P7</f>
        <v>0</v>
      </c>
      <c r="S6" s="10">
        <f>COUNTIF(I20:R20,1)</f>
        <v>0</v>
      </c>
      <c r="T6" s="88">
        <f>MIN(T9,$E9)</f>
        <v>0</v>
      </c>
      <c r="U6" s="9">
        <f>'５年目'!S7</f>
        <v>0</v>
      </c>
      <c r="V6" s="10">
        <f>COUNTIF(I20:U20,1)</f>
        <v>0</v>
      </c>
      <c r="W6" s="88">
        <f>MIN(W9,$E9)</f>
        <v>0</v>
      </c>
      <c r="X6" s="9">
        <f>'５年目'!V7</f>
        <v>0</v>
      </c>
      <c r="Y6" s="10">
        <f>COUNTIF(I20:X20,1)</f>
        <v>0</v>
      </c>
      <c r="Z6" s="88">
        <f>MIN(Z9,$E9)</f>
        <v>0</v>
      </c>
      <c r="AA6" s="9">
        <f>'５年目'!Y7</f>
        <v>0</v>
      </c>
      <c r="AB6" s="10">
        <f>COUNTIF(I20:AA20,1)</f>
        <v>0</v>
      </c>
      <c r="AC6" s="88">
        <f>MIN(AC9,$E9)</f>
        <v>0</v>
      </c>
      <c r="AD6" s="9">
        <f>'５年目'!AB7</f>
        <v>0</v>
      </c>
      <c r="AE6" s="10">
        <f>COUNTIF(I20:AD20,1)</f>
        <v>0</v>
      </c>
      <c r="AF6" s="88">
        <f>MIN(AF9,$E9)</f>
        <v>0</v>
      </c>
      <c r="AG6" s="9">
        <f>'５年目'!AE7</f>
        <v>0</v>
      </c>
      <c r="AH6" s="10">
        <f>COUNTIF(I20:AG20,1)</f>
        <v>0</v>
      </c>
      <c r="AI6" s="88">
        <f>MIN(AI9,$E9)</f>
        <v>0</v>
      </c>
      <c r="AJ6" s="9">
        <f>'５年目'!AH7</f>
        <v>0</v>
      </c>
      <c r="AK6" s="10">
        <f>COUNTIF(I20:AJ20,1)</f>
        <v>0</v>
      </c>
      <c r="AL6" s="88">
        <f>MIN(AL9,$E9)</f>
        <v>0</v>
      </c>
      <c r="AM6" s="9">
        <f>'５年目'!AK7</f>
        <v>0</v>
      </c>
      <c r="AN6" s="10">
        <f>COUNTIF(I20:AM20,1)</f>
        <v>0</v>
      </c>
      <c r="AO6" s="88">
        <f>MIN(AO9,$E9)</f>
        <v>0</v>
      </c>
      <c r="AP6" s="9">
        <f>'５年目'!AN7</f>
        <v>0</v>
      </c>
      <c r="AQ6" s="10">
        <f>COUNTIF(I20:AP20,1)</f>
        <v>0</v>
      </c>
      <c r="AR6" s="24">
        <f>I6+L6+O6+R6+U6+X6+AA6+AD6+AG6+AJ6+AM6+AP6</f>
        <v>0</v>
      </c>
      <c r="AS6" s="18" t="s">
        <v>24</v>
      </c>
    </row>
    <row r="7" spans="4:45" s="17" customFormat="1" ht="18.75" customHeight="1" thickBot="1">
      <c r="D7" s="30" t="s">
        <v>23</v>
      </c>
      <c r="E7" s="31" t="s">
        <v>19</v>
      </c>
      <c r="F7" s="207"/>
      <c r="G7" s="207"/>
      <c r="H7" s="91">
        <f>MIN(H8,H9,$E9)</f>
        <v>0</v>
      </c>
      <c r="I7" s="22">
        <f>'５年目'!G8</f>
        <v>0</v>
      </c>
      <c r="J7" s="23">
        <f>'５年目'!H8</f>
        <v>0</v>
      </c>
      <c r="K7" s="91">
        <f>MIN(K8,K9,$E9)</f>
        <v>0</v>
      </c>
      <c r="L7" s="22">
        <f>'５年目'!J8</f>
        <v>0</v>
      </c>
      <c r="M7" s="23">
        <f>'５年目'!K8</f>
        <v>0</v>
      </c>
      <c r="N7" s="91">
        <f>IF(M6&gt;=$X$2,MIN($S$2,N8,N9,$AL$2-L9,$E9),MIN(N8,N9,$AL$2-L9,$E9))</f>
        <v>0</v>
      </c>
      <c r="O7" s="22">
        <f>'５年目'!M8</f>
        <v>0</v>
      </c>
      <c r="P7" s="23">
        <f>'５年目'!N8</f>
        <v>0</v>
      </c>
      <c r="Q7" s="91">
        <f>IF(P6&gt;=$X$2,MIN($S$2,Q8,Q9,$AL$2-O9,$E9),MIN(Q8,Q9,$AL$2-O9,$E9))</f>
        <v>0</v>
      </c>
      <c r="R7" s="22">
        <f>'５年目'!P8</f>
        <v>0</v>
      </c>
      <c r="S7" s="23">
        <f>'５年目'!Q8</f>
        <v>0</v>
      </c>
      <c r="T7" s="91">
        <f>IF(S6&gt;=$X$2,MIN($S$2,T8,T9,$AL$2-R9,$E9),MIN(T8,T9,$AL$2-R9,$E9))</f>
        <v>0</v>
      </c>
      <c r="U7" s="22">
        <f>'５年目'!S8</f>
        <v>0</v>
      </c>
      <c r="V7" s="23">
        <f>'５年目'!T8</f>
        <v>0</v>
      </c>
      <c r="W7" s="91">
        <f>IF(V6&gt;=$X$2,MIN($S$2,W8,W9,$AL$2-U9,$E9),MIN(W8,W9,$AL$2-U9,$E9))</f>
        <v>0</v>
      </c>
      <c r="X7" s="22">
        <f>'５年目'!V8</f>
        <v>0</v>
      </c>
      <c r="Y7" s="23">
        <f>'５年目'!W8</f>
        <v>0</v>
      </c>
      <c r="Z7" s="91">
        <f>IF(Y6&gt;=$X$2,MIN($S$2,Z8,Z9,$AL$2-X9,$E9),MIN(Z8,Z9,$AL$2-X9,$E9))</f>
        <v>0</v>
      </c>
      <c r="AA7" s="22">
        <f>'５年目'!Y8</f>
        <v>0</v>
      </c>
      <c r="AB7" s="23">
        <f>'５年目'!Z8</f>
        <v>0</v>
      </c>
      <c r="AC7" s="91">
        <f>IF(AB6&gt;=$X$2,MIN($S$2,AC8,AC9,$AL$2-AA9,$E9),MIN(AC8,AC9,$AL$2-AA9,$E9))</f>
        <v>0</v>
      </c>
      <c r="AD7" s="22">
        <f>'５年目'!AB8</f>
        <v>0</v>
      </c>
      <c r="AE7" s="23">
        <f>'５年目'!AC8</f>
        <v>0</v>
      </c>
      <c r="AF7" s="91">
        <f>IF(AE6&gt;=$X$2,MIN($S$2,AF8,AF9,$AL$2-AD9,$E9),MIN(AF8,AF9,$AL$2-AD9,$E9))</f>
        <v>0</v>
      </c>
      <c r="AG7" s="22">
        <f>'５年目'!AE8</f>
        <v>0</v>
      </c>
      <c r="AH7" s="23">
        <f>'５年目'!AF8</f>
        <v>0</v>
      </c>
      <c r="AI7" s="91">
        <f>IF(AH6&gt;=$X$2,MIN($S$2,AI8,AI9,$AL$2-AG9,$E9),MIN(AI8,AI9,$AL$2-AG9,$E9))</f>
        <v>0</v>
      </c>
      <c r="AJ7" s="22">
        <f>'５年目'!AH8</f>
        <v>0</v>
      </c>
      <c r="AK7" s="23">
        <f>'５年目'!AI8</f>
        <v>0</v>
      </c>
      <c r="AL7" s="91">
        <f>IF(AK6&gt;=$X$2,MIN($S$2,AL8,AL9,$AL$2-AJ9,$E9),MIN(AL8,AL9,$AL$2-AJ9,$E9))</f>
        <v>0</v>
      </c>
      <c r="AM7" s="22">
        <f>'５年目'!AK8</f>
        <v>0</v>
      </c>
      <c r="AN7" s="23">
        <f>'５年目'!AL8</f>
        <v>0</v>
      </c>
      <c r="AO7" s="91">
        <f>IF(AN6&gt;=$X$2,MIN($S$2,AO8,AO9,$AL$2-AM9,$E9),MIN(AO8,AO9,$AL$2-AM9,$E9))</f>
        <v>0</v>
      </c>
      <c r="AP7" s="22">
        <f>'５年目'!AN8</f>
        <v>0</v>
      </c>
      <c r="AQ7" s="23">
        <f>'５年目'!AO8</f>
        <v>0</v>
      </c>
      <c r="AR7" s="12">
        <f>I7+L7+O7+R7+U7+X7+AA7+AD7+AG7+AJ7+AM7+AP7</f>
        <v>0</v>
      </c>
      <c r="AS7" s="18" t="s">
        <v>20</v>
      </c>
    </row>
    <row r="8" spans="4:45">
      <c r="D8" s="5"/>
      <c r="E8" s="5"/>
      <c r="F8" s="59"/>
      <c r="G8" s="60"/>
      <c r="H8" s="13"/>
      <c r="I8" s="59"/>
      <c r="J8" s="60"/>
      <c r="K8" s="13"/>
      <c r="L8" s="204" t="s">
        <v>25</v>
      </c>
      <c r="M8" s="205"/>
      <c r="N8" s="15" t="str">
        <f>IF(M6&gt;=$X$2,$S$2,"")</f>
        <v/>
      </c>
      <c r="O8" s="204" t="s">
        <v>25</v>
      </c>
      <c r="P8" s="205"/>
      <c r="Q8" s="15" t="str">
        <f>IF(P6&gt;=$X$2,$S$2,"")</f>
        <v/>
      </c>
      <c r="R8" s="204" t="s">
        <v>25</v>
      </c>
      <c r="S8" s="205"/>
      <c r="T8" s="15" t="str">
        <f>IF(S6&gt;=$X$2,$S$2,"")</f>
        <v/>
      </c>
      <c r="U8" s="204" t="s">
        <v>25</v>
      </c>
      <c r="V8" s="205"/>
      <c r="W8" s="15" t="str">
        <f>IF(V6&gt;=$X$2,$S$2,"")</f>
        <v/>
      </c>
      <c r="X8" s="204" t="s">
        <v>25</v>
      </c>
      <c r="Y8" s="205"/>
      <c r="Z8" s="15" t="str">
        <f>IF(Y6&gt;=$X$2,$S$2,"")</f>
        <v/>
      </c>
      <c r="AA8" s="204" t="s">
        <v>25</v>
      </c>
      <c r="AB8" s="205"/>
      <c r="AC8" s="15" t="str">
        <f>IF(AB6&gt;=$X$2,$S$2,"")</f>
        <v/>
      </c>
      <c r="AD8" s="204" t="s">
        <v>25</v>
      </c>
      <c r="AE8" s="205"/>
      <c r="AF8" s="15" t="str">
        <f>IF(AE6&gt;=$X$2,$S$2,"")</f>
        <v/>
      </c>
      <c r="AG8" s="204" t="s">
        <v>25</v>
      </c>
      <c r="AH8" s="205"/>
      <c r="AI8" s="15" t="str">
        <f>IF(AH6&gt;=$X$2,$S$2,"")</f>
        <v/>
      </c>
      <c r="AJ8" s="204" t="s">
        <v>25</v>
      </c>
      <c r="AK8" s="205"/>
      <c r="AL8" s="15" t="str">
        <f>IF(AK6&gt;=$X$2,$S$2,"")</f>
        <v/>
      </c>
      <c r="AM8" s="204" t="s">
        <v>25</v>
      </c>
      <c r="AN8" s="205"/>
      <c r="AO8" s="15" t="str">
        <f>IF(AN6&gt;=$X$2,$S$2,"")</f>
        <v/>
      </c>
      <c r="AP8" s="204" t="s">
        <v>25</v>
      </c>
      <c r="AQ8" s="205"/>
    </row>
    <row r="9" spans="4:45">
      <c r="D9" s="5"/>
      <c r="E9" s="89">
        <f>IF($AE$2="",$S$2,$AE$2)</f>
        <v>0</v>
      </c>
      <c r="F9" s="206"/>
      <c r="G9" s="205"/>
      <c r="H9" s="90">
        <f>IF(MIN(H11,H13,H15,H17,H19)&lt;0,0,MIN(H11,H13,H15,H17,H19,$AE$2))</f>
        <v>160</v>
      </c>
      <c r="I9" s="206"/>
      <c r="J9" s="205"/>
      <c r="K9" s="90">
        <f>IF(MIN(K11,K13,K15,K17,K19)&lt;0,0,MIN(K11,K13,K15,K17,K19,$AE$2))</f>
        <v>160</v>
      </c>
      <c r="L9" s="200">
        <f>I7+L7</f>
        <v>0</v>
      </c>
      <c r="M9" s="201"/>
      <c r="N9" s="90">
        <f>IF(MIN(N11,N13,N15,N17,N19)&lt;0,0,MIN(N11,N13,N15,N17,N19,$AE$2))</f>
        <v>160</v>
      </c>
      <c r="O9" s="200">
        <f>L9+O7</f>
        <v>0</v>
      </c>
      <c r="P9" s="201"/>
      <c r="Q9" s="90">
        <f>IF(MIN(Q11,Q13,Q15,Q17,Q19)&lt;0,0,MIN(Q11,Q13,Q15,Q17,Q19,$AE$2))</f>
        <v>160</v>
      </c>
      <c r="R9" s="200">
        <f>O9+R7</f>
        <v>0</v>
      </c>
      <c r="S9" s="201"/>
      <c r="T9" s="90">
        <f>IF(MIN(T11,T13,T15,T17,T19)&lt;0,0,MIN(T11,T13,T15,T17,T19,$AE$2))</f>
        <v>160</v>
      </c>
      <c r="U9" s="200">
        <f>R9+U7</f>
        <v>0</v>
      </c>
      <c r="V9" s="201"/>
      <c r="W9" s="90">
        <f>IF(MIN(W11,W13,W15,W17,W19)&lt;0,0,MIN(W11,W13,W15,W17,W19,$AE$2))</f>
        <v>160</v>
      </c>
      <c r="X9" s="200">
        <f>U9+X7</f>
        <v>0</v>
      </c>
      <c r="Y9" s="201"/>
      <c r="Z9" s="90">
        <f>IF(MIN(Z11,Z13,Z15,Z17,Z19)&lt;0,0,MIN(Z11,Z13,Z15,Z17,Z19,$AE$2))</f>
        <v>160</v>
      </c>
      <c r="AA9" s="200">
        <f>X9+AA7</f>
        <v>0</v>
      </c>
      <c r="AB9" s="201"/>
      <c r="AC9" s="90">
        <f>IF(MIN(AC11,AC13,AC15,AC17,AC19)&lt;0,0,MIN(AC11,AC13,AC15,AC17,AC19,$AE$2))</f>
        <v>160</v>
      </c>
      <c r="AD9" s="200">
        <f>AA9+AD7</f>
        <v>0</v>
      </c>
      <c r="AE9" s="201"/>
      <c r="AF9" s="90">
        <f>IF(MIN(AF11,AF13,AF15,AF17,AF19)&lt;0,0,MIN(AF11,AF13,AF15,AF17,AF19,$AE$2))</f>
        <v>160</v>
      </c>
      <c r="AG9" s="200">
        <f>AD9+AG7</f>
        <v>0</v>
      </c>
      <c r="AH9" s="201"/>
      <c r="AI9" s="90">
        <f>IF(MIN(AI11,AI13,AI15,AI17,AI19)&lt;0,0,MIN(AI11,AI13,AI15,AI17,AI19,$AE$2))</f>
        <v>160</v>
      </c>
      <c r="AJ9" s="200">
        <f>AG9+AJ7</f>
        <v>0</v>
      </c>
      <c r="AK9" s="201"/>
      <c r="AL9" s="90">
        <f>IF(MIN(AL11,AL13,AL15,AL17,AL19)&lt;0,0,MIN(AL11,AL13,AL15,AL17,AL19,$AE$2))</f>
        <v>160</v>
      </c>
      <c r="AM9" s="200">
        <f>AJ9+AM7</f>
        <v>0</v>
      </c>
      <c r="AN9" s="201"/>
      <c r="AO9" s="90">
        <f>IF(MIN(AO11,AO13,AO15,AO17,AO19)&lt;0,0,MIN(AO11,AO13,AO15,AO17,AO19,$AE$2))</f>
        <v>160</v>
      </c>
      <c r="AP9" s="200">
        <f>AM9+AP7</f>
        <v>0</v>
      </c>
      <c r="AQ9" s="201"/>
    </row>
    <row r="10" spans="4:45" ht="30" customHeight="1">
      <c r="D10" s="5"/>
      <c r="E10" s="5"/>
      <c r="F10" s="202" t="s">
        <v>99</v>
      </c>
      <c r="G10" s="203"/>
      <c r="H10" s="4">
        <v>480</v>
      </c>
      <c r="I10" s="202" t="s">
        <v>71</v>
      </c>
      <c r="J10" s="203"/>
      <c r="K10" s="4">
        <v>480</v>
      </c>
      <c r="L10" s="202" t="s">
        <v>76</v>
      </c>
      <c r="M10" s="203"/>
      <c r="N10" s="4">
        <v>480</v>
      </c>
      <c r="O10" s="202" t="s">
        <v>104</v>
      </c>
      <c r="P10" s="203"/>
      <c r="Q10" s="4">
        <v>480</v>
      </c>
      <c r="R10" s="202" t="s">
        <v>109</v>
      </c>
      <c r="S10" s="203"/>
      <c r="T10" s="4">
        <v>480</v>
      </c>
      <c r="U10" s="202" t="s">
        <v>114</v>
      </c>
      <c r="V10" s="203"/>
      <c r="W10" s="4">
        <v>480</v>
      </c>
      <c r="X10" s="202" t="s">
        <v>119</v>
      </c>
      <c r="Y10" s="203"/>
      <c r="Z10" s="4">
        <v>480</v>
      </c>
      <c r="AA10" s="202" t="s">
        <v>46</v>
      </c>
      <c r="AB10" s="203"/>
      <c r="AC10" s="4">
        <v>480</v>
      </c>
      <c r="AD10" s="202" t="s">
        <v>51</v>
      </c>
      <c r="AE10" s="203"/>
      <c r="AF10" s="4">
        <v>480</v>
      </c>
      <c r="AG10" s="202" t="s">
        <v>56</v>
      </c>
      <c r="AH10" s="203"/>
      <c r="AI10" s="4">
        <v>480</v>
      </c>
      <c r="AJ10" s="202" t="s">
        <v>61</v>
      </c>
      <c r="AK10" s="203"/>
      <c r="AL10" s="4">
        <v>480</v>
      </c>
      <c r="AM10" s="202" t="s">
        <v>66</v>
      </c>
      <c r="AN10" s="203"/>
      <c r="AO10" s="4">
        <v>480</v>
      </c>
      <c r="AP10" s="2"/>
      <c r="AQ10" s="1"/>
    </row>
    <row r="11" spans="4:45">
      <c r="D11" s="5"/>
      <c r="E11" s="5"/>
      <c r="F11" s="200">
        <f>不要５!AC6+不要５!AG6+不要５!AJ6+不要５!AM6+不要５!AP6</f>
        <v>0</v>
      </c>
      <c r="G11" s="201"/>
      <c r="H11" s="3">
        <f>H10-F11</f>
        <v>480</v>
      </c>
      <c r="I11" s="200">
        <f>F13+I6</f>
        <v>0</v>
      </c>
      <c r="J11" s="201"/>
      <c r="K11" s="3">
        <f>K10-I11</f>
        <v>480</v>
      </c>
      <c r="L11" s="200">
        <f>I13+L6</f>
        <v>0</v>
      </c>
      <c r="M11" s="201"/>
      <c r="N11" s="3">
        <f>N10-L11</f>
        <v>480</v>
      </c>
      <c r="O11" s="200">
        <f>L13+O6</f>
        <v>0</v>
      </c>
      <c r="P11" s="201"/>
      <c r="Q11" s="3">
        <f>Q10-O11</f>
        <v>480</v>
      </c>
      <c r="R11" s="200">
        <f>O13+R6</f>
        <v>0</v>
      </c>
      <c r="S11" s="201"/>
      <c r="T11" s="3">
        <f>T10-R11</f>
        <v>480</v>
      </c>
      <c r="U11" s="200">
        <f>R13+U6</f>
        <v>0</v>
      </c>
      <c r="V11" s="201"/>
      <c r="W11" s="3">
        <f>W10-U11</f>
        <v>480</v>
      </c>
      <c r="X11" s="200">
        <f>U13+X6</f>
        <v>0</v>
      </c>
      <c r="Y11" s="201"/>
      <c r="Z11" s="3">
        <f>Z10-X11</f>
        <v>480</v>
      </c>
      <c r="AA11" s="200">
        <f>X13+AA6</f>
        <v>0</v>
      </c>
      <c r="AB11" s="201"/>
      <c r="AC11" s="3">
        <f>AC10-AA11</f>
        <v>480</v>
      </c>
      <c r="AD11" s="200">
        <f>AA13+AD6</f>
        <v>0</v>
      </c>
      <c r="AE11" s="201"/>
      <c r="AF11" s="3">
        <f>AF10-AD11</f>
        <v>480</v>
      </c>
      <c r="AG11" s="200">
        <f>AD13+AG6</f>
        <v>0</v>
      </c>
      <c r="AH11" s="201"/>
      <c r="AI11" s="3">
        <f>AI10-AG11</f>
        <v>480</v>
      </c>
      <c r="AJ11" s="200">
        <f>AG13+AJ6</f>
        <v>0</v>
      </c>
      <c r="AK11" s="201"/>
      <c r="AL11" s="3">
        <f>AL10-AJ11</f>
        <v>480</v>
      </c>
      <c r="AM11" s="200">
        <f>AJ13+AM6</f>
        <v>0</v>
      </c>
      <c r="AN11" s="201"/>
      <c r="AO11" s="3">
        <f>AO10-AM11</f>
        <v>480</v>
      </c>
      <c r="AP11" s="2"/>
      <c r="AQ11" s="1"/>
    </row>
    <row r="12" spans="4:45" ht="21" customHeight="1">
      <c r="D12" s="5"/>
      <c r="E12" s="5"/>
      <c r="F12" s="202" t="s">
        <v>100</v>
      </c>
      <c r="G12" s="203"/>
      <c r="H12" s="4">
        <v>400</v>
      </c>
      <c r="I12" s="202" t="s">
        <v>72</v>
      </c>
      <c r="J12" s="203"/>
      <c r="K12" s="4">
        <v>400</v>
      </c>
      <c r="L12" s="202" t="s">
        <v>77</v>
      </c>
      <c r="M12" s="203"/>
      <c r="N12" s="4">
        <v>400</v>
      </c>
      <c r="O12" s="202" t="s">
        <v>105</v>
      </c>
      <c r="P12" s="203"/>
      <c r="Q12" s="4">
        <v>400</v>
      </c>
      <c r="R12" s="202" t="s">
        <v>110</v>
      </c>
      <c r="S12" s="203"/>
      <c r="T12" s="4">
        <v>400</v>
      </c>
      <c r="U12" s="202" t="s">
        <v>115</v>
      </c>
      <c r="V12" s="203"/>
      <c r="W12" s="4">
        <v>400</v>
      </c>
      <c r="X12" s="202" t="s">
        <v>120</v>
      </c>
      <c r="Y12" s="203"/>
      <c r="Z12" s="4">
        <v>400</v>
      </c>
      <c r="AA12" s="202" t="s">
        <v>47</v>
      </c>
      <c r="AB12" s="203"/>
      <c r="AC12" s="4">
        <v>400</v>
      </c>
      <c r="AD12" s="202" t="s">
        <v>52</v>
      </c>
      <c r="AE12" s="203"/>
      <c r="AF12" s="4">
        <v>400</v>
      </c>
      <c r="AG12" s="202" t="s">
        <v>57</v>
      </c>
      <c r="AH12" s="203"/>
      <c r="AI12" s="4">
        <v>400</v>
      </c>
      <c r="AJ12" s="202" t="s">
        <v>62</v>
      </c>
      <c r="AK12" s="203"/>
      <c r="AL12" s="4">
        <v>400</v>
      </c>
      <c r="AM12" s="202" t="s">
        <v>67</v>
      </c>
      <c r="AN12" s="203"/>
      <c r="AO12" s="4">
        <v>400</v>
      </c>
      <c r="AP12" s="2"/>
      <c r="AQ12" s="1"/>
    </row>
    <row r="13" spans="4:45">
      <c r="D13" s="5"/>
      <c r="E13" s="5"/>
      <c r="F13" s="200">
        <f>不要５!$AG$6+不要５!$AJ$6+不要５!$AM$6+不要５!$AP$6</f>
        <v>0</v>
      </c>
      <c r="G13" s="201"/>
      <c r="H13" s="3">
        <f>H12-F13</f>
        <v>400</v>
      </c>
      <c r="I13" s="200">
        <f>F15+I6</f>
        <v>0</v>
      </c>
      <c r="J13" s="201"/>
      <c r="K13" s="3">
        <f>K12-I13</f>
        <v>400</v>
      </c>
      <c r="L13" s="200">
        <f>I15+L6</f>
        <v>0</v>
      </c>
      <c r="M13" s="201"/>
      <c r="N13" s="3">
        <f>N12-L13</f>
        <v>400</v>
      </c>
      <c r="O13" s="200">
        <f>L15+O6</f>
        <v>0</v>
      </c>
      <c r="P13" s="201"/>
      <c r="Q13" s="3">
        <f>Q12-O13</f>
        <v>400</v>
      </c>
      <c r="R13" s="200">
        <f>O15+R6</f>
        <v>0</v>
      </c>
      <c r="S13" s="201"/>
      <c r="T13" s="3">
        <f>T12-R13</f>
        <v>400</v>
      </c>
      <c r="U13" s="200">
        <f>R15+U6</f>
        <v>0</v>
      </c>
      <c r="V13" s="201"/>
      <c r="W13" s="3">
        <f>W12-U13</f>
        <v>400</v>
      </c>
      <c r="X13" s="200">
        <f>U15+X6</f>
        <v>0</v>
      </c>
      <c r="Y13" s="201"/>
      <c r="Z13" s="3">
        <f>Z12-X13</f>
        <v>400</v>
      </c>
      <c r="AA13" s="200">
        <f>X15+AA6</f>
        <v>0</v>
      </c>
      <c r="AB13" s="201"/>
      <c r="AC13" s="3">
        <f>AC12-AA13</f>
        <v>400</v>
      </c>
      <c r="AD13" s="200">
        <f>AA15+AD6</f>
        <v>0</v>
      </c>
      <c r="AE13" s="201"/>
      <c r="AF13" s="3">
        <f>AF12-AD13</f>
        <v>400</v>
      </c>
      <c r="AG13" s="200">
        <f>AD15+AG6</f>
        <v>0</v>
      </c>
      <c r="AH13" s="201"/>
      <c r="AI13" s="3">
        <f>AI12-AG13</f>
        <v>400</v>
      </c>
      <c r="AJ13" s="200">
        <f>AG15+AJ6</f>
        <v>0</v>
      </c>
      <c r="AK13" s="201"/>
      <c r="AL13" s="3">
        <f>AL12-AJ13</f>
        <v>400</v>
      </c>
      <c r="AM13" s="200">
        <f>AJ15+AM6</f>
        <v>0</v>
      </c>
      <c r="AN13" s="201"/>
      <c r="AO13" s="3">
        <f>AO12-AM13</f>
        <v>400</v>
      </c>
      <c r="AP13" s="2"/>
      <c r="AQ13" s="1"/>
    </row>
    <row r="14" spans="4:45" ht="19.5" customHeight="1">
      <c r="D14" s="5"/>
      <c r="E14" s="5"/>
      <c r="F14" s="202" t="s">
        <v>101</v>
      </c>
      <c r="G14" s="203"/>
      <c r="H14" s="4">
        <v>320</v>
      </c>
      <c r="I14" s="202" t="s">
        <v>73</v>
      </c>
      <c r="J14" s="203"/>
      <c r="K14" s="4">
        <v>320</v>
      </c>
      <c r="L14" s="202" t="s">
        <v>78</v>
      </c>
      <c r="M14" s="203"/>
      <c r="N14" s="4">
        <v>320</v>
      </c>
      <c r="O14" s="202" t="s">
        <v>106</v>
      </c>
      <c r="P14" s="203"/>
      <c r="Q14" s="4">
        <v>320</v>
      </c>
      <c r="R14" s="202" t="s">
        <v>111</v>
      </c>
      <c r="S14" s="203"/>
      <c r="T14" s="4">
        <v>320</v>
      </c>
      <c r="U14" s="202" t="s">
        <v>116</v>
      </c>
      <c r="V14" s="203"/>
      <c r="W14" s="4">
        <v>320</v>
      </c>
      <c r="X14" s="202" t="s">
        <v>121</v>
      </c>
      <c r="Y14" s="203"/>
      <c r="Z14" s="4">
        <v>320</v>
      </c>
      <c r="AA14" s="202" t="s">
        <v>48</v>
      </c>
      <c r="AB14" s="203"/>
      <c r="AC14" s="4">
        <v>320</v>
      </c>
      <c r="AD14" s="202" t="s">
        <v>53</v>
      </c>
      <c r="AE14" s="203"/>
      <c r="AF14" s="4">
        <v>320</v>
      </c>
      <c r="AG14" s="202" t="s">
        <v>58</v>
      </c>
      <c r="AH14" s="203"/>
      <c r="AI14" s="4">
        <v>320</v>
      </c>
      <c r="AJ14" s="202" t="s">
        <v>63</v>
      </c>
      <c r="AK14" s="203"/>
      <c r="AL14" s="4">
        <v>320</v>
      </c>
      <c r="AM14" s="202" t="s">
        <v>68</v>
      </c>
      <c r="AN14" s="203"/>
      <c r="AO14" s="4">
        <v>320</v>
      </c>
      <c r="AP14" s="2"/>
      <c r="AQ14" s="1"/>
    </row>
    <row r="15" spans="4:45">
      <c r="D15" s="5"/>
      <c r="E15" s="5"/>
      <c r="F15" s="200">
        <f>不要５!$AJ$6+不要５!$AM$6+不要５!$AP$6</f>
        <v>0</v>
      </c>
      <c r="G15" s="201"/>
      <c r="H15" s="3">
        <f>H14-F15</f>
        <v>320</v>
      </c>
      <c r="I15" s="200">
        <f>F17+I6</f>
        <v>0</v>
      </c>
      <c r="J15" s="201"/>
      <c r="K15" s="3">
        <f>K14-I15</f>
        <v>320</v>
      </c>
      <c r="L15" s="200">
        <f>I17+L6</f>
        <v>0</v>
      </c>
      <c r="M15" s="201"/>
      <c r="N15" s="3">
        <f>N14-L15</f>
        <v>320</v>
      </c>
      <c r="O15" s="200">
        <f>L17+O6</f>
        <v>0</v>
      </c>
      <c r="P15" s="201"/>
      <c r="Q15" s="3">
        <f>Q14-O15</f>
        <v>320</v>
      </c>
      <c r="R15" s="200">
        <f>O17+R6</f>
        <v>0</v>
      </c>
      <c r="S15" s="201"/>
      <c r="T15" s="3">
        <f>T14-R15</f>
        <v>320</v>
      </c>
      <c r="U15" s="200">
        <f>R17+U6</f>
        <v>0</v>
      </c>
      <c r="V15" s="201"/>
      <c r="W15" s="3">
        <f>W14-U15</f>
        <v>320</v>
      </c>
      <c r="X15" s="200">
        <f>U17+X6</f>
        <v>0</v>
      </c>
      <c r="Y15" s="201"/>
      <c r="Z15" s="3">
        <f>Z14-X15</f>
        <v>320</v>
      </c>
      <c r="AA15" s="200">
        <f>X17+AA6</f>
        <v>0</v>
      </c>
      <c r="AB15" s="201"/>
      <c r="AC15" s="3">
        <f>AC14-AA15</f>
        <v>320</v>
      </c>
      <c r="AD15" s="200">
        <f>AA17+AD6</f>
        <v>0</v>
      </c>
      <c r="AE15" s="201"/>
      <c r="AF15" s="3">
        <f>AF14-AD15</f>
        <v>320</v>
      </c>
      <c r="AG15" s="200">
        <f>AD17+AG6</f>
        <v>0</v>
      </c>
      <c r="AH15" s="201"/>
      <c r="AI15" s="3">
        <f>AI14-AG15</f>
        <v>320</v>
      </c>
      <c r="AJ15" s="200">
        <f>AG17+AJ6</f>
        <v>0</v>
      </c>
      <c r="AK15" s="201"/>
      <c r="AL15" s="3">
        <f>AL14-AJ15</f>
        <v>320</v>
      </c>
      <c r="AM15" s="200">
        <f>AJ17+AM6</f>
        <v>0</v>
      </c>
      <c r="AN15" s="201"/>
      <c r="AO15" s="3">
        <f>AO14-AM15</f>
        <v>320</v>
      </c>
      <c r="AP15" s="2"/>
      <c r="AQ15" s="1"/>
    </row>
    <row r="16" spans="4:45" ht="13.5" customHeight="1">
      <c r="D16" s="5"/>
      <c r="E16" s="5"/>
      <c r="F16" s="202" t="s">
        <v>102</v>
      </c>
      <c r="G16" s="203"/>
      <c r="H16" s="4">
        <v>240</v>
      </c>
      <c r="I16" s="202" t="s">
        <v>74</v>
      </c>
      <c r="J16" s="203"/>
      <c r="K16" s="4">
        <v>240</v>
      </c>
      <c r="L16" s="202" t="s">
        <v>79</v>
      </c>
      <c r="M16" s="203"/>
      <c r="N16" s="4">
        <v>240</v>
      </c>
      <c r="O16" s="202" t="s">
        <v>107</v>
      </c>
      <c r="P16" s="203"/>
      <c r="Q16" s="4">
        <v>240</v>
      </c>
      <c r="R16" s="202" t="s">
        <v>112</v>
      </c>
      <c r="S16" s="203"/>
      <c r="T16" s="4">
        <v>240</v>
      </c>
      <c r="U16" s="202" t="s">
        <v>117</v>
      </c>
      <c r="V16" s="203"/>
      <c r="W16" s="4">
        <v>240</v>
      </c>
      <c r="X16" s="202" t="s">
        <v>122</v>
      </c>
      <c r="Y16" s="203"/>
      <c r="Z16" s="4">
        <v>240</v>
      </c>
      <c r="AA16" s="202" t="s">
        <v>49</v>
      </c>
      <c r="AB16" s="203"/>
      <c r="AC16" s="4">
        <v>240</v>
      </c>
      <c r="AD16" s="202" t="s">
        <v>54</v>
      </c>
      <c r="AE16" s="203"/>
      <c r="AF16" s="4">
        <v>240</v>
      </c>
      <c r="AG16" s="202" t="s">
        <v>59</v>
      </c>
      <c r="AH16" s="203"/>
      <c r="AI16" s="4">
        <v>240</v>
      </c>
      <c r="AJ16" s="202" t="s">
        <v>64</v>
      </c>
      <c r="AK16" s="203"/>
      <c r="AL16" s="4">
        <v>240</v>
      </c>
      <c r="AM16" s="202" t="s">
        <v>69</v>
      </c>
      <c r="AN16" s="203"/>
      <c r="AO16" s="4">
        <v>240</v>
      </c>
      <c r="AP16" s="2"/>
      <c r="AQ16" s="1"/>
    </row>
    <row r="17" spans="4:45">
      <c r="D17" s="5"/>
      <c r="E17" s="5"/>
      <c r="F17" s="200">
        <f>不要５!$AM$6+不要５!$AP$6</f>
        <v>0</v>
      </c>
      <c r="G17" s="201"/>
      <c r="H17" s="3">
        <f>H16-F17</f>
        <v>240</v>
      </c>
      <c r="I17" s="200">
        <f>F19+I6</f>
        <v>0</v>
      </c>
      <c r="J17" s="201"/>
      <c r="K17" s="3">
        <f>K16-I17</f>
        <v>240</v>
      </c>
      <c r="L17" s="200">
        <f>I19+L6</f>
        <v>0</v>
      </c>
      <c r="M17" s="201"/>
      <c r="N17" s="3">
        <f>N16-L17</f>
        <v>240</v>
      </c>
      <c r="O17" s="200">
        <f>L19+O6</f>
        <v>0</v>
      </c>
      <c r="P17" s="201"/>
      <c r="Q17" s="3">
        <f>Q16-O17</f>
        <v>240</v>
      </c>
      <c r="R17" s="200">
        <f>O19+R6</f>
        <v>0</v>
      </c>
      <c r="S17" s="201"/>
      <c r="T17" s="3">
        <f>T16-R17</f>
        <v>240</v>
      </c>
      <c r="U17" s="200">
        <f>R19+U6</f>
        <v>0</v>
      </c>
      <c r="V17" s="201"/>
      <c r="W17" s="3">
        <f>W16-U17</f>
        <v>240</v>
      </c>
      <c r="X17" s="200">
        <f>U19+X6</f>
        <v>0</v>
      </c>
      <c r="Y17" s="201"/>
      <c r="Z17" s="3">
        <f>Z16-X17</f>
        <v>240</v>
      </c>
      <c r="AA17" s="200">
        <f>X19+AA6</f>
        <v>0</v>
      </c>
      <c r="AB17" s="201"/>
      <c r="AC17" s="3">
        <f>AC16-AA17</f>
        <v>240</v>
      </c>
      <c r="AD17" s="200">
        <f>AA19+AD6</f>
        <v>0</v>
      </c>
      <c r="AE17" s="201"/>
      <c r="AF17" s="3">
        <f>AF16-AD17</f>
        <v>240</v>
      </c>
      <c r="AG17" s="200">
        <f>AD19+AG6</f>
        <v>0</v>
      </c>
      <c r="AH17" s="201"/>
      <c r="AI17" s="3">
        <f>AI16-AG17</f>
        <v>240</v>
      </c>
      <c r="AJ17" s="200">
        <f>AG19+AJ6</f>
        <v>0</v>
      </c>
      <c r="AK17" s="201"/>
      <c r="AL17" s="3">
        <f>AL16-AJ17</f>
        <v>240</v>
      </c>
      <c r="AM17" s="200">
        <f>AJ19+AM6</f>
        <v>0</v>
      </c>
      <c r="AN17" s="201"/>
      <c r="AO17" s="3">
        <f>AO16-AM17</f>
        <v>240</v>
      </c>
      <c r="AP17" s="2"/>
      <c r="AQ17" s="1"/>
    </row>
    <row r="18" spans="4:45" ht="13.5" customHeight="1">
      <c r="D18" s="5"/>
      <c r="E18" s="5"/>
      <c r="F18" s="202" t="s">
        <v>103</v>
      </c>
      <c r="G18" s="203"/>
      <c r="H18" s="4">
        <v>160</v>
      </c>
      <c r="I18" s="202" t="s">
        <v>75</v>
      </c>
      <c r="J18" s="203"/>
      <c r="K18" s="4">
        <v>160</v>
      </c>
      <c r="L18" s="202" t="s">
        <v>80</v>
      </c>
      <c r="M18" s="203"/>
      <c r="N18" s="4">
        <v>160</v>
      </c>
      <c r="O18" s="202" t="s">
        <v>108</v>
      </c>
      <c r="P18" s="203"/>
      <c r="Q18" s="4">
        <v>160</v>
      </c>
      <c r="R18" s="202" t="s">
        <v>113</v>
      </c>
      <c r="S18" s="203"/>
      <c r="T18" s="4">
        <v>160</v>
      </c>
      <c r="U18" s="202" t="s">
        <v>118</v>
      </c>
      <c r="V18" s="203"/>
      <c r="W18" s="4">
        <v>160</v>
      </c>
      <c r="X18" s="202" t="s">
        <v>123</v>
      </c>
      <c r="Y18" s="203"/>
      <c r="Z18" s="4">
        <v>160</v>
      </c>
      <c r="AA18" s="202" t="s">
        <v>50</v>
      </c>
      <c r="AB18" s="203"/>
      <c r="AC18" s="4">
        <v>160</v>
      </c>
      <c r="AD18" s="202" t="s">
        <v>55</v>
      </c>
      <c r="AE18" s="203"/>
      <c r="AF18" s="4">
        <v>160</v>
      </c>
      <c r="AG18" s="202" t="s">
        <v>60</v>
      </c>
      <c r="AH18" s="203"/>
      <c r="AI18" s="4">
        <v>160</v>
      </c>
      <c r="AJ18" s="202" t="s">
        <v>65</v>
      </c>
      <c r="AK18" s="203"/>
      <c r="AL18" s="4">
        <v>160</v>
      </c>
      <c r="AM18" s="202" t="s">
        <v>70</v>
      </c>
      <c r="AN18" s="203"/>
      <c r="AO18" s="4">
        <v>160</v>
      </c>
      <c r="AP18" s="2"/>
      <c r="AQ18" s="1"/>
    </row>
    <row r="19" spans="4:45">
      <c r="D19" s="5"/>
      <c r="E19" s="5"/>
      <c r="F19" s="200">
        <f>不要５!$AP$6</f>
        <v>0</v>
      </c>
      <c r="G19" s="201"/>
      <c r="H19" s="3">
        <f>H18-F19</f>
        <v>160</v>
      </c>
      <c r="I19" s="200">
        <f>I6</f>
        <v>0</v>
      </c>
      <c r="J19" s="201"/>
      <c r="K19" s="3">
        <f>K18-I19</f>
        <v>160</v>
      </c>
      <c r="L19" s="200">
        <f>L6</f>
        <v>0</v>
      </c>
      <c r="M19" s="201"/>
      <c r="N19" s="3">
        <f>N18-L19</f>
        <v>160</v>
      </c>
      <c r="O19" s="200">
        <f>O6</f>
        <v>0</v>
      </c>
      <c r="P19" s="201"/>
      <c r="Q19" s="3">
        <f>Q18-O19</f>
        <v>160</v>
      </c>
      <c r="R19" s="200">
        <f>R6</f>
        <v>0</v>
      </c>
      <c r="S19" s="201"/>
      <c r="T19" s="3">
        <f>T18-R19</f>
        <v>160</v>
      </c>
      <c r="U19" s="200">
        <f>U6</f>
        <v>0</v>
      </c>
      <c r="V19" s="201"/>
      <c r="W19" s="3">
        <f>W18-U19</f>
        <v>160</v>
      </c>
      <c r="X19" s="200">
        <f>X6</f>
        <v>0</v>
      </c>
      <c r="Y19" s="201"/>
      <c r="Z19" s="3">
        <f>Z18-X19</f>
        <v>160</v>
      </c>
      <c r="AA19" s="200">
        <f>AA6</f>
        <v>0</v>
      </c>
      <c r="AB19" s="201"/>
      <c r="AC19" s="3">
        <f>AC18-AA19</f>
        <v>160</v>
      </c>
      <c r="AD19" s="200">
        <f>AD6</f>
        <v>0</v>
      </c>
      <c r="AE19" s="201"/>
      <c r="AF19" s="3">
        <f>AF18-AD19</f>
        <v>160</v>
      </c>
      <c r="AG19" s="200">
        <f>AG6</f>
        <v>0</v>
      </c>
      <c r="AH19" s="201"/>
      <c r="AI19" s="3">
        <f>AI18-AG19</f>
        <v>160</v>
      </c>
      <c r="AJ19" s="200">
        <f>AJ6</f>
        <v>0</v>
      </c>
      <c r="AK19" s="201"/>
      <c r="AL19" s="3">
        <f>AL18-AJ19</f>
        <v>160</v>
      </c>
      <c r="AM19" s="200">
        <f>AM6</f>
        <v>0</v>
      </c>
      <c r="AN19" s="201"/>
      <c r="AO19" s="3">
        <f>AO18-AM19</f>
        <v>160</v>
      </c>
      <c r="AP19" s="2"/>
      <c r="AQ19" s="1"/>
    </row>
    <row r="20" spans="4:45" ht="21" customHeight="1" thickBot="1">
      <c r="E20" s="92" t="s">
        <v>12</v>
      </c>
      <c r="I20">
        <f>IF($X$2="",0,IF(I7&gt;$S$2,1,0))</f>
        <v>0</v>
      </c>
      <c r="L20">
        <f>IF($X$2="",0,IF(L7&gt;$S$2,1,0))</f>
        <v>0</v>
      </c>
      <c r="O20">
        <f>IF($X$2="",0,IF(O7&gt;$S$2,1,0))</f>
        <v>0</v>
      </c>
      <c r="R20">
        <f>IF($X$2="",0,IF(R7&gt;$S$2,1,0))</f>
        <v>0</v>
      </c>
      <c r="U20">
        <f>IF($X$2="",0,IF(U7&gt;$S$2,1,0))</f>
        <v>0</v>
      </c>
      <c r="X20">
        <f>IF($X$2="",0,IF(X7&gt;$S$2,1,0))</f>
        <v>0</v>
      </c>
      <c r="AA20">
        <f>IF($X$2="",0,IF(AA7&gt;$S$2,1,0))</f>
        <v>0</v>
      </c>
      <c r="AD20">
        <f>IF($X$2="",0,IF(AD7&gt;$S$2,1,0))</f>
        <v>0</v>
      </c>
      <c r="AG20">
        <f>IF($X$2="",0,IF(AG7&gt;$S$2,1,0))</f>
        <v>0</v>
      </c>
      <c r="AJ20">
        <f>IF($X$2="",0,IF(AJ7&gt;$S$2,1,0))</f>
        <v>0</v>
      </c>
      <c r="AM20">
        <f>IF($X$2="",0,IF(AM7&gt;$S$2,1,0))</f>
        <v>0</v>
      </c>
      <c r="AP20">
        <f>IF($X$2="",0,IF(AP7&gt;$S$2,1,0))</f>
        <v>0</v>
      </c>
    </row>
    <row r="21" spans="4:45" ht="40.5" customHeight="1" thickBot="1">
      <c r="D21" s="5">
        <v>2</v>
      </c>
      <c r="E21" s="5"/>
      <c r="F21" s="207" t="s">
        <v>98</v>
      </c>
      <c r="G21" s="207"/>
      <c r="H21" s="88">
        <f>MIN(H24,$E24)</f>
        <v>0</v>
      </c>
      <c r="I21" s="9">
        <f>'５年目'!G10</f>
        <v>0</v>
      </c>
      <c r="J21" s="10">
        <f>COUNTIF(I35,1)</f>
        <v>0</v>
      </c>
      <c r="K21" s="88">
        <f>MIN(K24,$E24)</f>
        <v>0</v>
      </c>
      <c r="L21" s="9">
        <f>'５年目'!J10</f>
        <v>0</v>
      </c>
      <c r="M21" s="10">
        <f>COUNTIF(I35:L35,1)</f>
        <v>0</v>
      </c>
      <c r="N21" s="88">
        <f>MIN(N24,$E24)</f>
        <v>0</v>
      </c>
      <c r="O21" s="9">
        <f>'５年目'!M10</f>
        <v>0</v>
      </c>
      <c r="P21" s="10">
        <f>COUNTIF(I35:O35,1)</f>
        <v>0</v>
      </c>
      <c r="Q21" s="88">
        <f>MIN(Q24,$E24)</f>
        <v>0</v>
      </c>
      <c r="R21" s="9">
        <f>'５年目'!P10</f>
        <v>0</v>
      </c>
      <c r="S21" s="10">
        <f>COUNTIF(I35:R35,1)</f>
        <v>0</v>
      </c>
      <c r="T21" s="88">
        <f>MIN(T24,$E24)</f>
        <v>0</v>
      </c>
      <c r="U21" s="9">
        <f>'５年目'!S10</f>
        <v>0</v>
      </c>
      <c r="V21" s="10">
        <f>COUNTIF(I35:U35,1)</f>
        <v>0</v>
      </c>
      <c r="W21" s="88">
        <f>MIN(W24,$E24)</f>
        <v>0</v>
      </c>
      <c r="X21" s="9">
        <f>'５年目'!V10</f>
        <v>0</v>
      </c>
      <c r="Y21" s="10">
        <f>COUNTIF(I35:X35,1)</f>
        <v>0</v>
      </c>
      <c r="Z21" s="88">
        <f>MIN(Z24,$E24)</f>
        <v>0</v>
      </c>
      <c r="AA21" s="9">
        <f>'５年目'!Y10</f>
        <v>0</v>
      </c>
      <c r="AB21" s="10">
        <f>COUNTIF(I35:AA35,1)</f>
        <v>0</v>
      </c>
      <c r="AC21" s="88">
        <f>MIN(AC24,$E24)</f>
        <v>0</v>
      </c>
      <c r="AD21" s="9">
        <f>'５年目'!AB10</f>
        <v>0</v>
      </c>
      <c r="AE21" s="10">
        <f>COUNTIF(I35:AD35,1)</f>
        <v>0</v>
      </c>
      <c r="AF21" s="88">
        <f>MIN(AF24,$E24)</f>
        <v>0</v>
      </c>
      <c r="AG21" s="9">
        <f>'５年目'!AE10</f>
        <v>0</v>
      </c>
      <c r="AH21" s="10">
        <f>COUNTIF(I35:AG35,1)</f>
        <v>0</v>
      </c>
      <c r="AI21" s="88">
        <f>MIN(AI24,$E24)</f>
        <v>0</v>
      </c>
      <c r="AJ21" s="9">
        <f>'５年目'!AH10</f>
        <v>0</v>
      </c>
      <c r="AK21" s="10">
        <f>COUNTIF(I35:AJ35,1)</f>
        <v>0</v>
      </c>
      <c r="AL21" s="88">
        <f>MIN(AL24,$E24)</f>
        <v>0</v>
      </c>
      <c r="AM21" s="9">
        <f>'５年目'!AK10</f>
        <v>0</v>
      </c>
      <c r="AN21" s="10">
        <f>COUNTIF(I35:AM35,1)</f>
        <v>0</v>
      </c>
      <c r="AO21" s="88">
        <f>MIN(AO24,$E24)</f>
        <v>0</v>
      </c>
      <c r="AP21" s="9">
        <f>'５年目'!AN10</f>
        <v>0</v>
      </c>
      <c r="AQ21" s="10">
        <f>COUNTIF(I35:AP35,1)</f>
        <v>0</v>
      </c>
      <c r="AR21" s="24">
        <f>I21+L21+O21+R21+U21+X21+AA21+AD21+AG21+AJ21+AM21+AP21</f>
        <v>0</v>
      </c>
      <c r="AS21" s="18" t="s">
        <v>24</v>
      </c>
    </row>
    <row r="22" spans="4:45" s="17" customFormat="1" ht="18.75" customHeight="1" thickBot="1">
      <c r="D22" s="30" t="s">
        <v>23</v>
      </c>
      <c r="E22" s="31" t="s">
        <v>19</v>
      </c>
      <c r="F22" s="207"/>
      <c r="G22" s="207"/>
      <c r="H22" s="91">
        <f>MIN(H23,H24,$E24)</f>
        <v>0</v>
      </c>
      <c r="I22" s="22">
        <f>'５年目'!G11</f>
        <v>0</v>
      </c>
      <c r="J22" s="23">
        <f>'５年目'!H11</f>
        <v>0</v>
      </c>
      <c r="K22" s="91">
        <f>MIN(K23,K24,$E24)</f>
        <v>0</v>
      </c>
      <c r="L22" s="22">
        <f>'５年目'!J11</f>
        <v>0</v>
      </c>
      <c r="M22" s="23">
        <f>'５年目'!K11</f>
        <v>0</v>
      </c>
      <c r="N22" s="91">
        <f>IF(M21&gt;=$X$2,MIN($S$2,N23,N24,$AL$2-L24,$E24),MIN(N23,N24,$AL$2-L24,$E24))</f>
        <v>0</v>
      </c>
      <c r="O22" s="22">
        <f>'５年目'!M11</f>
        <v>0</v>
      </c>
      <c r="P22" s="23">
        <f>'５年目'!N11</f>
        <v>0</v>
      </c>
      <c r="Q22" s="91">
        <f>IF(P21&gt;=$X$2,MIN($S$2,Q23,Q24,$AL$2-O24,$E24),MIN(Q23,Q24,$AL$2-O24,$E24))</f>
        <v>0</v>
      </c>
      <c r="R22" s="22">
        <f>'５年目'!P11</f>
        <v>0</v>
      </c>
      <c r="S22" s="23">
        <f>'５年目'!Q11</f>
        <v>0</v>
      </c>
      <c r="T22" s="91">
        <f>IF(S21&gt;=$X$2,MIN($S$2,T23,T24,$AL$2-R24,$E24),MIN(T23,T24,$AL$2-R24,$E24))</f>
        <v>0</v>
      </c>
      <c r="U22" s="22">
        <f>'５年目'!S11</f>
        <v>0</v>
      </c>
      <c r="V22" s="23">
        <f>'５年目'!T11</f>
        <v>0</v>
      </c>
      <c r="W22" s="91">
        <f>IF(V21&gt;=$X$2,MIN($S$2,W23,W24,$AL$2-U24,$E24),MIN(W23,W24,$AL$2-U24,$E24))</f>
        <v>0</v>
      </c>
      <c r="X22" s="22">
        <f>'５年目'!V11</f>
        <v>0</v>
      </c>
      <c r="Y22" s="23">
        <f>'５年目'!W11</f>
        <v>0</v>
      </c>
      <c r="Z22" s="91">
        <f>IF(Y21&gt;=$X$2,MIN($S$2,Z23,Z24,$AL$2-X24,$E24),MIN(Z23,Z24,$AL$2-X24,$E24))</f>
        <v>0</v>
      </c>
      <c r="AA22" s="22">
        <f>'５年目'!Y11</f>
        <v>0</v>
      </c>
      <c r="AB22" s="23">
        <f>'５年目'!Z11</f>
        <v>0</v>
      </c>
      <c r="AC22" s="91">
        <f>IF(AB21&gt;=$X$2,MIN($S$2,AC23,AC24,$AL$2-AA24,$E24),MIN(AC23,AC24,$AL$2-AA24,$E24))</f>
        <v>0</v>
      </c>
      <c r="AD22" s="22">
        <f>'５年目'!AB11</f>
        <v>0</v>
      </c>
      <c r="AE22" s="23">
        <f>'５年目'!AC11</f>
        <v>0</v>
      </c>
      <c r="AF22" s="91">
        <f>IF(AE21&gt;=$X$2,MIN($S$2,AF23,AF24,$AL$2-AD24,$E24),MIN(AF23,AF24,$AL$2-AD24,$E24))</f>
        <v>0</v>
      </c>
      <c r="AG22" s="22">
        <f>'５年目'!AE11</f>
        <v>0</v>
      </c>
      <c r="AH22" s="23">
        <f>'５年目'!AF11</f>
        <v>0</v>
      </c>
      <c r="AI22" s="91">
        <f>IF(AH21&gt;=$X$2,MIN($S$2,AI23,AI24,$AL$2-AG24,$E24),MIN(AI23,AI24,$AL$2-AG24,$E24))</f>
        <v>0</v>
      </c>
      <c r="AJ22" s="22">
        <f>'５年目'!AH11</f>
        <v>0</v>
      </c>
      <c r="AK22" s="23">
        <f>'５年目'!AI11</f>
        <v>0</v>
      </c>
      <c r="AL22" s="91">
        <f>IF(AK21&gt;=$X$2,MIN($S$2,AL23,AL24,$AL$2-AJ24,$E24),MIN(AL23,AL24,$AL$2-AJ24,$E24))</f>
        <v>0</v>
      </c>
      <c r="AM22" s="22">
        <f>'５年目'!AK11</f>
        <v>0</v>
      </c>
      <c r="AN22" s="23">
        <f>'５年目'!AL11</f>
        <v>0</v>
      </c>
      <c r="AO22" s="91">
        <f>IF(AN21&gt;=$X$2,MIN($S$2,AO23,AO24,$AL$2-AM24,$E24),MIN(AO23,AO24,$AL$2-AM24,$E24))</f>
        <v>0</v>
      </c>
      <c r="AP22" s="22">
        <f>'５年目'!AN11</f>
        <v>0</v>
      </c>
      <c r="AQ22" s="23">
        <f>'５年目'!AO11</f>
        <v>0</v>
      </c>
      <c r="AR22" s="12">
        <f>I22+L22+O22+R22+U22+X22+AA22+AD22+AG22+AJ22+AM22+AP22</f>
        <v>0</v>
      </c>
      <c r="AS22" s="18" t="s">
        <v>20</v>
      </c>
    </row>
    <row r="23" spans="4:45">
      <c r="D23" s="5"/>
      <c r="E23" s="5"/>
      <c r="F23" s="59"/>
      <c r="G23" s="60"/>
      <c r="H23" s="13"/>
      <c r="I23" s="59"/>
      <c r="J23" s="60"/>
      <c r="K23" s="13"/>
      <c r="L23" s="204" t="s">
        <v>25</v>
      </c>
      <c r="M23" s="205"/>
      <c r="N23" s="15" t="str">
        <f>IF(M21&gt;=$X$2,$S$2,"")</f>
        <v/>
      </c>
      <c r="O23" s="204" t="s">
        <v>25</v>
      </c>
      <c r="P23" s="205"/>
      <c r="Q23" s="15" t="str">
        <f>IF(P21&gt;=$X$2,$S$2,"")</f>
        <v/>
      </c>
      <c r="R23" s="204" t="s">
        <v>25</v>
      </c>
      <c r="S23" s="205"/>
      <c r="T23" s="15" t="str">
        <f>IF(S21&gt;=$X$2,$S$2,"")</f>
        <v/>
      </c>
      <c r="U23" s="204" t="s">
        <v>25</v>
      </c>
      <c r="V23" s="205"/>
      <c r="W23" s="15" t="str">
        <f>IF(V21&gt;=$X$2,$S$2,"")</f>
        <v/>
      </c>
      <c r="X23" s="204" t="s">
        <v>25</v>
      </c>
      <c r="Y23" s="205"/>
      <c r="Z23" s="15" t="str">
        <f>IF(Y21&gt;=$X$2,$S$2,"")</f>
        <v/>
      </c>
      <c r="AA23" s="204" t="s">
        <v>25</v>
      </c>
      <c r="AB23" s="205"/>
      <c r="AC23" s="15" t="str">
        <f>IF(AB21&gt;=$X$2,$S$2,"")</f>
        <v/>
      </c>
      <c r="AD23" s="204" t="s">
        <v>25</v>
      </c>
      <c r="AE23" s="205"/>
      <c r="AF23" s="15" t="str">
        <f>IF(AE21&gt;=$X$2,$S$2,"")</f>
        <v/>
      </c>
      <c r="AG23" s="204" t="s">
        <v>25</v>
      </c>
      <c r="AH23" s="205"/>
      <c r="AI23" s="15" t="str">
        <f>IF(AH21&gt;=$X$2,$S$2,"")</f>
        <v/>
      </c>
      <c r="AJ23" s="204" t="s">
        <v>25</v>
      </c>
      <c r="AK23" s="205"/>
      <c r="AL23" s="15" t="str">
        <f>IF(AK21&gt;=$X$2,$S$2,"")</f>
        <v/>
      </c>
      <c r="AM23" s="204" t="s">
        <v>25</v>
      </c>
      <c r="AN23" s="205"/>
      <c r="AO23" s="15" t="str">
        <f>IF(AN21&gt;=$X$2,$S$2,"")</f>
        <v/>
      </c>
      <c r="AP23" s="204" t="s">
        <v>25</v>
      </c>
      <c r="AQ23" s="205"/>
    </row>
    <row r="24" spans="4:45">
      <c r="D24" s="5"/>
      <c r="E24" s="89">
        <f>IF($AE$2="",$S$2,$AE$2)</f>
        <v>0</v>
      </c>
      <c r="F24" s="206"/>
      <c r="G24" s="205"/>
      <c r="H24" s="90">
        <f>IF(MIN(H26,H28,H30,H32,H34)&lt;0,0,MIN(H26,H28,H30,H32,H34,$AE$2))</f>
        <v>160</v>
      </c>
      <c r="I24" s="206"/>
      <c r="J24" s="205"/>
      <c r="K24" s="90">
        <f>IF(MIN(K26,K28,K30,K32,K34)&lt;0,0,MIN(K26,K28,K30,K32,K34,$AE$2))</f>
        <v>160</v>
      </c>
      <c r="L24" s="200">
        <f>I22+L22</f>
        <v>0</v>
      </c>
      <c r="M24" s="201"/>
      <c r="N24" s="90">
        <f>IF(MIN(N26,N28,N30,N32,N34)&lt;0,0,MIN(N26,N28,N30,N32,N34,$AE$2))</f>
        <v>160</v>
      </c>
      <c r="O24" s="200">
        <f>L24+O22</f>
        <v>0</v>
      </c>
      <c r="P24" s="201"/>
      <c r="Q24" s="90">
        <f>IF(MIN(Q26,Q28,Q30,Q32,Q34)&lt;0,0,MIN(Q26,Q28,Q30,Q32,Q34,$AE$2))</f>
        <v>160</v>
      </c>
      <c r="R24" s="200">
        <f>O24+R22</f>
        <v>0</v>
      </c>
      <c r="S24" s="201"/>
      <c r="T24" s="90">
        <f>IF(MIN(T26,T28,T30,T32,T34)&lt;0,0,MIN(T26,T28,T30,T32,T34,$AE$2))</f>
        <v>160</v>
      </c>
      <c r="U24" s="200">
        <f>R24+U22</f>
        <v>0</v>
      </c>
      <c r="V24" s="201"/>
      <c r="W24" s="90">
        <f>IF(MIN(W26,W28,W30,W32,W34)&lt;0,0,MIN(W26,W28,W30,W32,W34,$AE$2))</f>
        <v>160</v>
      </c>
      <c r="X24" s="200">
        <f>U24+X22</f>
        <v>0</v>
      </c>
      <c r="Y24" s="201"/>
      <c r="Z24" s="90">
        <f>IF(MIN(Z26,Z28,Z30,Z32,Z34)&lt;0,0,MIN(Z26,Z28,Z30,Z32,Z34,$AE$2))</f>
        <v>160</v>
      </c>
      <c r="AA24" s="200">
        <f>X24+AA22</f>
        <v>0</v>
      </c>
      <c r="AB24" s="201"/>
      <c r="AC24" s="90">
        <f>IF(MIN(AC26,AC28,AC30,AC32,AC34)&lt;0,0,MIN(AC26,AC28,AC30,AC32,AC34,$AE$2))</f>
        <v>160</v>
      </c>
      <c r="AD24" s="200">
        <f>AA24+AD22</f>
        <v>0</v>
      </c>
      <c r="AE24" s="201"/>
      <c r="AF24" s="90">
        <f>IF(MIN(AF26,AF28,AF30,AF32,AF34)&lt;0,0,MIN(AF26,AF28,AF30,AF32,AF34,$AE$2))</f>
        <v>160</v>
      </c>
      <c r="AG24" s="200">
        <f>AD24+AG22</f>
        <v>0</v>
      </c>
      <c r="AH24" s="201"/>
      <c r="AI24" s="90">
        <f>IF(MIN(AI26,AI28,AI30,AI32,AI34)&lt;0,0,MIN(AI26,AI28,AI30,AI32,AI34,$AE$2))</f>
        <v>160</v>
      </c>
      <c r="AJ24" s="200">
        <f>AG24+AJ22</f>
        <v>0</v>
      </c>
      <c r="AK24" s="201"/>
      <c r="AL24" s="90">
        <f>IF(MIN(AL26,AL28,AL30,AL32,AL34)&lt;0,0,MIN(AL26,AL28,AL30,AL32,AL34,$AE$2))</f>
        <v>160</v>
      </c>
      <c r="AM24" s="200">
        <f>AJ24+AM22</f>
        <v>0</v>
      </c>
      <c r="AN24" s="201"/>
      <c r="AO24" s="90">
        <f>IF(MIN(AO26,AO28,AO30,AO32,AO34)&lt;0,0,MIN(AO26,AO28,AO30,AO32,AO34,$AE$2))</f>
        <v>160</v>
      </c>
      <c r="AP24" s="200">
        <f>AM24+AP22</f>
        <v>0</v>
      </c>
      <c r="AQ24" s="201"/>
    </row>
    <row r="25" spans="4:45" ht="13.5" customHeight="1">
      <c r="D25" s="5"/>
      <c r="E25" s="5"/>
      <c r="F25" s="202" t="s">
        <v>125</v>
      </c>
      <c r="G25" s="203"/>
      <c r="H25" s="4">
        <v>480</v>
      </c>
      <c r="I25" s="202"/>
      <c r="J25" s="203"/>
      <c r="K25" s="4">
        <v>480</v>
      </c>
      <c r="L25" s="202"/>
      <c r="M25" s="203"/>
      <c r="N25" s="4">
        <v>480</v>
      </c>
      <c r="O25" s="202"/>
      <c r="P25" s="203"/>
      <c r="Q25" s="4">
        <v>480</v>
      </c>
      <c r="R25" s="202"/>
      <c r="S25" s="203"/>
      <c r="T25" s="4">
        <v>480</v>
      </c>
      <c r="U25" s="202"/>
      <c r="V25" s="203"/>
      <c r="W25" s="4">
        <v>480</v>
      </c>
      <c r="X25" s="202"/>
      <c r="Y25" s="203"/>
      <c r="Z25" s="4">
        <v>480</v>
      </c>
      <c r="AA25" s="202"/>
      <c r="AB25" s="203"/>
      <c r="AC25" s="4">
        <v>480</v>
      </c>
      <c r="AD25" s="202"/>
      <c r="AE25" s="203"/>
      <c r="AF25" s="4">
        <v>480</v>
      </c>
      <c r="AG25" s="202"/>
      <c r="AH25" s="203"/>
      <c r="AI25" s="4">
        <v>480</v>
      </c>
      <c r="AJ25" s="202"/>
      <c r="AK25" s="203"/>
      <c r="AL25" s="4">
        <v>480</v>
      </c>
      <c r="AM25" s="202"/>
      <c r="AN25" s="203"/>
      <c r="AO25" s="4">
        <v>480</v>
      </c>
      <c r="AP25" s="2"/>
      <c r="AQ25" s="1"/>
    </row>
    <row r="26" spans="4:45">
      <c r="D26" s="5"/>
      <c r="E26" s="5"/>
      <c r="F26" s="200">
        <f>不要５!AC21+不要５!AG21+不要５!AJ21+不要５!AM21+不要５!AP21</f>
        <v>0</v>
      </c>
      <c r="G26" s="201"/>
      <c r="H26" s="3">
        <f>H25-F26</f>
        <v>480</v>
      </c>
      <c r="I26" s="200">
        <f>F28+I21</f>
        <v>0</v>
      </c>
      <c r="J26" s="201"/>
      <c r="K26" s="3">
        <f>K25-I26</f>
        <v>480</v>
      </c>
      <c r="L26" s="200">
        <f>I28+L21</f>
        <v>0</v>
      </c>
      <c r="M26" s="201"/>
      <c r="N26" s="3">
        <f>N25-L26</f>
        <v>480</v>
      </c>
      <c r="O26" s="200">
        <f>L28+O21</f>
        <v>0</v>
      </c>
      <c r="P26" s="201"/>
      <c r="Q26" s="3">
        <f>Q25-O26</f>
        <v>480</v>
      </c>
      <c r="R26" s="200">
        <f>O28+R21</f>
        <v>0</v>
      </c>
      <c r="S26" s="201"/>
      <c r="T26" s="3">
        <f>T25-R26</f>
        <v>480</v>
      </c>
      <c r="U26" s="200">
        <f>R28+U21</f>
        <v>0</v>
      </c>
      <c r="V26" s="201"/>
      <c r="W26" s="3">
        <f>W25-U26</f>
        <v>480</v>
      </c>
      <c r="X26" s="200">
        <f>U28+X21</f>
        <v>0</v>
      </c>
      <c r="Y26" s="201"/>
      <c r="Z26" s="3">
        <f>Z25-X26</f>
        <v>480</v>
      </c>
      <c r="AA26" s="200">
        <f>X28+AA21</f>
        <v>0</v>
      </c>
      <c r="AB26" s="201"/>
      <c r="AC26" s="3">
        <f>AC25-AA26</f>
        <v>480</v>
      </c>
      <c r="AD26" s="200">
        <f>AA28+AD21</f>
        <v>0</v>
      </c>
      <c r="AE26" s="201"/>
      <c r="AF26" s="3">
        <f>AF25-AD26</f>
        <v>480</v>
      </c>
      <c r="AG26" s="200">
        <f>AD28+AG21</f>
        <v>0</v>
      </c>
      <c r="AH26" s="201"/>
      <c r="AI26" s="3">
        <f>AI25-AG26</f>
        <v>480</v>
      </c>
      <c r="AJ26" s="200">
        <f>AG28+AJ21</f>
        <v>0</v>
      </c>
      <c r="AK26" s="201"/>
      <c r="AL26" s="3">
        <f>AL25-AJ26</f>
        <v>480</v>
      </c>
      <c r="AM26" s="200">
        <f>AJ28+AM21</f>
        <v>0</v>
      </c>
      <c r="AN26" s="201"/>
      <c r="AO26" s="3">
        <f>AO25-AM26</f>
        <v>480</v>
      </c>
      <c r="AP26" s="2"/>
      <c r="AQ26" s="1"/>
    </row>
    <row r="27" spans="4:45" ht="13.5" customHeight="1">
      <c r="D27" s="5"/>
      <c r="E27" s="5"/>
      <c r="F27" s="202" t="s">
        <v>126</v>
      </c>
      <c r="G27" s="203"/>
      <c r="H27" s="4">
        <v>400</v>
      </c>
      <c r="I27" s="202"/>
      <c r="J27" s="203"/>
      <c r="K27" s="4">
        <v>400</v>
      </c>
      <c r="L27" s="202"/>
      <c r="M27" s="203"/>
      <c r="N27" s="4">
        <v>400</v>
      </c>
      <c r="O27" s="202"/>
      <c r="P27" s="203"/>
      <c r="Q27" s="4">
        <v>400</v>
      </c>
      <c r="R27" s="202"/>
      <c r="S27" s="203"/>
      <c r="T27" s="4">
        <v>400</v>
      </c>
      <c r="U27" s="202"/>
      <c r="V27" s="203"/>
      <c r="W27" s="4">
        <v>400</v>
      </c>
      <c r="X27" s="202"/>
      <c r="Y27" s="203"/>
      <c r="Z27" s="4">
        <v>400</v>
      </c>
      <c r="AA27" s="202"/>
      <c r="AB27" s="203"/>
      <c r="AC27" s="4">
        <v>400</v>
      </c>
      <c r="AD27" s="202"/>
      <c r="AE27" s="203"/>
      <c r="AF27" s="4">
        <v>400</v>
      </c>
      <c r="AG27" s="202"/>
      <c r="AH27" s="203"/>
      <c r="AI27" s="4">
        <v>400</v>
      </c>
      <c r="AJ27" s="202"/>
      <c r="AK27" s="203"/>
      <c r="AL27" s="4">
        <v>400</v>
      </c>
      <c r="AM27" s="202"/>
      <c r="AN27" s="203"/>
      <c r="AO27" s="4">
        <v>400</v>
      </c>
      <c r="AP27" s="2"/>
      <c r="AQ27" s="1"/>
    </row>
    <row r="28" spans="4:45">
      <c r="D28" s="5"/>
      <c r="E28" s="5"/>
      <c r="F28" s="200">
        <f>不要５!AG21+不要５!AJ21+不要５!AM21+不要５!AP21</f>
        <v>0</v>
      </c>
      <c r="G28" s="201"/>
      <c r="H28" s="3">
        <f>H27-F28</f>
        <v>400</v>
      </c>
      <c r="I28" s="200">
        <f>F30+I21</f>
        <v>0</v>
      </c>
      <c r="J28" s="201"/>
      <c r="K28" s="3">
        <f>K27-I28</f>
        <v>400</v>
      </c>
      <c r="L28" s="200">
        <f>I30+L21</f>
        <v>0</v>
      </c>
      <c r="M28" s="201"/>
      <c r="N28" s="3">
        <f>N27-L28</f>
        <v>400</v>
      </c>
      <c r="O28" s="200">
        <f>L30+O21</f>
        <v>0</v>
      </c>
      <c r="P28" s="201"/>
      <c r="Q28" s="3">
        <f>Q27-O28</f>
        <v>400</v>
      </c>
      <c r="R28" s="200">
        <f>O30+R21</f>
        <v>0</v>
      </c>
      <c r="S28" s="201"/>
      <c r="T28" s="3">
        <f>T27-R28</f>
        <v>400</v>
      </c>
      <c r="U28" s="200">
        <f>R30+U21</f>
        <v>0</v>
      </c>
      <c r="V28" s="201"/>
      <c r="W28" s="3">
        <f>W27-U28</f>
        <v>400</v>
      </c>
      <c r="X28" s="200">
        <f>U30+X21</f>
        <v>0</v>
      </c>
      <c r="Y28" s="201"/>
      <c r="Z28" s="3">
        <f>Z27-X28</f>
        <v>400</v>
      </c>
      <c r="AA28" s="200">
        <f>X30+AA21</f>
        <v>0</v>
      </c>
      <c r="AB28" s="201"/>
      <c r="AC28" s="3">
        <f>AC27-AA28</f>
        <v>400</v>
      </c>
      <c r="AD28" s="200">
        <f>AA30+AD21</f>
        <v>0</v>
      </c>
      <c r="AE28" s="201"/>
      <c r="AF28" s="3">
        <f>AF27-AD28</f>
        <v>400</v>
      </c>
      <c r="AG28" s="200">
        <f>AD30+AG21</f>
        <v>0</v>
      </c>
      <c r="AH28" s="201"/>
      <c r="AI28" s="3">
        <f>AI27-AG28</f>
        <v>400</v>
      </c>
      <c r="AJ28" s="200">
        <f>AG30+AJ21</f>
        <v>0</v>
      </c>
      <c r="AK28" s="201"/>
      <c r="AL28" s="3">
        <f>AL27-AJ28</f>
        <v>400</v>
      </c>
      <c r="AM28" s="200">
        <f>AJ30+AM21</f>
        <v>0</v>
      </c>
      <c r="AN28" s="201"/>
      <c r="AO28" s="3">
        <f>AO27-AM28</f>
        <v>400</v>
      </c>
      <c r="AP28" s="2"/>
      <c r="AQ28" s="1"/>
    </row>
    <row r="29" spans="4:45" ht="13.5" customHeight="1">
      <c r="D29" s="5"/>
      <c r="E29" s="5"/>
      <c r="F29" s="202" t="s">
        <v>127</v>
      </c>
      <c r="G29" s="203"/>
      <c r="H29" s="4">
        <v>320</v>
      </c>
      <c r="I29" s="202"/>
      <c r="J29" s="203"/>
      <c r="K29" s="4">
        <v>320</v>
      </c>
      <c r="L29" s="202"/>
      <c r="M29" s="203"/>
      <c r="N29" s="4">
        <v>320</v>
      </c>
      <c r="O29" s="202"/>
      <c r="P29" s="203"/>
      <c r="Q29" s="4">
        <v>320</v>
      </c>
      <c r="R29" s="202"/>
      <c r="S29" s="203"/>
      <c r="T29" s="4">
        <v>320</v>
      </c>
      <c r="U29" s="202"/>
      <c r="V29" s="203"/>
      <c r="W29" s="4">
        <v>320</v>
      </c>
      <c r="X29" s="202"/>
      <c r="Y29" s="203"/>
      <c r="Z29" s="4">
        <v>320</v>
      </c>
      <c r="AA29" s="202"/>
      <c r="AB29" s="203"/>
      <c r="AC29" s="4">
        <v>320</v>
      </c>
      <c r="AD29" s="202"/>
      <c r="AE29" s="203"/>
      <c r="AF29" s="4">
        <v>320</v>
      </c>
      <c r="AG29" s="202"/>
      <c r="AH29" s="203"/>
      <c r="AI29" s="4">
        <v>320</v>
      </c>
      <c r="AJ29" s="202"/>
      <c r="AK29" s="203"/>
      <c r="AL29" s="4">
        <v>320</v>
      </c>
      <c r="AM29" s="202"/>
      <c r="AN29" s="203"/>
      <c r="AO29" s="4">
        <v>320</v>
      </c>
      <c r="AP29" s="2"/>
      <c r="AQ29" s="1"/>
    </row>
    <row r="30" spans="4:45">
      <c r="D30" s="5"/>
      <c r="E30" s="5"/>
      <c r="F30" s="200">
        <f>不要５!AJ21+不要５!AM21+不要５!AP21</f>
        <v>0</v>
      </c>
      <c r="G30" s="201"/>
      <c r="H30" s="3">
        <f>H29-F30</f>
        <v>320</v>
      </c>
      <c r="I30" s="200">
        <f>F32+I21</f>
        <v>0</v>
      </c>
      <c r="J30" s="201"/>
      <c r="K30" s="3">
        <f>K29-I30</f>
        <v>320</v>
      </c>
      <c r="L30" s="200">
        <f>I32+L21</f>
        <v>0</v>
      </c>
      <c r="M30" s="201"/>
      <c r="N30" s="3">
        <f>N29-L30</f>
        <v>320</v>
      </c>
      <c r="O30" s="200">
        <f>L32+O21</f>
        <v>0</v>
      </c>
      <c r="P30" s="201"/>
      <c r="Q30" s="3">
        <f>Q29-O30</f>
        <v>320</v>
      </c>
      <c r="R30" s="200">
        <f>O32+R21</f>
        <v>0</v>
      </c>
      <c r="S30" s="201"/>
      <c r="T30" s="3">
        <f>T29-R30</f>
        <v>320</v>
      </c>
      <c r="U30" s="200">
        <f>R32+U21</f>
        <v>0</v>
      </c>
      <c r="V30" s="201"/>
      <c r="W30" s="3">
        <f>W29-U30</f>
        <v>320</v>
      </c>
      <c r="X30" s="200">
        <f>U32+X21</f>
        <v>0</v>
      </c>
      <c r="Y30" s="201"/>
      <c r="Z30" s="3">
        <f>Z29-X30</f>
        <v>320</v>
      </c>
      <c r="AA30" s="200">
        <f>X32+AA21</f>
        <v>0</v>
      </c>
      <c r="AB30" s="201"/>
      <c r="AC30" s="3">
        <f>AC29-AA30</f>
        <v>320</v>
      </c>
      <c r="AD30" s="200">
        <f>AA32+AD21</f>
        <v>0</v>
      </c>
      <c r="AE30" s="201"/>
      <c r="AF30" s="3">
        <f>AF29-AD30</f>
        <v>320</v>
      </c>
      <c r="AG30" s="200">
        <f>AD32+AG21</f>
        <v>0</v>
      </c>
      <c r="AH30" s="201"/>
      <c r="AI30" s="3">
        <f>AI29-AG30</f>
        <v>320</v>
      </c>
      <c r="AJ30" s="200">
        <f>AG32+AJ21</f>
        <v>0</v>
      </c>
      <c r="AK30" s="201"/>
      <c r="AL30" s="3">
        <f>AL29-AJ30</f>
        <v>320</v>
      </c>
      <c r="AM30" s="200">
        <f>AJ32+AM21</f>
        <v>0</v>
      </c>
      <c r="AN30" s="201"/>
      <c r="AO30" s="3">
        <f>AO29-AM30</f>
        <v>320</v>
      </c>
      <c r="AP30" s="2"/>
      <c r="AQ30" s="1"/>
    </row>
    <row r="31" spans="4:45" ht="13.5" customHeight="1">
      <c r="D31" s="5"/>
      <c r="E31" s="5"/>
      <c r="F31" s="202" t="s">
        <v>128</v>
      </c>
      <c r="G31" s="203"/>
      <c r="H31" s="4">
        <v>240</v>
      </c>
      <c r="I31" s="202"/>
      <c r="J31" s="203"/>
      <c r="K31" s="4">
        <v>240</v>
      </c>
      <c r="L31" s="202"/>
      <c r="M31" s="203"/>
      <c r="N31" s="4">
        <v>240</v>
      </c>
      <c r="O31" s="202"/>
      <c r="P31" s="203"/>
      <c r="Q31" s="4">
        <v>240</v>
      </c>
      <c r="R31" s="202"/>
      <c r="S31" s="203"/>
      <c r="T31" s="4">
        <v>240</v>
      </c>
      <c r="U31" s="202"/>
      <c r="V31" s="203"/>
      <c r="W31" s="4">
        <v>240</v>
      </c>
      <c r="X31" s="202"/>
      <c r="Y31" s="203"/>
      <c r="Z31" s="4">
        <v>240</v>
      </c>
      <c r="AA31" s="202"/>
      <c r="AB31" s="203"/>
      <c r="AC31" s="4">
        <v>240</v>
      </c>
      <c r="AD31" s="202"/>
      <c r="AE31" s="203"/>
      <c r="AF31" s="4">
        <v>240</v>
      </c>
      <c r="AG31" s="202"/>
      <c r="AH31" s="203"/>
      <c r="AI31" s="4">
        <v>240</v>
      </c>
      <c r="AJ31" s="202"/>
      <c r="AK31" s="203"/>
      <c r="AL31" s="4">
        <v>240</v>
      </c>
      <c r="AM31" s="202"/>
      <c r="AN31" s="203"/>
      <c r="AO31" s="4">
        <v>240</v>
      </c>
      <c r="AP31" s="2"/>
      <c r="AQ31" s="1"/>
    </row>
    <row r="32" spans="4:45">
      <c r="D32" s="5"/>
      <c r="E32" s="5"/>
      <c r="F32" s="200">
        <f>不要５!AM21+不要５!AP21</f>
        <v>0</v>
      </c>
      <c r="G32" s="201"/>
      <c r="H32" s="3">
        <f>H31-F32</f>
        <v>240</v>
      </c>
      <c r="I32" s="200">
        <f>F34+I21</f>
        <v>0</v>
      </c>
      <c r="J32" s="201"/>
      <c r="K32" s="3">
        <f>K31-I32</f>
        <v>240</v>
      </c>
      <c r="L32" s="200">
        <f>I34+L21</f>
        <v>0</v>
      </c>
      <c r="M32" s="201"/>
      <c r="N32" s="3">
        <f>N31-L32</f>
        <v>240</v>
      </c>
      <c r="O32" s="200">
        <f>L34+O21</f>
        <v>0</v>
      </c>
      <c r="P32" s="201"/>
      <c r="Q32" s="3">
        <f>Q31-O32</f>
        <v>240</v>
      </c>
      <c r="R32" s="200">
        <f>O34+R21</f>
        <v>0</v>
      </c>
      <c r="S32" s="201"/>
      <c r="T32" s="3">
        <f>T31-R32</f>
        <v>240</v>
      </c>
      <c r="U32" s="200">
        <f>R34+U21</f>
        <v>0</v>
      </c>
      <c r="V32" s="201"/>
      <c r="W32" s="3">
        <f>W31-U32</f>
        <v>240</v>
      </c>
      <c r="X32" s="200">
        <f>U34+X21</f>
        <v>0</v>
      </c>
      <c r="Y32" s="201"/>
      <c r="Z32" s="3">
        <f>Z31-X32</f>
        <v>240</v>
      </c>
      <c r="AA32" s="200">
        <f>X34+AA21</f>
        <v>0</v>
      </c>
      <c r="AB32" s="201"/>
      <c r="AC32" s="3">
        <f>AC31-AA32</f>
        <v>240</v>
      </c>
      <c r="AD32" s="200">
        <f>AA34+AD21</f>
        <v>0</v>
      </c>
      <c r="AE32" s="201"/>
      <c r="AF32" s="3">
        <f>AF31-AD32</f>
        <v>240</v>
      </c>
      <c r="AG32" s="200">
        <f>AD34+AG21</f>
        <v>0</v>
      </c>
      <c r="AH32" s="201"/>
      <c r="AI32" s="3">
        <f>AI31-AG32</f>
        <v>240</v>
      </c>
      <c r="AJ32" s="200">
        <f>AG34+AJ21</f>
        <v>0</v>
      </c>
      <c r="AK32" s="201"/>
      <c r="AL32" s="3">
        <f>AL31-AJ32</f>
        <v>240</v>
      </c>
      <c r="AM32" s="200">
        <f>AJ34+AM21</f>
        <v>0</v>
      </c>
      <c r="AN32" s="201"/>
      <c r="AO32" s="3">
        <f>AO31-AM32</f>
        <v>240</v>
      </c>
      <c r="AP32" s="2"/>
      <c r="AQ32" s="1"/>
    </row>
    <row r="33" spans="4:45">
      <c r="D33" s="5"/>
      <c r="E33" s="5"/>
      <c r="F33" s="202" t="s">
        <v>129</v>
      </c>
      <c r="G33" s="203"/>
      <c r="H33" s="4">
        <v>160</v>
      </c>
      <c r="I33" s="202"/>
      <c r="J33" s="203"/>
      <c r="K33" s="4">
        <v>160</v>
      </c>
      <c r="L33" s="202"/>
      <c r="M33" s="203"/>
      <c r="N33" s="4">
        <v>160</v>
      </c>
      <c r="O33" s="202"/>
      <c r="P33" s="203"/>
      <c r="Q33" s="4">
        <v>160</v>
      </c>
      <c r="R33" s="202"/>
      <c r="S33" s="203"/>
      <c r="T33" s="4">
        <v>160</v>
      </c>
      <c r="U33" s="202"/>
      <c r="V33" s="203"/>
      <c r="W33" s="4">
        <v>160</v>
      </c>
      <c r="X33" s="202"/>
      <c r="Y33" s="203"/>
      <c r="Z33" s="4">
        <v>160</v>
      </c>
      <c r="AA33" s="202"/>
      <c r="AB33" s="203"/>
      <c r="AC33" s="4">
        <v>160</v>
      </c>
      <c r="AD33" s="202"/>
      <c r="AE33" s="203"/>
      <c r="AF33" s="4">
        <v>160</v>
      </c>
      <c r="AG33" s="202"/>
      <c r="AH33" s="203"/>
      <c r="AI33" s="4">
        <v>160</v>
      </c>
      <c r="AJ33" s="202"/>
      <c r="AK33" s="203"/>
      <c r="AL33" s="4">
        <v>160</v>
      </c>
      <c r="AM33" s="202"/>
      <c r="AN33" s="203"/>
      <c r="AO33" s="4">
        <v>160</v>
      </c>
      <c r="AP33" s="2"/>
      <c r="AQ33" s="1"/>
    </row>
    <row r="34" spans="4:45">
      <c r="D34" s="5"/>
      <c r="E34" s="5"/>
      <c r="F34" s="200">
        <f>不要５!AP21</f>
        <v>0</v>
      </c>
      <c r="G34" s="201"/>
      <c r="H34" s="3">
        <f>H33-F34</f>
        <v>160</v>
      </c>
      <c r="I34" s="200">
        <f>I21</f>
        <v>0</v>
      </c>
      <c r="J34" s="201"/>
      <c r="K34" s="3">
        <f>K33-I34</f>
        <v>160</v>
      </c>
      <c r="L34" s="200">
        <f>L21</f>
        <v>0</v>
      </c>
      <c r="M34" s="201"/>
      <c r="N34" s="3">
        <f>N33-L34</f>
        <v>160</v>
      </c>
      <c r="O34" s="200">
        <f>O21</f>
        <v>0</v>
      </c>
      <c r="P34" s="201"/>
      <c r="Q34" s="3">
        <f>Q33-O34</f>
        <v>160</v>
      </c>
      <c r="R34" s="200">
        <f>R21</f>
        <v>0</v>
      </c>
      <c r="S34" s="201"/>
      <c r="T34" s="3">
        <f>T33-R34</f>
        <v>160</v>
      </c>
      <c r="U34" s="200">
        <f>U21</f>
        <v>0</v>
      </c>
      <c r="V34" s="201"/>
      <c r="W34" s="3">
        <f>W33-U34</f>
        <v>160</v>
      </c>
      <c r="X34" s="200">
        <f>X21</f>
        <v>0</v>
      </c>
      <c r="Y34" s="201"/>
      <c r="Z34" s="3">
        <f>Z33-X34</f>
        <v>160</v>
      </c>
      <c r="AA34" s="200">
        <f>AA21</f>
        <v>0</v>
      </c>
      <c r="AB34" s="201"/>
      <c r="AC34" s="3">
        <f>AC33-AA34</f>
        <v>160</v>
      </c>
      <c r="AD34" s="200">
        <f>AD21</f>
        <v>0</v>
      </c>
      <c r="AE34" s="201"/>
      <c r="AF34" s="3">
        <f>AF33-AD34</f>
        <v>160</v>
      </c>
      <c r="AG34" s="200">
        <f>AG21</f>
        <v>0</v>
      </c>
      <c r="AH34" s="201"/>
      <c r="AI34" s="3">
        <f>AI33-AG34</f>
        <v>160</v>
      </c>
      <c r="AJ34" s="200">
        <f>AJ21</f>
        <v>0</v>
      </c>
      <c r="AK34" s="201"/>
      <c r="AL34" s="3">
        <f>AL33-AJ34</f>
        <v>160</v>
      </c>
      <c r="AM34" s="200">
        <f>AM21</f>
        <v>0</v>
      </c>
      <c r="AN34" s="201"/>
      <c r="AO34" s="3">
        <f>AO33-AM34</f>
        <v>160</v>
      </c>
      <c r="AP34" s="2"/>
      <c r="AQ34" s="1"/>
    </row>
    <row r="35" spans="4:45" ht="21" customHeight="1" thickBot="1">
      <c r="E35" s="92" t="s">
        <v>12</v>
      </c>
      <c r="F35">
        <f>IF(F22&gt;$S$2,1,0)</f>
        <v>0</v>
      </c>
      <c r="I35">
        <f>IF($X$2="",0,IF(I22&gt;$S$2,1,0))</f>
        <v>0</v>
      </c>
      <c r="L35">
        <f>IF($X$2="",0,IF(L22&gt;$S$2,1,0))</f>
        <v>0</v>
      </c>
      <c r="O35">
        <f>IF($X$2="",0,IF(O22&gt;$S$2,1,0))</f>
        <v>0</v>
      </c>
      <c r="R35">
        <f>IF($X$2="",0,IF(R22&gt;$S$2,1,0))</f>
        <v>0</v>
      </c>
      <c r="U35">
        <f>IF($X$2="",0,IF(U22&gt;$S$2,1,0))</f>
        <v>0</v>
      </c>
      <c r="X35">
        <f>IF($X$2="",0,IF(X22&gt;$S$2,1,0))</f>
        <v>0</v>
      </c>
      <c r="AA35">
        <f>IF($X$2="",0,IF(AA22&gt;$S$2,1,0))</f>
        <v>0</v>
      </c>
      <c r="AD35">
        <f>IF($X$2="",0,IF(AD22&gt;$S$2,1,0))</f>
        <v>0</v>
      </c>
      <c r="AG35">
        <f>IF($X$2="",0,IF(AG22&gt;$S$2,1,0))</f>
        <v>0</v>
      </c>
      <c r="AJ35">
        <f>IF($X$2="",0,IF(AJ22&gt;$S$2,1,0))</f>
        <v>0</v>
      </c>
      <c r="AM35">
        <f>IF($X$2="",0,IF(AM22&gt;$S$2,1,0))</f>
        <v>0</v>
      </c>
      <c r="AP35">
        <f>IF($X$2="",0,IF(AP22&gt;$S$2,1,0))</f>
        <v>0</v>
      </c>
    </row>
    <row r="36" spans="4:45" ht="40.5" customHeight="1" thickBot="1">
      <c r="D36" s="5">
        <v>3</v>
      </c>
      <c r="E36" s="5"/>
      <c r="F36" s="207" t="s">
        <v>98</v>
      </c>
      <c r="G36" s="207"/>
      <c r="H36" s="88">
        <f>MIN(H39,$E39)</f>
        <v>0</v>
      </c>
      <c r="I36" s="9">
        <f>'５年目'!G13</f>
        <v>0</v>
      </c>
      <c r="J36" s="10">
        <f>COUNTIF(I50,1)</f>
        <v>0</v>
      </c>
      <c r="K36" s="88">
        <f>MIN(K39,$E39)</f>
        <v>0</v>
      </c>
      <c r="L36" s="9">
        <f>'５年目'!J13</f>
        <v>0</v>
      </c>
      <c r="M36" s="10">
        <f>COUNTIF(I50:L50,1)</f>
        <v>0</v>
      </c>
      <c r="N36" s="88">
        <f>MIN(N39,$E39)</f>
        <v>0</v>
      </c>
      <c r="O36" s="9">
        <f>'５年目'!M13</f>
        <v>0</v>
      </c>
      <c r="P36" s="10">
        <f>COUNTIF(I50:O50,1)</f>
        <v>0</v>
      </c>
      <c r="Q36" s="88">
        <f>MIN(Q39,$E39)</f>
        <v>0</v>
      </c>
      <c r="R36" s="9">
        <f>'５年目'!P13</f>
        <v>0</v>
      </c>
      <c r="S36" s="10">
        <f>COUNTIF(I50:R50,1)</f>
        <v>0</v>
      </c>
      <c r="T36" s="88">
        <f>MIN(T39,$E39)</f>
        <v>0</v>
      </c>
      <c r="U36" s="9">
        <f>'５年目'!S13</f>
        <v>0</v>
      </c>
      <c r="V36" s="10">
        <f>COUNTIF(I50:U50,1)</f>
        <v>0</v>
      </c>
      <c r="W36" s="88">
        <f>MIN(W39,$E39)</f>
        <v>0</v>
      </c>
      <c r="X36" s="9">
        <f>'５年目'!V13</f>
        <v>0</v>
      </c>
      <c r="Y36" s="10">
        <f>COUNTIF(I50:X50,1)</f>
        <v>0</v>
      </c>
      <c r="Z36" s="88">
        <f>MIN(Z39,$E39)</f>
        <v>0</v>
      </c>
      <c r="AA36" s="9">
        <f>'５年目'!Y13</f>
        <v>0</v>
      </c>
      <c r="AB36" s="10">
        <f>COUNTIF(I50:AA50,1)</f>
        <v>0</v>
      </c>
      <c r="AC36" s="88">
        <f>MIN(AC39,$E39)</f>
        <v>0</v>
      </c>
      <c r="AD36" s="9">
        <f>'５年目'!AB13</f>
        <v>0</v>
      </c>
      <c r="AE36" s="10">
        <f>COUNTIF(I50:AD50,1)</f>
        <v>0</v>
      </c>
      <c r="AF36" s="88">
        <f>MIN(AF39,$E39)</f>
        <v>0</v>
      </c>
      <c r="AG36" s="9">
        <f>'５年目'!AE13</f>
        <v>0</v>
      </c>
      <c r="AH36" s="10">
        <f>COUNTIF(I50:AG50,1)</f>
        <v>0</v>
      </c>
      <c r="AI36" s="88">
        <f>MIN(AI39,$E39)</f>
        <v>0</v>
      </c>
      <c r="AJ36" s="9">
        <f>'５年目'!AH13</f>
        <v>0</v>
      </c>
      <c r="AK36" s="10">
        <f>COUNTIF(I50:AJ50,1)</f>
        <v>0</v>
      </c>
      <c r="AL36" s="88">
        <f>MIN(AL39,$E39)</f>
        <v>0</v>
      </c>
      <c r="AM36" s="9">
        <f>'５年目'!AK13</f>
        <v>0</v>
      </c>
      <c r="AN36" s="10">
        <f>COUNTIF(I50:AM50,1)</f>
        <v>0</v>
      </c>
      <c r="AO36" s="88">
        <f>MIN(AO39,$E39)</f>
        <v>0</v>
      </c>
      <c r="AP36" s="9">
        <f>'５年目'!AN13</f>
        <v>0</v>
      </c>
      <c r="AQ36" s="10">
        <f>COUNTIF(I50:AP50,1)</f>
        <v>0</v>
      </c>
      <c r="AR36" s="24">
        <f>I36+L36+O36+R36+U36+X36+AA36+AD36+AG36+AJ36+AM36+AP36</f>
        <v>0</v>
      </c>
      <c r="AS36" s="18" t="s">
        <v>24</v>
      </c>
    </row>
    <row r="37" spans="4:45" s="17" customFormat="1" ht="18.75" customHeight="1" thickBot="1">
      <c r="D37" s="30" t="s">
        <v>23</v>
      </c>
      <c r="E37" s="31" t="s">
        <v>19</v>
      </c>
      <c r="F37" s="207"/>
      <c r="G37" s="207"/>
      <c r="H37" s="91">
        <f>MIN(H38,H39,$E39)</f>
        <v>0</v>
      </c>
      <c r="I37" s="22">
        <f>'５年目'!G14</f>
        <v>0</v>
      </c>
      <c r="J37" s="23">
        <f>'５年目'!H14</f>
        <v>0</v>
      </c>
      <c r="K37" s="91">
        <f>MIN(K38,K39,$E39)</f>
        <v>0</v>
      </c>
      <c r="L37" s="22">
        <f>'５年目'!J14</f>
        <v>0</v>
      </c>
      <c r="M37" s="23">
        <f>'５年目'!K14</f>
        <v>0</v>
      </c>
      <c r="N37" s="91">
        <f>IF(M36&gt;=$X$2,MIN($S$2,N38,N39,$AL$2-L39,$E39),MIN(N38,N39,$AL$2-L39,$E39))</f>
        <v>0</v>
      </c>
      <c r="O37" s="22">
        <f>'５年目'!M14</f>
        <v>0</v>
      </c>
      <c r="P37" s="23">
        <f>'５年目'!N14</f>
        <v>0</v>
      </c>
      <c r="Q37" s="91">
        <f>IF(P36&gt;=$X$2,MIN($S$2,Q38,Q39,$AL$2-O39,$E39),MIN(Q38,Q39,$AL$2-O39,$E39))</f>
        <v>0</v>
      </c>
      <c r="R37" s="22">
        <f>'５年目'!P14</f>
        <v>0</v>
      </c>
      <c r="S37" s="23">
        <f>'５年目'!Q14</f>
        <v>0</v>
      </c>
      <c r="T37" s="91">
        <f>IF(S36&gt;=$X$2,MIN($S$2,T38,T39,$AL$2-R39,$E39),MIN(T38,T39,$AL$2-R39,$E39))</f>
        <v>0</v>
      </c>
      <c r="U37" s="22">
        <f>'５年目'!S14</f>
        <v>0</v>
      </c>
      <c r="V37" s="23">
        <f>'５年目'!T14</f>
        <v>0</v>
      </c>
      <c r="W37" s="91">
        <f>IF(V36&gt;=$X$2,MIN($S$2,W38,W39,$AL$2-U39,$E39),MIN(W38,W39,$AL$2-U39,$E39))</f>
        <v>0</v>
      </c>
      <c r="X37" s="22">
        <f>'５年目'!V14</f>
        <v>0</v>
      </c>
      <c r="Y37" s="23">
        <f>'５年目'!W14</f>
        <v>0</v>
      </c>
      <c r="Z37" s="91">
        <f>IF(Y36&gt;=$X$2,MIN($S$2,Z38,Z39,$AL$2-X39,$E39),MIN(Z38,Z39,$AL$2-X39,$E39))</f>
        <v>0</v>
      </c>
      <c r="AA37" s="22">
        <f>'５年目'!Y14</f>
        <v>0</v>
      </c>
      <c r="AB37" s="23">
        <f>'５年目'!Z14</f>
        <v>0</v>
      </c>
      <c r="AC37" s="91">
        <f>IF(AB36&gt;=$X$2,MIN($S$2,AC38,AC39,$AL$2-AA39,$E39),MIN(AC38,AC39,$AL$2-AA39,$E39))</f>
        <v>0</v>
      </c>
      <c r="AD37" s="22">
        <f>'５年目'!AB14</f>
        <v>0</v>
      </c>
      <c r="AE37" s="23">
        <f>'５年目'!AC14</f>
        <v>0</v>
      </c>
      <c r="AF37" s="91">
        <f>IF(AE36&gt;=$X$2,MIN($S$2,AF38,AF39,$AL$2-AD39,$E39),MIN(AF38,AF39,$AL$2-AD39,$E39))</f>
        <v>0</v>
      </c>
      <c r="AG37" s="22">
        <f>'５年目'!AE14</f>
        <v>0</v>
      </c>
      <c r="AH37" s="23">
        <f>'５年目'!AF14</f>
        <v>0</v>
      </c>
      <c r="AI37" s="91">
        <f>IF(AH36&gt;=$X$2,MIN($S$2,AI38,AI39,$AL$2-AG39,$E39),MIN(AI38,AI39,$AL$2-AG39,$E39))</f>
        <v>0</v>
      </c>
      <c r="AJ37" s="22">
        <f>'５年目'!AH14</f>
        <v>0</v>
      </c>
      <c r="AK37" s="23">
        <f>'５年目'!AI14</f>
        <v>0</v>
      </c>
      <c r="AL37" s="91">
        <f>IF(AK36&gt;=$X$2,MIN($S$2,AL38,AL39,$AL$2-AJ39,$E39),MIN(AL38,AL39,$AL$2-AJ39,$E39))</f>
        <v>0</v>
      </c>
      <c r="AM37" s="22">
        <f>'５年目'!AK14</f>
        <v>0</v>
      </c>
      <c r="AN37" s="23">
        <f>'５年目'!AL14</f>
        <v>0</v>
      </c>
      <c r="AO37" s="91">
        <f>IF(AN36&gt;=$X$2,MIN($S$2,AO38,AO39,$AL$2-AM39,$E39),MIN(AO38,AO39,$AL$2-AM39,$E39))</f>
        <v>0</v>
      </c>
      <c r="AP37" s="22">
        <f>'５年目'!AN14</f>
        <v>0</v>
      </c>
      <c r="AQ37" s="23">
        <f>'５年目'!AO14</f>
        <v>0</v>
      </c>
      <c r="AR37" s="12">
        <f>I37+L37+O37+R37+U37+X37+AA37+AD37+AG37+AJ37+AM37+AP37</f>
        <v>0</v>
      </c>
      <c r="AS37" s="18" t="s">
        <v>20</v>
      </c>
    </row>
    <row r="38" spans="4:45">
      <c r="D38" s="5"/>
      <c r="E38" s="5"/>
      <c r="F38" s="59"/>
      <c r="G38" s="60"/>
      <c r="H38" s="13"/>
      <c r="I38" s="59"/>
      <c r="J38" s="60"/>
      <c r="K38" s="13"/>
      <c r="L38" s="204" t="s">
        <v>25</v>
      </c>
      <c r="M38" s="205"/>
      <c r="N38" s="15" t="str">
        <f>IF(M36&gt;=$X$2,$S$2,"")</f>
        <v/>
      </c>
      <c r="O38" s="204" t="s">
        <v>25</v>
      </c>
      <c r="P38" s="205"/>
      <c r="Q38" s="15" t="str">
        <f>IF(P36&gt;=$X$2,$S$2,"")</f>
        <v/>
      </c>
      <c r="R38" s="204" t="s">
        <v>25</v>
      </c>
      <c r="S38" s="205"/>
      <c r="T38" s="15" t="str">
        <f>IF(S36&gt;=$X$2,$S$2,"")</f>
        <v/>
      </c>
      <c r="U38" s="204" t="s">
        <v>25</v>
      </c>
      <c r="V38" s="205"/>
      <c r="W38" s="15" t="str">
        <f>IF(V36&gt;=$X$2,$S$2,"")</f>
        <v/>
      </c>
      <c r="X38" s="204" t="s">
        <v>25</v>
      </c>
      <c r="Y38" s="205"/>
      <c r="Z38" s="15" t="str">
        <f>IF(Y36&gt;=$X$2,$S$2,"")</f>
        <v/>
      </c>
      <c r="AA38" s="204" t="s">
        <v>25</v>
      </c>
      <c r="AB38" s="205"/>
      <c r="AC38" s="15" t="str">
        <f>IF(AB36&gt;=$X$2,$S$2,"")</f>
        <v/>
      </c>
      <c r="AD38" s="204" t="s">
        <v>25</v>
      </c>
      <c r="AE38" s="205"/>
      <c r="AF38" s="15" t="str">
        <f>IF(AE36&gt;=$X$2,$S$2,"")</f>
        <v/>
      </c>
      <c r="AG38" s="204" t="s">
        <v>25</v>
      </c>
      <c r="AH38" s="205"/>
      <c r="AI38" s="15" t="str">
        <f>IF(AH36&gt;=$X$2,$S$2,"")</f>
        <v/>
      </c>
      <c r="AJ38" s="204" t="s">
        <v>25</v>
      </c>
      <c r="AK38" s="205"/>
      <c r="AL38" s="15" t="str">
        <f>IF(AK36&gt;=$X$2,$S$2,"")</f>
        <v/>
      </c>
      <c r="AM38" s="204" t="s">
        <v>25</v>
      </c>
      <c r="AN38" s="205"/>
      <c r="AO38" s="15" t="str">
        <f>IF(AN36&gt;=$X$2,$S$2,"")</f>
        <v/>
      </c>
      <c r="AP38" s="204" t="s">
        <v>25</v>
      </c>
      <c r="AQ38" s="205"/>
    </row>
    <row r="39" spans="4:45">
      <c r="D39" s="5"/>
      <c r="E39" s="89">
        <f>IF($AE$2="",$S$2,$AE$2)</f>
        <v>0</v>
      </c>
      <c r="F39" s="206"/>
      <c r="G39" s="205"/>
      <c r="H39" s="90">
        <f>IF(MIN(H41,H43,H45,H47,H49)&lt;0,0,MIN(H41,H43,H45,H47,H49,$AE$2))</f>
        <v>160</v>
      </c>
      <c r="I39" s="206"/>
      <c r="J39" s="205"/>
      <c r="K39" s="90">
        <f>IF(MIN(K41,K43,K45,K47,K49)&lt;0,0,MIN(K41,K43,K45,K47,K49,$AE$2))</f>
        <v>160</v>
      </c>
      <c r="L39" s="200">
        <f>I37+L37</f>
        <v>0</v>
      </c>
      <c r="M39" s="201"/>
      <c r="N39" s="90">
        <f>IF(MIN(N41,N43,N45,N47,N49)&lt;0,0,MIN(N41,N43,N45,N47,N49,$AE$2))</f>
        <v>160</v>
      </c>
      <c r="O39" s="200">
        <f>L39+O37</f>
        <v>0</v>
      </c>
      <c r="P39" s="201"/>
      <c r="Q39" s="90">
        <f>IF(MIN(Q41,Q43,Q45,Q47,Q49)&lt;0,0,MIN(Q41,Q43,Q45,Q47,Q49,$AE$2))</f>
        <v>160</v>
      </c>
      <c r="R39" s="200">
        <f>O39+R37</f>
        <v>0</v>
      </c>
      <c r="S39" s="201"/>
      <c r="T39" s="90">
        <f>IF(MIN(T41,T43,T45,T47,T49)&lt;0,0,MIN(T41,T43,T45,T47,T49,$AE$2))</f>
        <v>160</v>
      </c>
      <c r="U39" s="200">
        <f>R39+U37</f>
        <v>0</v>
      </c>
      <c r="V39" s="201"/>
      <c r="W39" s="90">
        <f>IF(MIN(W41,W43,W45,W47,W49)&lt;0,0,MIN(W41,W43,W45,W47,W49,$AE$2))</f>
        <v>160</v>
      </c>
      <c r="X39" s="200">
        <f>U39+X37</f>
        <v>0</v>
      </c>
      <c r="Y39" s="201"/>
      <c r="Z39" s="90">
        <f>IF(MIN(Z41,Z43,Z45,Z47,Z49)&lt;0,0,MIN(Z41,Z43,Z45,Z47,Z49,$AE$2))</f>
        <v>160</v>
      </c>
      <c r="AA39" s="200">
        <f>X39+AA37</f>
        <v>0</v>
      </c>
      <c r="AB39" s="201"/>
      <c r="AC39" s="90">
        <f>IF(MIN(AC41,AC43,AC45,AC47,AC49)&lt;0,0,MIN(AC41,AC43,AC45,AC47,AC49,$AE$2))</f>
        <v>160</v>
      </c>
      <c r="AD39" s="200">
        <f>AA39+AD37</f>
        <v>0</v>
      </c>
      <c r="AE39" s="201"/>
      <c r="AF39" s="90">
        <f>IF(MIN(AF41,AF43,AF45,AF47,AF49)&lt;0,0,MIN(AF41,AF43,AF45,AF47,AF49,$AE$2))</f>
        <v>160</v>
      </c>
      <c r="AG39" s="200">
        <f>AD39+AG37</f>
        <v>0</v>
      </c>
      <c r="AH39" s="201"/>
      <c r="AI39" s="90">
        <f>IF(MIN(AI41,AI43,AI45,AI47,AI49)&lt;0,0,MIN(AI41,AI43,AI45,AI47,AI49,$AE$2))</f>
        <v>160</v>
      </c>
      <c r="AJ39" s="200">
        <f>AG39+AJ37</f>
        <v>0</v>
      </c>
      <c r="AK39" s="201"/>
      <c r="AL39" s="90">
        <f>IF(MIN(AL41,AL43,AL45,AL47,AL49)&lt;0,0,MIN(AL41,AL43,AL45,AL47,AL49,$AE$2))</f>
        <v>160</v>
      </c>
      <c r="AM39" s="200">
        <f>AJ39+AM37</f>
        <v>0</v>
      </c>
      <c r="AN39" s="201"/>
      <c r="AO39" s="90">
        <f>IF(MIN(AO41,AO43,AO45,AO47,AO49)&lt;0,0,MIN(AO41,AO43,AO45,AO47,AO49,$AE$2))</f>
        <v>160</v>
      </c>
      <c r="AP39" s="200">
        <f>AM39+AP37</f>
        <v>0</v>
      </c>
      <c r="AQ39" s="201"/>
    </row>
    <row r="40" spans="4:45" ht="13.5" customHeight="1">
      <c r="D40" s="5"/>
      <c r="E40" s="5"/>
      <c r="F40" s="202" t="s">
        <v>125</v>
      </c>
      <c r="G40" s="203"/>
      <c r="H40" s="4">
        <v>480</v>
      </c>
      <c r="I40" s="202"/>
      <c r="J40" s="203"/>
      <c r="K40" s="4">
        <v>480</v>
      </c>
      <c r="L40" s="202"/>
      <c r="M40" s="203"/>
      <c r="N40" s="4">
        <v>480</v>
      </c>
      <c r="O40" s="202"/>
      <c r="P40" s="203"/>
      <c r="Q40" s="4">
        <v>480</v>
      </c>
      <c r="R40" s="202"/>
      <c r="S40" s="203"/>
      <c r="T40" s="4">
        <v>480</v>
      </c>
      <c r="U40" s="202"/>
      <c r="V40" s="203"/>
      <c r="W40" s="4">
        <v>480</v>
      </c>
      <c r="X40" s="202"/>
      <c r="Y40" s="203"/>
      <c r="Z40" s="4">
        <v>480</v>
      </c>
      <c r="AA40" s="202"/>
      <c r="AB40" s="203"/>
      <c r="AC40" s="4">
        <v>480</v>
      </c>
      <c r="AD40" s="202"/>
      <c r="AE40" s="203"/>
      <c r="AF40" s="4">
        <v>480</v>
      </c>
      <c r="AG40" s="202"/>
      <c r="AH40" s="203"/>
      <c r="AI40" s="4">
        <v>480</v>
      </c>
      <c r="AJ40" s="202"/>
      <c r="AK40" s="203"/>
      <c r="AL40" s="4">
        <v>480</v>
      </c>
      <c r="AM40" s="202"/>
      <c r="AN40" s="203"/>
      <c r="AO40" s="4">
        <v>480</v>
      </c>
      <c r="AP40" s="2"/>
      <c r="AQ40" s="1"/>
    </row>
    <row r="41" spans="4:45">
      <c r="D41" s="5"/>
      <c r="E41" s="5"/>
      <c r="F41" s="200">
        <f>不要５!AC36+不要５!AG36+不要５!AJ36+不要５!AM36+不要５!AP36</f>
        <v>0</v>
      </c>
      <c r="G41" s="201"/>
      <c r="H41" s="3">
        <f>H40-F41</f>
        <v>480</v>
      </c>
      <c r="I41" s="200">
        <f>F43+I36</f>
        <v>0</v>
      </c>
      <c r="J41" s="201"/>
      <c r="K41" s="3">
        <f>K40-I41</f>
        <v>480</v>
      </c>
      <c r="L41" s="200">
        <f>I43+L36</f>
        <v>0</v>
      </c>
      <c r="M41" s="201"/>
      <c r="N41" s="3">
        <f>N40-L41</f>
        <v>480</v>
      </c>
      <c r="O41" s="200">
        <f>L43+O36</f>
        <v>0</v>
      </c>
      <c r="P41" s="201"/>
      <c r="Q41" s="3">
        <f>Q40-O41</f>
        <v>480</v>
      </c>
      <c r="R41" s="200">
        <f>O43+R36</f>
        <v>0</v>
      </c>
      <c r="S41" s="201"/>
      <c r="T41" s="3">
        <f>T40-R41</f>
        <v>480</v>
      </c>
      <c r="U41" s="200">
        <f>R43+U36</f>
        <v>0</v>
      </c>
      <c r="V41" s="201"/>
      <c r="W41" s="3">
        <f>W40-U41</f>
        <v>480</v>
      </c>
      <c r="X41" s="200">
        <f>U43+X36</f>
        <v>0</v>
      </c>
      <c r="Y41" s="201"/>
      <c r="Z41" s="3">
        <f>Z40-X41</f>
        <v>480</v>
      </c>
      <c r="AA41" s="200">
        <f>X43+AA36</f>
        <v>0</v>
      </c>
      <c r="AB41" s="201"/>
      <c r="AC41" s="3">
        <f>AC40-AA41</f>
        <v>480</v>
      </c>
      <c r="AD41" s="200">
        <f>AA43+AD36</f>
        <v>0</v>
      </c>
      <c r="AE41" s="201"/>
      <c r="AF41" s="3">
        <f>AF40-AD41</f>
        <v>480</v>
      </c>
      <c r="AG41" s="200">
        <f>AD43+AG36</f>
        <v>0</v>
      </c>
      <c r="AH41" s="201"/>
      <c r="AI41" s="3">
        <f>AI40-AG41</f>
        <v>480</v>
      </c>
      <c r="AJ41" s="200">
        <f>AG43+AJ36</f>
        <v>0</v>
      </c>
      <c r="AK41" s="201"/>
      <c r="AL41" s="3">
        <f>AL40-AJ41</f>
        <v>480</v>
      </c>
      <c r="AM41" s="200">
        <f>AJ43+AM36</f>
        <v>0</v>
      </c>
      <c r="AN41" s="201"/>
      <c r="AO41" s="3">
        <f>AO40-AM41</f>
        <v>480</v>
      </c>
      <c r="AP41" s="2"/>
      <c r="AQ41" s="1"/>
    </row>
    <row r="42" spans="4:45" ht="13.5" customHeight="1">
      <c r="D42" s="5"/>
      <c r="E42" s="5"/>
      <c r="F42" s="202" t="s">
        <v>126</v>
      </c>
      <c r="G42" s="203"/>
      <c r="H42" s="4">
        <v>400</v>
      </c>
      <c r="I42" s="202"/>
      <c r="J42" s="203"/>
      <c r="K42" s="4">
        <v>400</v>
      </c>
      <c r="L42" s="202"/>
      <c r="M42" s="203"/>
      <c r="N42" s="4">
        <v>400</v>
      </c>
      <c r="O42" s="202"/>
      <c r="P42" s="203"/>
      <c r="Q42" s="4">
        <v>400</v>
      </c>
      <c r="R42" s="202"/>
      <c r="S42" s="203"/>
      <c r="T42" s="4">
        <v>400</v>
      </c>
      <c r="U42" s="202"/>
      <c r="V42" s="203"/>
      <c r="W42" s="4">
        <v>400</v>
      </c>
      <c r="X42" s="202"/>
      <c r="Y42" s="203"/>
      <c r="Z42" s="4">
        <v>400</v>
      </c>
      <c r="AA42" s="202"/>
      <c r="AB42" s="203"/>
      <c r="AC42" s="4">
        <v>400</v>
      </c>
      <c r="AD42" s="202"/>
      <c r="AE42" s="203"/>
      <c r="AF42" s="4">
        <v>400</v>
      </c>
      <c r="AG42" s="202"/>
      <c r="AH42" s="203"/>
      <c r="AI42" s="4">
        <v>400</v>
      </c>
      <c r="AJ42" s="202"/>
      <c r="AK42" s="203"/>
      <c r="AL42" s="4">
        <v>400</v>
      </c>
      <c r="AM42" s="202"/>
      <c r="AN42" s="203"/>
      <c r="AO42" s="4">
        <v>400</v>
      </c>
      <c r="AP42" s="2"/>
      <c r="AQ42" s="1"/>
    </row>
    <row r="43" spans="4:45">
      <c r="D43" s="5"/>
      <c r="E43" s="5"/>
      <c r="F43" s="200">
        <f>不要５!AG36+不要５!AJ36+不要５!AM36+不要５!AP36</f>
        <v>0</v>
      </c>
      <c r="G43" s="201"/>
      <c r="H43" s="3">
        <f>H42-F43</f>
        <v>400</v>
      </c>
      <c r="I43" s="200">
        <f>F45+I36</f>
        <v>0</v>
      </c>
      <c r="J43" s="201"/>
      <c r="K43" s="3">
        <f>K42-I43</f>
        <v>400</v>
      </c>
      <c r="L43" s="200">
        <f>I45+L36</f>
        <v>0</v>
      </c>
      <c r="M43" s="201"/>
      <c r="N43" s="3">
        <f>N42-L43</f>
        <v>400</v>
      </c>
      <c r="O43" s="200">
        <f>L45+O36</f>
        <v>0</v>
      </c>
      <c r="P43" s="201"/>
      <c r="Q43" s="3">
        <f>Q42-O43</f>
        <v>400</v>
      </c>
      <c r="R43" s="200">
        <f>O45+R36</f>
        <v>0</v>
      </c>
      <c r="S43" s="201"/>
      <c r="T43" s="3">
        <f>T42-R43</f>
        <v>400</v>
      </c>
      <c r="U43" s="200">
        <f>R45+U36</f>
        <v>0</v>
      </c>
      <c r="V43" s="201"/>
      <c r="W43" s="3">
        <f>W42-U43</f>
        <v>400</v>
      </c>
      <c r="X43" s="200">
        <f>U45+X36</f>
        <v>0</v>
      </c>
      <c r="Y43" s="201"/>
      <c r="Z43" s="3">
        <f>Z42-X43</f>
        <v>400</v>
      </c>
      <c r="AA43" s="200">
        <f>X45+AA36</f>
        <v>0</v>
      </c>
      <c r="AB43" s="201"/>
      <c r="AC43" s="3">
        <f>AC42-AA43</f>
        <v>400</v>
      </c>
      <c r="AD43" s="200">
        <f>AA45+AD36</f>
        <v>0</v>
      </c>
      <c r="AE43" s="201"/>
      <c r="AF43" s="3">
        <f>AF42-AD43</f>
        <v>400</v>
      </c>
      <c r="AG43" s="200">
        <f>AD45+AG36</f>
        <v>0</v>
      </c>
      <c r="AH43" s="201"/>
      <c r="AI43" s="3">
        <f>AI42-AG43</f>
        <v>400</v>
      </c>
      <c r="AJ43" s="200">
        <f>AG45+AJ36</f>
        <v>0</v>
      </c>
      <c r="AK43" s="201"/>
      <c r="AL43" s="3">
        <f>AL42-AJ43</f>
        <v>400</v>
      </c>
      <c r="AM43" s="200">
        <f>AJ45+AM36</f>
        <v>0</v>
      </c>
      <c r="AN43" s="201"/>
      <c r="AO43" s="3">
        <f>AO42-AM43</f>
        <v>400</v>
      </c>
      <c r="AP43" s="2"/>
      <c r="AQ43" s="1"/>
    </row>
    <row r="44" spans="4:45" ht="13.5" customHeight="1">
      <c r="D44" s="5"/>
      <c r="E44" s="5"/>
      <c r="F44" s="202" t="s">
        <v>127</v>
      </c>
      <c r="G44" s="203"/>
      <c r="H44" s="4">
        <v>320</v>
      </c>
      <c r="I44" s="202"/>
      <c r="J44" s="203"/>
      <c r="K44" s="4">
        <v>320</v>
      </c>
      <c r="L44" s="202"/>
      <c r="M44" s="203"/>
      <c r="N44" s="4">
        <v>320</v>
      </c>
      <c r="O44" s="202"/>
      <c r="P44" s="203"/>
      <c r="Q44" s="4">
        <v>320</v>
      </c>
      <c r="R44" s="202"/>
      <c r="S44" s="203"/>
      <c r="T44" s="4">
        <v>320</v>
      </c>
      <c r="U44" s="202"/>
      <c r="V44" s="203"/>
      <c r="W44" s="4">
        <v>320</v>
      </c>
      <c r="X44" s="202"/>
      <c r="Y44" s="203"/>
      <c r="Z44" s="4">
        <v>320</v>
      </c>
      <c r="AA44" s="202"/>
      <c r="AB44" s="203"/>
      <c r="AC44" s="4">
        <v>320</v>
      </c>
      <c r="AD44" s="202"/>
      <c r="AE44" s="203"/>
      <c r="AF44" s="4">
        <v>320</v>
      </c>
      <c r="AG44" s="202"/>
      <c r="AH44" s="203"/>
      <c r="AI44" s="4">
        <v>320</v>
      </c>
      <c r="AJ44" s="202"/>
      <c r="AK44" s="203"/>
      <c r="AL44" s="4">
        <v>320</v>
      </c>
      <c r="AM44" s="202"/>
      <c r="AN44" s="203"/>
      <c r="AO44" s="4">
        <v>320</v>
      </c>
      <c r="AP44" s="2"/>
      <c r="AQ44" s="1"/>
    </row>
    <row r="45" spans="4:45">
      <c r="D45" s="5"/>
      <c r="E45" s="5"/>
      <c r="F45" s="200">
        <f>不要５!AJ36+不要５!AM36+不要５!AP36</f>
        <v>0</v>
      </c>
      <c r="G45" s="201"/>
      <c r="H45" s="3">
        <f>H44-F45</f>
        <v>320</v>
      </c>
      <c r="I45" s="200">
        <f>F47+I36</f>
        <v>0</v>
      </c>
      <c r="J45" s="201"/>
      <c r="K45" s="3">
        <f>K44-I45</f>
        <v>320</v>
      </c>
      <c r="L45" s="200">
        <f>I47+L36</f>
        <v>0</v>
      </c>
      <c r="M45" s="201"/>
      <c r="N45" s="3">
        <f>N44-L45</f>
        <v>320</v>
      </c>
      <c r="O45" s="200">
        <f>L47+O36</f>
        <v>0</v>
      </c>
      <c r="P45" s="201"/>
      <c r="Q45" s="3">
        <f>Q44-O45</f>
        <v>320</v>
      </c>
      <c r="R45" s="200">
        <f>O47+R36</f>
        <v>0</v>
      </c>
      <c r="S45" s="201"/>
      <c r="T45" s="3">
        <f>T44-R45</f>
        <v>320</v>
      </c>
      <c r="U45" s="200">
        <f>R47+U36</f>
        <v>0</v>
      </c>
      <c r="V45" s="201"/>
      <c r="W45" s="3">
        <f>W44-U45</f>
        <v>320</v>
      </c>
      <c r="X45" s="200">
        <f>U47+X36</f>
        <v>0</v>
      </c>
      <c r="Y45" s="201"/>
      <c r="Z45" s="3">
        <f>Z44-X45</f>
        <v>320</v>
      </c>
      <c r="AA45" s="200">
        <f>X47+AA36</f>
        <v>0</v>
      </c>
      <c r="AB45" s="201"/>
      <c r="AC45" s="3">
        <f>AC44-AA45</f>
        <v>320</v>
      </c>
      <c r="AD45" s="200">
        <f>AA47+AD36</f>
        <v>0</v>
      </c>
      <c r="AE45" s="201"/>
      <c r="AF45" s="3">
        <f>AF44-AD45</f>
        <v>320</v>
      </c>
      <c r="AG45" s="200">
        <f>AD47+AG36</f>
        <v>0</v>
      </c>
      <c r="AH45" s="201"/>
      <c r="AI45" s="3">
        <f>AI44-AG45</f>
        <v>320</v>
      </c>
      <c r="AJ45" s="200">
        <f>AG47+AJ36</f>
        <v>0</v>
      </c>
      <c r="AK45" s="201"/>
      <c r="AL45" s="3">
        <f>AL44-AJ45</f>
        <v>320</v>
      </c>
      <c r="AM45" s="200">
        <f>AJ47+AM36</f>
        <v>0</v>
      </c>
      <c r="AN45" s="201"/>
      <c r="AO45" s="3">
        <f>AO44-AM45</f>
        <v>320</v>
      </c>
      <c r="AP45" s="2"/>
      <c r="AQ45" s="1"/>
    </row>
    <row r="46" spans="4:45" ht="13.5" customHeight="1">
      <c r="D46" s="5"/>
      <c r="E46" s="5"/>
      <c r="F46" s="202" t="s">
        <v>128</v>
      </c>
      <c r="G46" s="203"/>
      <c r="H46" s="4">
        <v>240</v>
      </c>
      <c r="I46" s="202"/>
      <c r="J46" s="203"/>
      <c r="K46" s="4">
        <v>240</v>
      </c>
      <c r="L46" s="202"/>
      <c r="M46" s="203"/>
      <c r="N46" s="4">
        <v>240</v>
      </c>
      <c r="O46" s="202"/>
      <c r="P46" s="203"/>
      <c r="Q46" s="4">
        <v>240</v>
      </c>
      <c r="R46" s="202"/>
      <c r="S46" s="203"/>
      <c r="T46" s="4">
        <v>240</v>
      </c>
      <c r="U46" s="202"/>
      <c r="V46" s="203"/>
      <c r="W46" s="4">
        <v>240</v>
      </c>
      <c r="X46" s="202"/>
      <c r="Y46" s="203"/>
      <c r="Z46" s="4">
        <v>240</v>
      </c>
      <c r="AA46" s="202"/>
      <c r="AB46" s="203"/>
      <c r="AC46" s="4">
        <v>240</v>
      </c>
      <c r="AD46" s="202"/>
      <c r="AE46" s="203"/>
      <c r="AF46" s="4">
        <v>240</v>
      </c>
      <c r="AG46" s="202"/>
      <c r="AH46" s="203"/>
      <c r="AI46" s="4">
        <v>240</v>
      </c>
      <c r="AJ46" s="202"/>
      <c r="AK46" s="203"/>
      <c r="AL46" s="4">
        <v>240</v>
      </c>
      <c r="AM46" s="202"/>
      <c r="AN46" s="203"/>
      <c r="AO46" s="4">
        <v>240</v>
      </c>
      <c r="AP46" s="2"/>
      <c r="AQ46" s="1"/>
    </row>
    <row r="47" spans="4:45">
      <c r="D47" s="5"/>
      <c r="E47" s="5"/>
      <c r="F47" s="200">
        <f>不要５!AM36+不要５!AP36</f>
        <v>0</v>
      </c>
      <c r="G47" s="201"/>
      <c r="H47" s="3">
        <f>H46-F47</f>
        <v>240</v>
      </c>
      <c r="I47" s="200">
        <f>F49+I36</f>
        <v>0</v>
      </c>
      <c r="J47" s="201"/>
      <c r="K47" s="3">
        <f>K46-I47</f>
        <v>240</v>
      </c>
      <c r="L47" s="200">
        <f>I49+L36</f>
        <v>0</v>
      </c>
      <c r="M47" s="201"/>
      <c r="N47" s="3">
        <f>N46-L47</f>
        <v>240</v>
      </c>
      <c r="O47" s="200">
        <f>L49+O36</f>
        <v>0</v>
      </c>
      <c r="P47" s="201"/>
      <c r="Q47" s="3">
        <f>Q46-O47</f>
        <v>240</v>
      </c>
      <c r="R47" s="200">
        <f>O49+R36</f>
        <v>0</v>
      </c>
      <c r="S47" s="201"/>
      <c r="T47" s="3">
        <f>T46-R47</f>
        <v>240</v>
      </c>
      <c r="U47" s="200">
        <f>R49+U36</f>
        <v>0</v>
      </c>
      <c r="V47" s="201"/>
      <c r="W47" s="3">
        <f>W46-U47</f>
        <v>240</v>
      </c>
      <c r="X47" s="200">
        <f>U49+X36</f>
        <v>0</v>
      </c>
      <c r="Y47" s="201"/>
      <c r="Z47" s="3">
        <f>Z46-X47</f>
        <v>240</v>
      </c>
      <c r="AA47" s="200">
        <f>X49+AA36</f>
        <v>0</v>
      </c>
      <c r="AB47" s="201"/>
      <c r="AC47" s="3">
        <f>AC46-AA47</f>
        <v>240</v>
      </c>
      <c r="AD47" s="200">
        <f>AA49+AD36</f>
        <v>0</v>
      </c>
      <c r="AE47" s="201"/>
      <c r="AF47" s="3">
        <f>AF46-AD47</f>
        <v>240</v>
      </c>
      <c r="AG47" s="200">
        <f>AD49+AG36</f>
        <v>0</v>
      </c>
      <c r="AH47" s="201"/>
      <c r="AI47" s="3">
        <f>AI46-AG47</f>
        <v>240</v>
      </c>
      <c r="AJ47" s="200">
        <f>AG49+AJ36</f>
        <v>0</v>
      </c>
      <c r="AK47" s="201"/>
      <c r="AL47" s="3">
        <f>AL46-AJ47</f>
        <v>240</v>
      </c>
      <c r="AM47" s="200">
        <f>AJ49+AM36</f>
        <v>0</v>
      </c>
      <c r="AN47" s="201"/>
      <c r="AO47" s="3">
        <f>AO46-AM47</f>
        <v>240</v>
      </c>
      <c r="AP47" s="2"/>
      <c r="AQ47" s="1"/>
    </row>
    <row r="48" spans="4:45">
      <c r="D48" s="5"/>
      <c r="E48" s="5"/>
      <c r="F48" s="202" t="s">
        <v>129</v>
      </c>
      <c r="G48" s="203"/>
      <c r="H48" s="4">
        <v>160</v>
      </c>
      <c r="I48" s="202"/>
      <c r="J48" s="203"/>
      <c r="K48" s="4">
        <v>160</v>
      </c>
      <c r="L48" s="202"/>
      <c r="M48" s="203"/>
      <c r="N48" s="4">
        <v>160</v>
      </c>
      <c r="O48" s="202"/>
      <c r="P48" s="203"/>
      <c r="Q48" s="4">
        <v>160</v>
      </c>
      <c r="R48" s="202"/>
      <c r="S48" s="203"/>
      <c r="T48" s="4">
        <v>160</v>
      </c>
      <c r="U48" s="202"/>
      <c r="V48" s="203"/>
      <c r="W48" s="4">
        <v>160</v>
      </c>
      <c r="X48" s="202"/>
      <c r="Y48" s="203"/>
      <c r="Z48" s="4">
        <v>160</v>
      </c>
      <c r="AA48" s="202"/>
      <c r="AB48" s="203"/>
      <c r="AC48" s="4">
        <v>160</v>
      </c>
      <c r="AD48" s="202"/>
      <c r="AE48" s="203"/>
      <c r="AF48" s="4">
        <v>160</v>
      </c>
      <c r="AG48" s="202"/>
      <c r="AH48" s="203"/>
      <c r="AI48" s="4">
        <v>160</v>
      </c>
      <c r="AJ48" s="202"/>
      <c r="AK48" s="203"/>
      <c r="AL48" s="4">
        <v>160</v>
      </c>
      <c r="AM48" s="202"/>
      <c r="AN48" s="203"/>
      <c r="AO48" s="4">
        <v>160</v>
      </c>
      <c r="AP48" s="2"/>
      <c r="AQ48" s="1"/>
    </row>
    <row r="49" spans="4:45">
      <c r="D49" s="5"/>
      <c r="E49" s="5"/>
      <c r="F49" s="200">
        <f>不要５!AP36</f>
        <v>0</v>
      </c>
      <c r="G49" s="201"/>
      <c r="H49" s="3">
        <f>H48-F49</f>
        <v>160</v>
      </c>
      <c r="I49" s="200">
        <f>I36</f>
        <v>0</v>
      </c>
      <c r="J49" s="201"/>
      <c r="K49" s="3">
        <f>K48-I49</f>
        <v>160</v>
      </c>
      <c r="L49" s="200">
        <f>L36</f>
        <v>0</v>
      </c>
      <c r="M49" s="201"/>
      <c r="N49" s="3">
        <f>N48-L49</f>
        <v>160</v>
      </c>
      <c r="O49" s="200">
        <f>O36</f>
        <v>0</v>
      </c>
      <c r="P49" s="201"/>
      <c r="Q49" s="3">
        <f>Q48-O49</f>
        <v>160</v>
      </c>
      <c r="R49" s="200">
        <f>R36</f>
        <v>0</v>
      </c>
      <c r="S49" s="201"/>
      <c r="T49" s="3">
        <f>T48-R49</f>
        <v>160</v>
      </c>
      <c r="U49" s="200">
        <f>U36</f>
        <v>0</v>
      </c>
      <c r="V49" s="201"/>
      <c r="W49" s="3">
        <f>W48-U49</f>
        <v>160</v>
      </c>
      <c r="X49" s="200">
        <f>X36</f>
        <v>0</v>
      </c>
      <c r="Y49" s="201"/>
      <c r="Z49" s="3">
        <f>Z48-X49</f>
        <v>160</v>
      </c>
      <c r="AA49" s="200">
        <f>AA36</f>
        <v>0</v>
      </c>
      <c r="AB49" s="201"/>
      <c r="AC49" s="3">
        <f>AC48-AA49</f>
        <v>160</v>
      </c>
      <c r="AD49" s="200">
        <f>AD36</f>
        <v>0</v>
      </c>
      <c r="AE49" s="201"/>
      <c r="AF49" s="3">
        <f>AF48-AD49</f>
        <v>160</v>
      </c>
      <c r="AG49" s="200">
        <f>AG36</f>
        <v>0</v>
      </c>
      <c r="AH49" s="201"/>
      <c r="AI49" s="3">
        <f>AI48-AG49</f>
        <v>160</v>
      </c>
      <c r="AJ49" s="200">
        <f>AJ36</f>
        <v>0</v>
      </c>
      <c r="AK49" s="201"/>
      <c r="AL49" s="3">
        <f>AL48-AJ49</f>
        <v>160</v>
      </c>
      <c r="AM49" s="200">
        <f>AM36</f>
        <v>0</v>
      </c>
      <c r="AN49" s="201"/>
      <c r="AO49" s="3">
        <f>AO48-AM49</f>
        <v>160</v>
      </c>
      <c r="AP49" s="2"/>
      <c r="AQ49" s="1"/>
    </row>
    <row r="50" spans="4:45" ht="21" customHeight="1" thickBot="1">
      <c r="E50" s="92" t="s">
        <v>12</v>
      </c>
      <c r="I50">
        <f>IF($X$2="",0,IF(I37&gt;$S$2,1,0))</f>
        <v>0</v>
      </c>
      <c r="L50">
        <f>IF($X$2="",0,IF(L37&gt;$S$2,1,0))</f>
        <v>0</v>
      </c>
      <c r="O50">
        <f>IF($X$2="",0,IF(O37&gt;$S$2,1,0))</f>
        <v>0</v>
      </c>
      <c r="R50">
        <f>IF($X$2="",0,IF(R37&gt;$S$2,1,0))</f>
        <v>0</v>
      </c>
      <c r="U50">
        <f>IF($X$2="",0,IF(U37&gt;$S$2,1,0))</f>
        <v>0</v>
      </c>
      <c r="X50">
        <f>IF($X$2="",0,IF(X37&gt;$S$2,1,0))</f>
        <v>0</v>
      </c>
      <c r="AA50">
        <f>IF($X$2="",0,IF(AA37&gt;$S$2,1,0))</f>
        <v>0</v>
      </c>
      <c r="AD50">
        <f>IF($X$2="",0,IF(AD37&gt;$S$2,1,0))</f>
        <v>0</v>
      </c>
      <c r="AG50">
        <f>IF($X$2="",0,IF(AG37&gt;$S$2,1,0))</f>
        <v>0</v>
      </c>
      <c r="AJ50">
        <f>IF($X$2="",0,IF(AJ37&gt;$S$2,1,0))</f>
        <v>0</v>
      </c>
      <c r="AM50">
        <f>IF($X$2="",0,IF(AM37&gt;$S$2,1,0))</f>
        <v>0</v>
      </c>
      <c r="AP50">
        <f>IF($X$2="",0,IF(AP37&gt;$S$2,1,0))</f>
        <v>0</v>
      </c>
    </row>
    <row r="51" spans="4:45" ht="40.5" customHeight="1" thickBot="1">
      <c r="D51" s="5">
        <v>4</v>
      </c>
      <c r="E51" s="5"/>
      <c r="F51" s="207" t="s">
        <v>98</v>
      </c>
      <c r="G51" s="207"/>
      <c r="H51" s="88">
        <f>MIN(H54,$E54)</f>
        <v>0</v>
      </c>
      <c r="I51" s="9">
        <f>'５年目'!G16</f>
        <v>0</v>
      </c>
      <c r="J51" s="10">
        <f>COUNTIF(I65,1)</f>
        <v>0</v>
      </c>
      <c r="K51" s="88">
        <f>MIN(K54,$E54)</f>
        <v>0</v>
      </c>
      <c r="L51" s="9">
        <f>'５年目'!J16</f>
        <v>0</v>
      </c>
      <c r="M51" s="10">
        <f>COUNTIF(I65:L65,1)</f>
        <v>0</v>
      </c>
      <c r="N51" s="88">
        <f>MIN(N54,$E54)</f>
        <v>0</v>
      </c>
      <c r="O51" s="9">
        <f>'５年目'!M16</f>
        <v>0</v>
      </c>
      <c r="P51" s="10">
        <f>COUNTIF(I65:O65,1)</f>
        <v>0</v>
      </c>
      <c r="Q51" s="88">
        <f>MIN(Q54,$E54)</f>
        <v>0</v>
      </c>
      <c r="R51" s="9">
        <f>'５年目'!P16</f>
        <v>0</v>
      </c>
      <c r="S51" s="10">
        <f>COUNTIF(I65:R65,1)</f>
        <v>0</v>
      </c>
      <c r="T51" s="88">
        <f>MIN(T54,$E54)</f>
        <v>0</v>
      </c>
      <c r="U51" s="9">
        <f>'５年目'!S16</f>
        <v>0</v>
      </c>
      <c r="V51" s="10">
        <f>COUNTIF(I65:U65,1)</f>
        <v>0</v>
      </c>
      <c r="W51" s="88">
        <f>MIN(W54,$E54)</f>
        <v>0</v>
      </c>
      <c r="X51" s="9">
        <f>'５年目'!V16</f>
        <v>0</v>
      </c>
      <c r="Y51" s="10">
        <f>COUNTIF(I65:X65,1)</f>
        <v>0</v>
      </c>
      <c r="Z51" s="88">
        <f>MIN(Z54,$E54)</f>
        <v>0</v>
      </c>
      <c r="AA51" s="9">
        <f>'５年目'!Y16</f>
        <v>0</v>
      </c>
      <c r="AB51" s="10">
        <f>COUNTIF(I65:AA65,1)</f>
        <v>0</v>
      </c>
      <c r="AC51" s="88">
        <f>MIN(AC54,$E54)</f>
        <v>0</v>
      </c>
      <c r="AD51" s="9">
        <f>'５年目'!AB16</f>
        <v>0</v>
      </c>
      <c r="AE51" s="10">
        <f>COUNTIF(I65:AD65,1)</f>
        <v>0</v>
      </c>
      <c r="AF51" s="88">
        <f>MIN(AF54,$E54)</f>
        <v>0</v>
      </c>
      <c r="AG51" s="9">
        <f>'５年目'!AE16</f>
        <v>0</v>
      </c>
      <c r="AH51" s="10">
        <f>COUNTIF(I65:AG65,1)</f>
        <v>0</v>
      </c>
      <c r="AI51" s="88">
        <f>MIN(AI54,$E54)</f>
        <v>0</v>
      </c>
      <c r="AJ51" s="9">
        <f>'５年目'!AH16</f>
        <v>0</v>
      </c>
      <c r="AK51" s="10">
        <f>COUNTIF(I65:AJ65,1)</f>
        <v>0</v>
      </c>
      <c r="AL51" s="88">
        <f>MIN(AL54,$E54)</f>
        <v>0</v>
      </c>
      <c r="AM51" s="9">
        <f>'５年目'!AK16</f>
        <v>0</v>
      </c>
      <c r="AN51" s="10">
        <f>COUNTIF(I65:AM65,1)</f>
        <v>0</v>
      </c>
      <c r="AO51" s="88">
        <f>MIN(AO54,$E54)</f>
        <v>0</v>
      </c>
      <c r="AP51" s="9">
        <f>'５年目'!AN16</f>
        <v>0</v>
      </c>
      <c r="AQ51" s="10">
        <f>COUNTIF(I65:AP65,1)</f>
        <v>0</v>
      </c>
      <c r="AR51" s="24">
        <f>I51+L51+O51+R51+U51+X51+AA51+AD51+AG51+AJ51+AM51+AP51</f>
        <v>0</v>
      </c>
      <c r="AS51" s="18" t="s">
        <v>24</v>
      </c>
    </row>
    <row r="52" spans="4:45" s="17" customFormat="1" ht="18.75" customHeight="1" thickBot="1">
      <c r="D52" s="30" t="s">
        <v>23</v>
      </c>
      <c r="E52" s="31" t="s">
        <v>19</v>
      </c>
      <c r="F52" s="207"/>
      <c r="G52" s="207"/>
      <c r="H52" s="91">
        <f>MIN(H53,H54,$E54)</f>
        <v>0</v>
      </c>
      <c r="I52" s="22">
        <f>'５年目'!G17</f>
        <v>0</v>
      </c>
      <c r="J52" s="23">
        <f>'５年目'!H17</f>
        <v>0</v>
      </c>
      <c r="K52" s="91">
        <f>MIN(K53,K54,$E54)</f>
        <v>0</v>
      </c>
      <c r="L52" s="22">
        <f>'５年目'!J17</f>
        <v>0</v>
      </c>
      <c r="M52" s="23">
        <f>'５年目'!K17</f>
        <v>0</v>
      </c>
      <c r="N52" s="91">
        <f>IF(M51&gt;=$X$2,MIN($S$2,N53,N54,$AL$2-L54,$E54),MIN(N53,N54,$AL$2-L54,$E54))</f>
        <v>0</v>
      </c>
      <c r="O52" s="22">
        <f>'５年目'!M17</f>
        <v>0</v>
      </c>
      <c r="P52" s="23">
        <f>'５年目'!N17</f>
        <v>0</v>
      </c>
      <c r="Q52" s="91">
        <f>IF(P51&gt;=$X$2,MIN($S$2,Q53,Q54,$AL$2-O54,$E54),MIN(Q53,Q54,$AL$2-O54,$E54))</f>
        <v>0</v>
      </c>
      <c r="R52" s="22">
        <f>'５年目'!P17</f>
        <v>0</v>
      </c>
      <c r="S52" s="23">
        <f>'５年目'!Q17</f>
        <v>0</v>
      </c>
      <c r="T52" s="91">
        <f>IF(S51&gt;=$X$2,MIN($S$2,T53,T54,$AL$2-R54,$E54),MIN(T53,T54,$AL$2-R54,$E54))</f>
        <v>0</v>
      </c>
      <c r="U52" s="22">
        <f>'５年目'!S17</f>
        <v>0</v>
      </c>
      <c r="V52" s="23">
        <f>'５年目'!T17</f>
        <v>0</v>
      </c>
      <c r="W52" s="91">
        <f>IF(V51&gt;=$X$2,MIN($S$2,W53,W54,$AL$2-U54,$E54),MIN(W53,W54,$AL$2-U54,$E54))</f>
        <v>0</v>
      </c>
      <c r="X52" s="22">
        <f>'５年目'!V17</f>
        <v>0</v>
      </c>
      <c r="Y52" s="23">
        <f>'５年目'!W17</f>
        <v>0</v>
      </c>
      <c r="Z52" s="91">
        <f>IF(Y51&gt;=$X$2,MIN($S$2,Z53,Z54,$AL$2-X54,$E54),MIN(Z53,Z54,$AL$2-X54,$E54))</f>
        <v>0</v>
      </c>
      <c r="AA52" s="22">
        <f>'５年目'!Y17</f>
        <v>0</v>
      </c>
      <c r="AB52" s="23">
        <f>'５年目'!Z17</f>
        <v>0</v>
      </c>
      <c r="AC52" s="91">
        <f>IF(AB51&gt;=$X$2,MIN($S$2,AC53,AC54,$AL$2-AA54,$E54),MIN(AC53,AC54,$AL$2-AA54,$E54))</f>
        <v>0</v>
      </c>
      <c r="AD52" s="22">
        <f>'５年目'!AB17</f>
        <v>0</v>
      </c>
      <c r="AE52" s="23">
        <f>'５年目'!AC17</f>
        <v>0</v>
      </c>
      <c r="AF52" s="91">
        <f>IF(AE51&gt;=$X$2,MIN($S$2,AF53,AF54,$AL$2-AD54,$E54),MIN(AF53,AF54,$AL$2-AD54,$E54))</f>
        <v>0</v>
      </c>
      <c r="AG52" s="22">
        <f>'５年目'!AE17</f>
        <v>0</v>
      </c>
      <c r="AH52" s="23">
        <f>'５年目'!AF17</f>
        <v>0</v>
      </c>
      <c r="AI52" s="91">
        <f>IF(AH51&gt;=$X$2,MIN($S$2,AI53,AI54,$AL$2-AG54,$E54),MIN(AI53,AI54,$AL$2-AG54,$E54))</f>
        <v>0</v>
      </c>
      <c r="AJ52" s="22">
        <f>'５年目'!AH17</f>
        <v>0</v>
      </c>
      <c r="AK52" s="23">
        <f>'５年目'!AI17</f>
        <v>0</v>
      </c>
      <c r="AL52" s="91">
        <f>IF(AK51&gt;=$X$2,MIN($S$2,AL53,AL54,$AL$2-AJ54,$E54),MIN(AL53,AL54,$AL$2-AJ54,$E54))</f>
        <v>0</v>
      </c>
      <c r="AM52" s="22">
        <f>'５年目'!AK17</f>
        <v>0</v>
      </c>
      <c r="AN52" s="23">
        <f>'５年目'!AL17</f>
        <v>0</v>
      </c>
      <c r="AO52" s="91">
        <f>IF(AN51&gt;=$X$2,MIN($S$2,AO53,AO54,$AL$2-AM54,$E54),MIN(AO53,AO54,$AL$2-AM54,$E54))</f>
        <v>0</v>
      </c>
      <c r="AP52" s="22">
        <f>'５年目'!AN17</f>
        <v>0</v>
      </c>
      <c r="AQ52" s="23">
        <f>'５年目'!AO17</f>
        <v>0</v>
      </c>
      <c r="AR52" s="12">
        <f>I52+L52+O52+R52+U52+X52+AA52+AD52+AG52+AJ52+AM52+AP52</f>
        <v>0</v>
      </c>
      <c r="AS52" s="18" t="s">
        <v>20</v>
      </c>
    </row>
    <row r="53" spans="4:45">
      <c r="D53" s="5"/>
      <c r="E53" s="5"/>
      <c r="F53" s="59"/>
      <c r="G53" s="60"/>
      <c r="H53" s="13"/>
      <c r="I53" s="59"/>
      <c r="J53" s="60"/>
      <c r="K53" s="13"/>
      <c r="L53" s="204" t="s">
        <v>25</v>
      </c>
      <c r="M53" s="205"/>
      <c r="N53" s="15" t="str">
        <f>IF(M51&gt;=$X$2,$S$2,"")</f>
        <v/>
      </c>
      <c r="O53" s="204" t="s">
        <v>25</v>
      </c>
      <c r="P53" s="205"/>
      <c r="Q53" s="15" t="str">
        <f>IF(P51&gt;=$X$2,$S$2,"")</f>
        <v/>
      </c>
      <c r="R53" s="204" t="s">
        <v>25</v>
      </c>
      <c r="S53" s="205"/>
      <c r="T53" s="15" t="str">
        <f>IF(S51&gt;=$X$2,$S$2,"")</f>
        <v/>
      </c>
      <c r="U53" s="204" t="s">
        <v>25</v>
      </c>
      <c r="V53" s="205"/>
      <c r="W53" s="15" t="str">
        <f>IF(V51&gt;=$X$2,$S$2,"")</f>
        <v/>
      </c>
      <c r="X53" s="204" t="s">
        <v>25</v>
      </c>
      <c r="Y53" s="205"/>
      <c r="Z53" s="15" t="str">
        <f>IF(Y51&gt;=$X$2,$S$2,"")</f>
        <v/>
      </c>
      <c r="AA53" s="204" t="s">
        <v>25</v>
      </c>
      <c r="AB53" s="205"/>
      <c r="AC53" s="15" t="str">
        <f>IF(AB51&gt;=$X$2,$S$2,"")</f>
        <v/>
      </c>
      <c r="AD53" s="204" t="s">
        <v>25</v>
      </c>
      <c r="AE53" s="205"/>
      <c r="AF53" s="15" t="str">
        <f>IF(AE51&gt;=$X$2,$S$2,"")</f>
        <v/>
      </c>
      <c r="AG53" s="204" t="s">
        <v>25</v>
      </c>
      <c r="AH53" s="205"/>
      <c r="AI53" s="15" t="str">
        <f>IF(AH51&gt;=$X$2,$S$2,"")</f>
        <v/>
      </c>
      <c r="AJ53" s="204" t="s">
        <v>25</v>
      </c>
      <c r="AK53" s="205"/>
      <c r="AL53" s="15" t="str">
        <f>IF(AK51&gt;=$X$2,$S$2,"")</f>
        <v/>
      </c>
      <c r="AM53" s="204" t="s">
        <v>25</v>
      </c>
      <c r="AN53" s="205"/>
      <c r="AO53" s="15" t="str">
        <f>IF(AN51&gt;=$X$2,$S$2,"")</f>
        <v/>
      </c>
      <c r="AP53" s="204" t="s">
        <v>25</v>
      </c>
      <c r="AQ53" s="205"/>
    </row>
    <row r="54" spans="4:45">
      <c r="D54" s="5"/>
      <c r="E54" s="89">
        <f>IF($AE$2="",$S$2,$AE$2)</f>
        <v>0</v>
      </c>
      <c r="F54" s="206"/>
      <c r="G54" s="205"/>
      <c r="H54" s="90">
        <f>IF(MIN(H56,H58,H60,H62,H64)&lt;0,0,MIN(H56,H58,H60,H62,H64,$AE$2))</f>
        <v>160</v>
      </c>
      <c r="I54" s="206"/>
      <c r="J54" s="205"/>
      <c r="K54" s="90">
        <f>IF(MIN(K56,K58,K60,K62,K64)&lt;0,0,MIN(K56,K58,K60,K62,K64,$AE$2))</f>
        <v>160</v>
      </c>
      <c r="L54" s="200">
        <f>I52+L52</f>
        <v>0</v>
      </c>
      <c r="M54" s="201"/>
      <c r="N54" s="90">
        <f>IF(MIN(N56,N58,N60,N62,N64)&lt;0,0,MIN(N56,N58,N60,N62,N64,$AE$2))</f>
        <v>160</v>
      </c>
      <c r="O54" s="200">
        <f>L54+O52</f>
        <v>0</v>
      </c>
      <c r="P54" s="201"/>
      <c r="Q54" s="90">
        <f>IF(MIN(Q56,Q58,Q60,Q62,Q64)&lt;0,0,MIN(Q56,Q58,Q60,Q62,Q64,$AE$2))</f>
        <v>160</v>
      </c>
      <c r="R54" s="200">
        <f>O54+R52</f>
        <v>0</v>
      </c>
      <c r="S54" s="201"/>
      <c r="T54" s="90">
        <f>IF(MIN(T56,T58,T60,T62,T64)&lt;0,0,MIN(T56,T58,T60,T62,T64,$AE$2))</f>
        <v>160</v>
      </c>
      <c r="U54" s="200">
        <f>R54+U52</f>
        <v>0</v>
      </c>
      <c r="V54" s="201"/>
      <c r="W54" s="90">
        <f>IF(MIN(W56,W58,W60,W62,W64)&lt;0,0,MIN(W56,W58,W60,W62,W64,$AE$2))</f>
        <v>160</v>
      </c>
      <c r="X54" s="200">
        <f>U54+X52</f>
        <v>0</v>
      </c>
      <c r="Y54" s="201"/>
      <c r="Z54" s="90">
        <f>IF(MIN(Z56,Z58,Z60,Z62,Z64)&lt;0,0,MIN(Z56,Z58,Z60,Z62,Z64,$AE$2))</f>
        <v>160</v>
      </c>
      <c r="AA54" s="200">
        <f>X54+AA52</f>
        <v>0</v>
      </c>
      <c r="AB54" s="201"/>
      <c r="AC54" s="90">
        <f>IF(MIN(AC56,AC58,AC60,AC62,AC64)&lt;0,0,MIN(AC56,AC58,AC60,AC62,AC64,$AE$2))</f>
        <v>160</v>
      </c>
      <c r="AD54" s="200">
        <f>AA54+AD52</f>
        <v>0</v>
      </c>
      <c r="AE54" s="201"/>
      <c r="AF54" s="90">
        <f>IF(MIN(AF56,AF58,AF60,AF62,AF64)&lt;0,0,MIN(AF56,AF58,AF60,AF62,AF64,$AE$2))</f>
        <v>160</v>
      </c>
      <c r="AG54" s="200">
        <f>AD54+AG52</f>
        <v>0</v>
      </c>
      <c r="AH54" s="201"/>
      <c r="AI54" s="90">
        <f>IF(MIN(AI56,AI58,AI60,AI62,AI64)&lt;0,0,MIN(AI56,AI58,AI60,AI62,AI64,$AE$2))</f>
        <v>160</v>
      </c>
      <c r="AJ54" s="200">
        <f>AG54+AJ52</f>
        <v>0</v>
      </c>
      <c r="AK54" s="201"/>
      <c r="AL54" s="90">
        <f>IF(MIN(AL56,AL58,AL60,AL62,AL64)&lt;0,0,MIN(AL56,AL58,AL60,AL62,AL64,$AE$2))</f>
        <v>160</v>
      </c>
      <c r="AM54" s="200">
        <f>AJ54+AM52</f>
        <v>0</v>
      </c>
      <c r="AN54" s="201"/>
      <c r="AO54" s="90">
        <f>IF(MIN(AO56,AO58,AO60,AO62,AO64)&lt;0,0,MIN(AO56,AO58,AO60,AO62,AO64,$AE$2))</f>
        <v>160</v>
      </c>
      <c r="AP54" s="200">
        <f>AM54+AP52</f>
        <v>0</v>
      </c>
      <c r="AQ54" s="201"/>
    </row>
    <row r="55" spans="4:45" ht="13.5" customHeight="1">
      <c r="D55" s="5"/>
      <c r="E55" s="5"/>
      <c r="F55" s="202" t="s">
        <v>125</v>
      </c>
      <c r="G55" s="203"/>
      <c r="H55" s="4">
        <v>480</v>
      </c>
      <c r="I55" s="202" t="s">
        <v>71</v>
      </c>
      <c r="J55" s="203"/>
      <c r="K55" s="4">
        <v>480</v>
      </c>
      <c r="L55" s="202" t="s">
        <v>76</v>
      </c>
      <c r="M55" s="203"/>
      <c r="N55" s="4">
        <v>480</v>
      </c>
      <c r="O55" s="202" t="s">
        <v>76</v>
      </c>
      <c r="P55" s="203"/>
      <c r="Q55" s="4">
        <v>480</v>
      </c>
      <c r="R55" s="202" t="s">
        <v>76</v>
      </c>
      <c r="S55" s="203"/>
      <c r="T55" s="4">
        <v>480</v>
      </c>
      <c r="U55" s="202" t="s">
        <v>76</v>
      </c>
      <c r="V55" s="203"/>
      <c r="W55" s="4">
        <v>480</v>
      </c>
      <c r="X55" s="202" t="s">
        <v>76</v>
      </c>
      <c r="Y55" s="203"/>
      <c r="Z55" s="4">
        <v>480</v>
      </c>
      <c r="AA55" s="202" t="s">
        <v>4</v>
      </c>
      <c r="AB55" s="203"/>
      <c r="AC55" s="4">
        <v>480</v>
      </c>
      <c r="AD55" s="202" t="s">
        <v>5</v>
      </c>
      <c r="AE55" s="203"/>
      <c r="AF55" s="4">
        <v>480</v>
      </c>
      <c r="AG55" s="202" t="s">
        <v>6</v>
      </c>
      <c r="AH55" s="203"/>
      <c r="AI55" s="4">
        <v>480</v>
      </c>
      <c r="AJ55" s="202" t="s">
        <v>7</v>
      </c>
      <c r="AK55" s="203"/>
      <c r="AL55" s="4">
        <v>480</v>
      </c>
      <c r="AM55" s="202" t="s">
        <v>8</v>
      </c>
      <c r="AN55" s="203"/>
      <c r="AO55" s="4">
        <v>480</v>
      </c>
      <c r="AP55" s="2"/>
      <c r="AQ55" s="1"/>
    </row>
    <row r="56" spans="4:45">
      <c r="D56" s="5"/>
      <c r="E56" s="5"/>
      <c r="F56" s="200">
        <f>不要５!AC51+不要５!AG51+不要５!AJ51+不要５!AM51+不要５!AP51</f>
        <v>0</v>
      </c>
      <c r="G56" s="201"/>
      <c r="H56" s="3">
        <f>H55-F56</f>
        <v>480</v>
      </c>
      <c r="I56" s="200">
        <f>'　【補完用】0年目'!$AD$16+'　【補完用】0年目'!$AG$16+'　【補完用】0年目'!$AJ$16+'　【補完用】0年目'!$AM$16+$I$51</f>
        <v>0</v>
      </c>
      <c r="J56" s="201"/>
      <c r="K56" s="3">
        <f>K55-I56</f>
        <v>480</v>
      </c>
      <c r="L56" s="200">
        <f>I58+L51</f>
        <v>0</v>
      </c>
      <c r="M56" s="201"/>
      <c r="N56" s="3">
        <f>N55-L56</f>
        <v>480</v>
      </c>
      <c r="O56" s="200">
        <f>L58+O51</f>
        <v>0</v>
      </c>
      <c r="P56" s="201"/>
      <c r="Q56" s="3">
        <f>Q55-O56</f>
        <v>480</v>
      </c>
      <c r="R56" s="200">
        <f>O58+R51</f>
        <v>0</v>
      </c>
      <c r="S56" s="201"/>
      <c r="T56" s="3">
        <f>T55-R56</f>
        <v>480</v>
      </c>
      <c r="U56" s="200">
        <f>R58+U51</f>
        <v>0</v>
      </c>
      <c r="V56" s="201"/>
      <c r="W56" s="3">
        <f>W55-U56</f>
        <v>480</v>
      </c>
      <c r="X56" s="200">
        <f>U58+X51</f>
        <v>0</v>
      </c>
      <c r="Y56" s="201"/>
      <c r="Z56" s="3">
        <f>Z55-X56</f>
        <v>480</v>
      </c>
      <c r="AA56" s="200">
        <f>X58+AA51</f>
        <v>0</v>
      </c>
      <c r="AB56" s="201"/>
      <c r="AC56" s="3">
        <f>AC55-AA56</f>
        <v>480</v>
      </c>
      <c r="AD56" s="200">
        <f>AA58+AD51</f>
        <v>0</v>
      </c>
      <c r="AE56" s="201"/>
      <c r="AF56" s="3">
        <f>AF55-AD56</f>
        <v>480</v>
      </c>
      <c r="AG56" s="200">
        <f>AD58+AG51</f>
        <v>0</v>
      </c>
      <c r="AH56" s="201"/>
      <c r="AI56" s="3">
        <f>AI55-AG56</f>
        <v>480</v>
      </c>
      <c r="AJ56" s="200">
        <f>AG58+AJ51</f>
        <v>0</v>
      </c>
      <c r="AK56" s="201"/>
      <c r="AL56" s="3">
        <f>AL55-AJ56</f>
        <v>480</v>
      </c>
      <c r="AM56" s="200">
        <f>AJ58+AM51</f>
        <v>0</v>
      </c>
      <c r="AN56" s="201"/>
      <c r="AO56" s="3">
        <f>AO55-AM56</f>
        <v>480</v>
      </c>
      <c r="AP56" s="2"/>
      <c r="AQ56" s="1"/>
    </row>
    <row r="57" spans="4:45" ht="13.5" customHeight="1">
      <c r="D57" s="5"/>
      <c r="E57" s="5"/>
      <c r="F57" s="202" t="s">
        <v>126</v>
      </c>
      <c r="G57" s="203"/>
      <c r="H57" s="4">
        <v>400</v>
      </c>
      <c r="I57" s="202" t="s">
        <v>72</v>
      </c>
      <c r="J57" s="203"/>
      <c r="K57" s="4">
        <v>400</v>
      </c>
      <c r="L57" s="202" t="s">
        <v>77</v>
      </c>
      <c r="M57" s="203"/>
      <c r="N57" s="4">
        <v>400</v>
      </c>
      <c r="O57" s="202" t="s">
        <v>77</v>
      </c>
      <c r="P57" s="203"/>
      <c r="Q57" s="4">
        <v>400</v>
      </c>
      <c r="R57" s="202" t="s">
        <v>77</v>
      </c>
      <c r="S57" s="203"/>
      <c r="T57" s="4">
        <v>400</v>
      </c>
      <c r="U57" s="202" t="s">
        <v>77</v>
      </c>
      <c r="V57" s="203"/>
      <c r="W57" s="4">
        <v>400</v>
      </c>
      <c r="X57" s="202" t="s">
        <v>77</v>
      </c>
      <c r="Y57" s="203"/>
      <c r="Z57" s="4">
        <v>400</v>
      </c>
      <c r="AA57" s="202" t="s">
        <v>2</v>
      </c>
      <c r="AB57" s="203"/>
      <c r="AC57" s="4">
        <v>400</v>
      </c>
      <c r="AD57" s="202" t="s">
        <v>2</v>
      </c>
      <c r="AE57" s="203"/>
      <c r="AF57" s="4">
        <v>400</v>
      </c>
      <c r="AG57" s="202" t="s">
        <v>2</v>
      </c>
      <c r="AH57" s="203"/>
      <c r="AI57" s="4">
        <v>400</v>
      </c>
      <c r="AJ57" s="202" t="s">
        <v>2</v>
      </c>
      <c r="AK57" s="203"/>
      <c r="AL57" s="4">
        <v>400</v>
      </c>
      <c r="AM57" s="202" t="s">
        <v>2</v>
      </c>
      <c r="AN57" s="203"/>
      <c r="AO57" s="4">
        <v>400</v>
      </c>
      <c r="AP57" s="2"/>
      <c r="AQ57" s="1"/>
    </row>
    <row r="58" spans="4:45">
      <c r="D58" s="5"/>
      <c r="E58" s="5"/>
      <c r="F58" s="200">
        <f>不要５!AG51+不要５!AJ51+不要５!AM51+不要５!AP51</f>
        <v>0</v>
      </c>
      <c r="G58" s="201"/>
      <c r="H58" s="3">
        <f>H57-F58</f>
        <v>400</v>
      </c>
      <c r="I58" s="200">
        <f>'　【補完用】0年目'!$AG$16+'　【補完用】0年目'!$AJ$16+'　【補完用】0年目'!$AM$16+$I$51</f>
        <v>0</v>
      </c>
      <c r="J58" s="201"/>
      <c r="K58" s="3">
        <f>K57-I58</f>
        <v>400</v>
      </c>
      <c r="L58" s="200">
        <f>I60+L51</f>
        <v>0</v>
      </c>
      <c r="M58" s="201"/>
      <c r="N58" s="3">
        <f>N57-L58</f>
        <v>400</v>
      </c>
      <c r="O58" s="200">
        <f>L60+O51</f>
        <v>0</v>
      </c>
      <c r="P58" s="201"/>
      <c r="Q58" s="3">
        <f>Q57-O58</f>
        <v>400</v>
      </c>
      <c r="R58" s="200">
        <f>O60+R51</f>
        <v>0</v>
      </c>
      <c r="S58" s="201"/>
      <c r="T58" s="3">
        <f>T57-R58</f>
        <v>400</v>
      </c>
      <c r="U58" s="200">
        <f>R60+U51</f>
        <v>0</v>
      </c>
      <c r="V58" s="201"/>
      <c r="W58" s="3">
        <f>W57-U58</f>
        <v>400</v>
      </c>
      <c r="X58" s="200">
        <f>U60+X51</f>
        <v>0</v>
      </c>
      <c r="Y58" s="201"/>
      <c r="Z58" s="3">
        <f>Z57-X58</f>
        <v>400</v>
      </c>
      <c r="AA58" s="200">
        <f>X60+AA51</f>
        <v>0</v>
      </c>
      <c r="AB58" s="201"/>
      <c r="AC58" s="3">
        <f>AC57-AA58</f>
        <v>400</v>
      </c>
      <c r="AD58" s="200">
        <f>AA60+AD51</f>
        <v>0</v>
      </c>
      <c r="AE58" s="201"/>
      <c r="AF58" s="3">
        <f>AF57-AD58</f>
        <v>400</v>
      </c>
      <c r="AG58" s="200">
        <f>AD60+AG51</f>
        <v>0</v>
      </c>
      <c r="AH58" s="201"/>
      <c r="AI58" s="3">
        <f>AI57-AG58</f>
        <v>400</v>
      </c>
      <c r="AJ58" s="200">
        <f>AG60+AJ51</f>
        <v>0</v>
      </c>
      <c r="AK58" s="201"/>
      <c r="AL58" s="3">
        <f>AL57-AJ58</f>
        <v>400</v>
      </c>
      <c r="AM58" s="200">
        <f>AJ60+AM51</f>
        <v>0</v>
      </c>
      <c r="AN58" s="201"/>
      <c r="AO58" s="3">
        <f>AO57-AM58</f>
        <v>400</v>
      </c>
      <c r="AP58" s="2"/>
      <c r="AQ58" s="1"/>
    </row>
    <row r="59" spans="4:45" ht="13.5" customHeight="1">
      <c r="D59" s="5"/>
      <c r="E59" s="5"/>
      <c r="F59" s="202" t="s">
        <v>127</v>
      </c>
      <c r="G59" s="203"/>
      <c r="H59" s="4">
        <v>320</v>
      </c>
      <c r="I59" s="202" t="s">
        <v>73</v>
      </c>
      <c r="J59" s="203"/>
      <c r="K59" s="4">
        <v>320</v>
      </c>
      <c r="L59" s="202" t="s">
        <v>78</v>
      </c>
      <c r="M59" s="203"/>
      <c r="N59" s="4">
        <v>320</v>
      </c>
      <c r="O59" s="202" t="s">
        <v>78</v>
      </c>
      <c r="P59" s="203"/>
      <c r="Q59" s="4">
        <v>320</v>
      </c>
      <c r="R59" s="202" t="s">
        <v>78</v>
      </c>
      <c r="S59" s="203"/>
      <c r="T59" s="4">
        <v>320</v>
      </c>
      <c r="U59" s="202" t="s">
        <v>78</v>
      </c>
      <c r="V59" s="203"/>
      <c r="W59" s="4">
        <v>320</v>
      </c>
      <c r="X59" s="202" t="s">
        <v>78</v>
      </c>
      <c r="Y59" s="203"/>
      <c r="Z59" s="4">
        <v>320</v>
      </c>
      <c r="AA59" s="202" t="s">
        <v>0</v>
      </c>
      <c r="AB59" s="203"/>
      <c r="AC59" s="4">
        <v>320</v>
      </c>
      <c r="AD59" s="202" t="s">
        <v>0</v>
      </c>
      <c r="AE59" s="203"/>
      <c r="AF59" s="4">
        <v>320</v>
      </c>
      <c r="AG59" s="202" t="s">
        <v>0</v>
      </c>
      <c r="AH59" s="203"/>
      <c r="AI59" s="4">
        <v>320</v>
      </c>
      <c r="AJ59" s="202" t="s">
        <v>0</v>
      </c>
      <c r="AK59" s="203"/>
      <c r="AL59" s="4">
        <v>320</v>
      </c>
      <c r="AM59" s="202" t="s">
        <v>0</v>
      </c>
      <c r="AN59" s="203"/>
      <c r="AO59" s="4">
        <v>320</v>
      </c>
      <c r="AP59" s="2"/>
      <c r="AQ59" s="1"/>
    </row>
    <row r="60" spans="4:45">
      <c r="D60" s="5"/>
      <c r="E60" s="5"/>
      <c r="F60" s="200">
        <f>不要５!AJ51+不要５!AM51+不要５!AP51</f>
        <v>0</v>
      </c>
      <c r="G60" s="201"/>
      <c r="H60" s="3">
        <f>H59-F60</f>
        <v>320</v>
      </c>
      <c r="I60" s="200">
        <f>'　【補完用】0年目'!$AJ$16+'　【補完用】0年目'!$AM$16+$I$51</f>
        <v>0</v>
      </c>
      <c r="J60" s="201"/>
      <c r="K60" s="3">
        <f>K59-I60</f>
        <v>320</v>
      </c>
      <c r="L60" s="200">
        <f>I62+L51</f>
        <v>0</v>
      </c>
      <c r="M60" s="201"/>
      <c r="N60" s="3">
        <f>N59-L60</f>
        <v>320</v>
      </c>
      <c r="O60" s="200">
        <f>L62+O51</f>
        <v>0</v>
      </c>
      <c r="P60" s="201"/>
      <c r="Q60" s="3">
        <f>Q59-O60</f>
        <v>320</v>
      </c>
      <c r="R60" s="200">
        <f>O62+R51</f>
        <v>0</v>
      </c>
      <c r="S60" s="201"/>
      <c r="T60" s="3">
        <f>T59-R60</f>
        <v>320</v>
      </c>
      <c r="U60" s="200">
        <f>R62+U51</f>
        <v>0</v>
      </c>
      <c r="V60" s="201"/>
      <c r="W60" s="3">
        <f>W59-U60</f>
        <v>320</v>
      </c>
      <c r="X60" s="200">
        <f>U62+X51</f>
        <v>0</v>
      </c>
      <c r="Y60" s="201"/>
      <c r="Z60" s="3">
        <f>Z59-X60</f>
        <v>320</v>
      </c>
      <c r="AA60" s="200">
        <f>X62+AA51</f>
        <v>0</v>
      </c>
      <c r="AB60" s="201"/>
      <c r="AC60" s="3">
        <f>AC59-AA60</f>
        <v>320</v>
      </c>
      <c r="AD60" s="200">
        <f>AA62+AD51</f>
        <v>0</v>
      </c>
      <c r="AE60" s="201"/>
      <c r="AF60" s="3">
        <f>AF59-AD60</f>
        <v>320</v>
      </c>
      <c r="AG60" s="200">
        <f>AD62+AG51</f>
        <v>0</v>
      </c>
      <c r="AH60" s="201"/>
      <c r="AI60" s="3">
        <f>AI59-AG60</f>
        <v>320</v>
      </c>
      <c r="AJ60" s="200">
        <f>AG62+AJ51</f>
        <v>0</v>
      </c>
      <c r="AK60" s="201"/>
      <c r="AL60" s="3">
        <f>AL59-AJ60</f>
        <v>320</v>
      </c>
      <c r="AM60" s="200">
        <f>AJ62+AM51</f>
        <v>0</v>
      </c>
      <c r="AN60" s="201"/>
      <c r="AO60" s="3">
        <f>AO59-AM60</f>
        <v>320</v>
      </c>
      <c r="AP60" s="2"/>
      <c r="AQ60" s="1"/>
    </row>
    <row r="61" spans="4:45" ht="13.5" customHeight="1">
      <c r="D61" s="5"/>
      <c r="E61" s="5"/>
      <c r="F61" s="202" t="s">
        <v>128</v>
      </c>
      <c r="G61" s="203"/>
      <c r="H61" s="4">
        <v>240</v>
      </c>
      <c r="I61" s="202" t="s">
        <v>74</v>
      </c>
      <c r="J61" s="203"/>
      <c r="K61" s="4">
        <v>240</v>
      </c>
      <c r="L61" s="202" t="s">
        <v>79</v>
      </c>
      <c r="M61" s="203"/>
      <c r="N61" s="4">
        <v>240</v>
      </c>
      <c r="O61" s="202" t="s">
        <v>79</v>
      </c>
      <c r="P61" s="203"/>
      <c r="Q61" s="4">
        <v>240</v>
      </c>
      <c r="R61" s="202" t="s">
        <v>79</v>
      </c>
      <c r="S61" s="203"/>
      <c r="T61" s="4">
        <v>240</v>
      </c>
      <c r="U61" s="202" t="s">
        <v>79</v>
      </c>
      <c r="V61" s="203"/>
      <c r="W61" s="4">
        <v>240</v>
      </c>
      <c r="X61" s="202" t="s">
        <v>79</v>
      </c>
      <c r="Y61" s="203"/>
      <c r="Z61" s="4">
        <v>240</v>
      </c>
      <c r="AA61" s="202" t="s">
        <v>1</v>
      </c>
      <c r="AB61" s="203"/>
      <c r="AC61" s="4">
        <v>240</v>
      </c>
      <c r="AD61" s="202" t="s">
        <v>1</v>
      </c>
      <c r="AE61" s="203"/>
      <c r="AF61" s="4">
        <v>240</v>
      </c>
      <c r="AG61" s="202" t="s">
        <v>1</v>
      </c>
      <c r="AH61" s="203"/>
      <c r="AI61" s="4">
        <v>240</v>
      </c>
      <c r="AJ61" s="202" t="s">
        <v>1</v>
      </c>
      <c r="AK61" s="203"/>
      <c r="AL61" s="4">
        <v>240</v>
      </c>
      <c r="AM61" s="202" t="s">
        <v>1</v>
      </c>
      <c r="AN61" s="203"/>
      <c r="AO61" s="4">
        <v>240</v>
      </c>
      <c r="AP61" s="2"/>
      <c r="AQ61" s="1"/>
    </row>
    <row r="62" spans="4:45">
      <c r="D62" s="5"/>
      <c r="E62" s="5"/>
      <c r="F62" s="200">
        <f>不要５!AM51+不要５!AP51</f>
        <v>0</v>
      </c>
      <c r="G62" s="201"/>
      <c r="H62" s="3">
        <f>H61-F62</f>
        <v>240</v>
      </c>
      <c r="I62" s="200">
        <f>'　【補完用】0年目'!$AM$16+$I$51</f>
        <v>0</v>
      </c>
      <c r="J62" s="201"/>
      <c r="K62" s="3">
        <f>K61-I62</f>
        <v>240</v>
      </c>
      <c r="L62" s="200">
        <f>I64+L51</f>
        <v>0</v>
      </c>
      <c r="M62" s="201"/>
      <c r="N62" s="3">
        <f>N61-L62</f>
        <v>240</v>
      </c>
      <c r="O62" s="200">
        <f>L64+O51</f>
        <v>0</v>
      </c>
      <c r="P62" s="201"/>
      <c r="Q62" s="3">
        <f>Q61-O62</f>
        <v>240</v>
      </c>
      <c r="R62" s="200">
        <f>O64+R51</f>
        <v>0</v>
      </c>
      <c r="S62" s="201"/>
      <c r="T62" s="3">
        <f>T61-R62</f>
        <v>240</v>
      </c>
      <c r="U62" s="200">
        <f>R64+U51</f>
        <v>0</v>
      </c>
      <c r="V62" s="201"/>
      <c r="W62" s="3">
        <f>W61-U62</f>
        <v>240</v>
      </c>
      <c r="X62" s="200">
        <f>U64+X51</f>
        <v>0</v>
      </c>
      <c r="Y62" s="201"/>
      <c r="Z62" s="3">
        <f>Z61-X62</f>
        <v>240</v>
      </c>
      <c r="AA62" s="200">
        <f>X64+AA51</f>
        <v>0</v>
      </c>
      <c r="AB62" s="201"/>
      <c r="AC62" s="3">
        <f>AC61-AA62</f>
        <v>240</v>
      </c>
      <c r="AD62" s="200">
        <f>AA64+AD51</f>
        <v>0</v>
      </c>
      <c r="AE62" s="201"/>
      <c r="AF62" s="3">
        <f>AF61-AD62</f>
        <v>240</v>
      </c>
      <c r="AG62" s="200">
        <f>AD64+AG51</f>
        <v>0</v>
      </c>
      <c r="AH62" s="201"/>
      <c r="AI62" s="3">
        <f>AI61-AG62</f>
        <v>240</v>
      </c>
      <c r="AJ62" s="200">
        <f>AG64+AJ51</f>
        <v>0</v>
      </c>
      <c r="AK62" s="201"/>
      <c r="AL62" s="3">
        <f>AL61-AJ62</f>
        <v>240</v>
      </c>
      <c r="AM62" s="200">
        <f>AJ64+AM51</f>
        <v>0</v>
      </c>
      <c r="AN62" s="201"/>
      <c r="AO62" s="3">
        <f>AO61-AM62</f>
        <v>240</v>
      </c>
      <c r="AP62" s="2"/>
      <c r="AQ62" s="1"/>
    </row>
    <row r="63" spans="4:45">
      <c r="D63" s="5"/>
      <c r="E63" s="5"/>
      <c r="F63" s="202" t="s">
        <v>129</v>
      </c>
      <c r="G63" s="203"/>
      <c r="H63" s="4">
        <v>160</v>
      </c>
      <c r="I63" s="202" t="s">
        <v>75</v>
      </c>
      <c r="J63" s="203"/>
      <c r="K63" s="4">
        <v>160</v>
      </c>
      <c r="L63" s="202" t="s">
        <v>80</v>
      </c>
      <c r="M63" s="203"/>
      <c r="N63" s="4">
        <v>160</v>
      </c>
      <c r="O63" s="202" t="s">
        <v>80</v>
      </c>
      <c r="P63" s="203"/>
      <c r="Q63" s="4">
        <v>160</v>
      </c>
      <c r="R63" s="202" t="s">
        <v>80</v>
      </c>
      <c r="S63" s="203"/>
      <c r="T63" s="4">
        <v>160</v>
      </c>
      <c r="U63" s="202" t="s">
        <v>80</v>
      </c>
      <c r="V63" s="203"/>
      <c r="W63" s="4">
        <v>160</v>
      </c>
      <c r="X63" s="202" t="s">
        <v>80</v>
      </c>
      <c r="Y63" s="203"/>
      <c r="Z63" s="4">
        <v>160</v>
      </c>
      <c r="AA63" s="202" t="s">
        <v>3</v>
      </c>
      <c r="AB63" s="203"/>
      <c r="AC63" s="4">
        <v>160</v>
      </c>
      <c r="AD63" s="202" t="s">
        <v>3</v>
      </c>
      <c r="AE63" s="203"/>
      <c r="AF63" s="4">
        <v>160</v>
      </c>
      <c r="AG63" s="202" t="s">
        <v>3</v>
      </c>
      <c r="AH63" s="203"/>
      <c r="AI63" s="4">
        <v>160</v>
      </c>
      <c r="AJ63" s="202" t="s">
        <v>3</v>
      </c>
      <c r="AK63" s="203"/>
      <c r="AL63" s="4">
        <v>160</v>
      </c>
      <c r="AM63" s="202" t="s">
        <v>3</v>
      </c>
      <c r="AN63" s="203"/>
      <c r="AO63" s="4">
        <v>160</v>
      </c>
      <c r="AP63" s="2"/>
      <c r="AQ63" s="1"/>
    </row>
    <row r="64" spans="4:45">
      <c r="D64" s="5"/>
      <c r="E64" s="5"/>
      <c r="F64" s="200">
        <f>不要５!AP51</f>
        <v>0</v>
      </c>
      <c r="G64" s="201"/>
      <c r="H64" s="3">
        <f>H63-F64</f>
        <v>160</v>
      </c>
      <c r="I64" s="200">
        <f>I51</f>
        <v>0</v>
      </c>
      <c r="J64" s="201"/>
      <c r="K64" s="3">
        <f>K63-I64</f>
        <v>160</v>
      </c>
      <c r="L64" s="200">
        <f>L51</f>
        <v>0</v>
      </c>
      <c r="M64" s="201"/>
      <c r="N64" s="3">
        <f>N63-L64</f>
        <v>160</v>
      </c>
      <c r="O64" s="200">
        <f>O51</f>
        <v>0</v>
      </c>
      <c r="P64" s="201"/>
      <c r="Q64" s="3">
        <f>Q63-O64</f>
        <v>160</v>
      </c>
      <c r="R64" s="200">
        <f>R51</f>
        <v>0</v>
      </c>
      <c r="S64" s="201"/>
      <c r="T64" s="3">
        <f>T63-R64</f>
        <v>160</v>
      </c>
      <c r="U64" s="200">
        <f>U51</f>
        <v>0</v>
      </c>
      <c r="V64" s="201"/>
      <c r="W64" s="3">
        <f>W63-U64</f>
        <v>160</v>
      </c>
      <c r="X64" s="200">
        <f>X51</f>
        <v>0</v>
      </c>
      <c r="Y64" s="201"/>
      <c r="Z64" s="3">
        <f>Z63-X64</f>
        <v>160</v>
      </c>
      <c r="AA64" s="200">
        <f>AA51</f>
        <v>0</v>
      </c>
      <c r="AB64" s="201"/>
      <c r="AC64" s="3">
        <f>AC63-AA64</f>
        <v>160</v>
      </c>
      <c r="AD64" s="200">
        <f>AD51</f>
        <v>0</v>
      </c>
      <c r="AE64" s="201"/>
      <c r="AF64" s="3">
        <f>AF63-AD64</f>
        <v>160</v>
      </c>
      <c r="AG64" s="200">
        <f>AG51</f>
        <v>0</v>
      </c>
      <c r="AH64" s="201"/>
      <c r="AI64" s="3">
        <f>AI63-AG64</f>
        <v>160</v>
      </c>
      <c r="AJ64" s="200">
        <f>AJ51</f>
        <v>0</v>
      </c>
      <c r="AK64" s="201"/>
      <c r="AL64" s="3">
        <f>AL63-AJ64</f>
        <v>160</v>
      </c>
      <c r="AM64" s="200">
        <f>AM51</f>
        <v>0</v>
      </c>
      <c r="AN64" s="201"/>
      <c r="AO64" s="3">
        <f>AO63-AM64</f>
        <v>160</v>
      </c>
      <c r="AP64" s="2"/>
      <c r="AQ64" s="1"/>
    </row>
    <row r="65" spans="4:45" ht="21" customHeight="1" thickBot="1">
      <c r="E65" s="92" t="s">
        <v>12</v>
      </c>
      <c r="I65">
        <f>IF($X$2="",0,IF(I52&gt;$S$2,1,0))</f>
        <v>0</v>
      </c>
      <c r="L65">
        <f>IF($X$2="",0,IF(L52&gt;$S$2,1,0))</f>
        <v>0</v>
      </c>
      <c r="O65">
        <f>IF($X$2="",0,IF(O52&gt;$S$2,1,0))</f>
        <v>0</v>
      </c>
      <c r="R65">
        <f>IF($X$2="",0,IF(R52&gt;$S$2,1,0))</f>
        <v>0</v>
      </c>
      <c r="U65">
        <f>IF($X$2="",0,IF(U52&gt;$S$2,1,0))</f>
        <v>0</v>
      </c>
      <c r="X65">
        <f>IF($X$2="",0,IF(X52&gt;$S$2,1,0))</f>
        <v>0</v>
      </c>
      <c r="AA65">
        <f>IF($X$2="",0,IF(AA52&gt;$S$2,1,0))</f>
        <v>0</v>
      </c>
      <c r="AD65">
        <f>IF($X$2="",0,IF(AD52&gt;$S$2,1,0))</f>
        <v>0</v>
      </c>
      <c r="AG65">
        <f>IF($X$2="",0,IF(AG52&gt;$S$2,1,0))</f>
        <v>0</v>
      </c>
      <c r="AJ65">
        <f>IF($X$2="",0,IF(AJ52&gt;$S$2,1,0))</f>
        <v>0</v>
      </c>
      <c r="AM65">
        <f>IF($X$2="",0,IF(AM52&gt;$S$2,1,0))</f>
        <v>0</v>
      </c>
      <c r="AP65">
        <f>IF($X$2="",0,IF(AP52&gt;$S$2,1,0))</f>
        <v>0</v>
      </c>
    </row>
    <row r="66" spans="4:45" ht="40.5" customHeight="1" thickBot="1">
      <c r="D66" s="5">
        <v>5</v>
      </c>
      <c r="E66" s="5"/>
      <c r="F66" s="207" t="s">
        <v>98</v>
      </c>
      <c r="G66" s="207"/>
      <c r="H66" s="88">
        <f>MIN(H69,$E69)</f>
        <v>0</v>
      </c>
      <c r="I66" s="9">
        <f>'５年目'!G19</f>
        <v>0</v>
      </c>
      <c r="J66" s="10">
        <f>COUNTIF(I80,1)</f>
        <v>0</v>
      </c>
      <c r="K66" s="88">
        <f>MIN(K69,$E69)</f>
        <v>0</v>
      </c>
      <c r="L66" s="9">
        <f>'５年目'!J19</f>
        <v>0</v>
      </c>
      <c r="M66" s="10">
        <f>COUNTIF(I80:L80,1)</f>
        <v>0</v>
      </c>
      <c r="N66" s="88">
        <f>MIN(N69,$E69)</f>
        <v>0</v>
      </c>
      <c r="O66" s="9">
        <f>'５年目'!M19</f>
        <v>0</v>
      </c>
      <c r="P66" s="10">
        <f>COUNTIF(I80:O80,1)</f>
        <v>0</v>
      </c>
      <c r="Q66" s="88">
        <f>MIN(Q69,$E69)</f>
        <v>0</v>
      </c>
      <c r="R66" s="9">
        <f>'５年目'!P19</f>
        <v>0</v>
      </c>
      <c r="S66" s="10">
        <f>COUNTIF(I80:R80,1)</f>
        <v>0</v>
      </c>
      <c r="T66" s="88">
        <f>MIN(T69,$E69)</f>
        <v>0</v>
      </c>
      <c r="U66" s="9">
        <f>'５年目'!S19</f>
        <v>0</v>
      </c>
      <c r="V66" s="10">
        <f>COUNTIF(I80:U80,1)</f>
        <v>0</v>
      </c>
      <c r="W66" s="88">
        <f>MIN(W69,$E69)</f>
        <v>0</v>
      </c>
      <c r="X66" s="9">
        <f>'５年目'!V19</f>
        <v>0</v>
      </c>
      <c r="Y66" s="10">
        <f>COUNTIF(I80:X80,1)</f>
        <v>0</v>
      </c>
      <c r="Z66" s="88">
        <f>MIN(Z69,$E69)</f>
        <v>0</v>
      </c>
      <c r="AA66" s="9">
        <f>'５年目'!Y19</f>
        <v>0</v>
      </c>
      <c r="AB66" s="10">
        <f>COUNTIF(I80:AA80,1)</f>
        <v>0</v>
      </c>
      <c r="AC66" s="88">
        <f>MIN(AC69,$E69)</f>
        <v>0</v>
      </c>
      <c r="AD66" s="9">
        <f>'５年目'!AB19</f>
        <v>0</v>
      </c>
      <c r="AE66" s="10">
        <f>COUNTIF(I80:AD80,1)</f>
        <v>0</v>
      </c>
      <c r="AF66" s="88">
        <f>MIN(AF69,$E69)</f>
        <v>0</v>
      </c>
      <c r="AG66" s="9">
        <f>'５年目'!AE19</f>
        <v>0</v>
      </c>
      <c r="AH66" s="10">
        <f>COUNTIF(I80:AG80,1)</f>
        <v>0</v>
      </c>
      <c r="AI66" s="88">
        <f>MIN(AI69,$E69)</f>
        <v>0</v>
      </c>
      <c r="AJ66" s="9">
        <f>'５年目'!AH19</f>
        <v>0</v>
      </c>
      <c r="AK66" s="10">
        <f>COUNTIF(I80:AJ80,1)</f>
        <v>0</v>
      </c>
      <c r="AL66" s="88">
        <f>MIN(AL69,$E69)</f>
        <v>0</v>
      </c>
      <c r="AM66" s="9">
        <f>'５年目'!AK19</f>
        <v>0</v>
      </c>
      <c r="AN66" s="10">
        <f>COUNTIF(I80:AM80,1)</f>
        <v>0</v>
      </c>
      <c r="AO66" s="88">
        <f>MIN(AO69,$E69)</f>
        <v>0</v>
      </c>
      <c r="AP66" s="9">
        <f>'５年目'!AN19</f>
        <v>0</v>
      </c>
      <c r="AQ66" s="10">
        <f>COUNTIF(I80:AP80,1)</f>
        <v>0</v>
      </c>
      <c r="AR66" s="24">
        <f>I66+L66+O66+R66+U66+X66+AA66+AD66+AG66+AJ66+AM66+AP66</f>
        <v>0</v>
      </c>
      <c r="AS66" s="18" t="s">
        <v>24</v>
      </c>
    </row>
    <row r="67" spans="4:45" s="17" customFormat="1" ht="18.75" customHeight="1" thickBot="1">
      <c r="D67" s="30" t="s">
        <v>23</v>
      </c>
      <c r="E67" s="31" t="s">
        <v>19</v>
      </c>
      <c r="F67" s="207"/>
      <c r="G67" s="207"/>
      <c r="H67" s="91">
        <f>MIN(H68,H69,$E69)</f>
        <v>0</v>
      </c>
      <c r="I67" s="22">
        <f>'５年目'!G20</f>
        <v>0</v>
      </c>
      <c r="J67" s="23">
        <f>'５年目'!H20</f>
        <v>0</v>
      </c>
      <c r="K67" s="91">
        <f>MIN(K68,K69,$E69)</f>
        <v>0</v>
      </c>
      <c r="L67" s="22">
        <f>'５年目'!J20</f>
        <v>0</v>
      </c>
      <c r="M67" s="23">
        <f>'５年目'!K20</f>
        <v>0</v>
      </c>
      <c r="N67" s="91">
        <f>IF(M66&gt;=$X$2,MIN($S$2,N68,N69,$AL$2-L69,$E69),MIN(N68,N69,$AL$2-L69,$E69))</f>
        <v>0</v>
      </c>
      <c r="O67" s="22">
        <f>'５年目'!M20</f>
        <v>0</v>
      </c>
      <c r="P67" s="23">
        <f>'５年目'!N20</f>
        <v>0</v>
      </c>
      <c r="Q67" s="91">
        <f>IF(P66&gt;=$X$2,MIN($S$2,Q68,Q69,$AL$2-O69,$E69),MIN(Q68,Q69,$AL$2-O69,$E69))</f>
        <v>0</v>
      </c>
      <c r="R67" s="22">
        <f>'５年目'!P20</f>
        <v>0</v>
      </c>
      <c r="S67" s="23">
        <f>'５年目'!Q20</f>
        <v>0</v>
      </c>
      <c r="T67" s="91">
        <f>IF(S66&gt;=$X$2,MIN($S$2,T68,T69,$AL$2-R69,$E69),MIN(T68,T69,$AL$2-R69,$E69))</f>
        <v>0</v>
      </c>
      <c r="U67" s="22">
        <f>'５年目'!S20</f>
        <v>0</v>
      </c>
      <c r="V67" s="23">
        <f>'５年目'!T20</f>
        <v>0</v>
      </c>
      <c r="W67" s="91">
        <f>IF(V66&gt;=$X$2,MIN($S$2,W68,W69,$AL$2-U69,$E69),MIN(W68,W69,$AL$2-U69,$E69))</f>
        <v>0</v>
      </c>
      <c r="X67" s="22">
        <f>'５年目'!V20</f>
        <v>0</v>
      </c>
      <c r="Y67" s="23">
        <f>'５年目'!W20</f>
        <v>0</v>
      </c>
      <c r="Z67" s="91">
        <f>IF(Y66&gt;=$X$2,MIN($S$2,Z68,Z69,$AL$2-X69,$E69),MIN(Z68,Z69,$AL$2-X69,$E69))</f>
        <v>0</v>
      </c>
      <c r="AA67" s="22">
        <f>'５年目'!Y20</f>
        <v>0</v>
      </c>
      <c r="AB67" s="23">
        <f>'５年目'!Z20</f>
        <v>0</v>
      </c>
      <c r="AC67" s="91">
        <f>IF(AB66&gt;=$X$2,MIN($S$2,AC68,AC69,$AL$2-AA69,$E69),MIN(AC68,AC69,$AL$2-AA69,$E69))</f>
        <v>0</v>
      </c>
      <c r="AD67" s="22">
        <f>'５年目'!AB20</f>
        <v>0</v>
      </c>
      <c r="AE67" s="23">
        <f>'５年目'!AC20</f>
        <v>0</v>
      </c>
      <c r="AF67" s="91">
        <f>IF(AE66&gt;=$X$2,MIN($S$2,AF68,AF69,$AL$2-AD69,$E69),MIN(AF68,AF69,$AL$2-AD69,$E69))</f>
        <v>0</v>
      </c>
      <c r="AG67" s="22">
        <f>'５年目'!AE20</f>
        <v>0</v>
      </c>
      <c r="AH67" s="23">
        <f>'５年目'!AF20</f>
        <v>0</v>
      </c>
      <c r="AI67" s="91">
        <f>IF(AH66&gt;=$X$2,MIN($S$2,AI68,AI69,$AL$2-AG69,$E69),MIN(AI68,AI69,$AL$2-AG69,$E69))</f>
        <v>0</v>
      </c>
      <c r="AJ67" s="22">
        <f>'５年目'!AH20</f>
        <v>0</v>
      </c>
      <c r="AK67" s="23">
        <f>'５年目'!AI20</f>
        <v>0</v>
      </c>
      <c r="AL67" s="91">
        <f>IF(AK66&gt;=$X$2,MIN($S$2,AL68,AL69,$AL$2-AJ69,$E69),MIN(AL68,AL69,$AL$2-AJ69,$E69))</f>
        <v>0</v>
      </c>
      <c r="AM67" s="22">
        <f>'５年目'!AK20</f>
        <v>0</v>
      </c>
      <c r="AN67" s="23">
        <f>'５年目'!AL20</f>
        <v>0</v>
      </c>
      <c r="AO67" s="91">
        <f>IF(AN66&gt;=$X$2,MIN($S$2,AO68,AO69,$AL$2-AM69,$E69),MIN(AO68,AO69,$AL$2-AM69,$E69))</f>
        <v>0</v>
      </c>
      <c r="AP67" s="22">
        <f>'５年目'!AN20</f>
        <v>0</v>
      </c>
      <c r="AQ67" s="23">
        <f>'５年目'!AO20</f>
        <v>0</v>
      </c>
      <c r="AR67" s="12">
        <f>I67+L67+O67+R67+U67+X67+AA67+AD67+AG67+AJ67+AM67+AP67</f>
        <v>0</v>
      </c>
      <c r="AS67" s="18" t="s">
        <v>20</v>
      </c>
    </row>
    <row r="68" spans="4:45">
      <c r="D68" s="5"/>
      <c r="E68" s="5"/>
      <c r="F68" s="59"/>
      <c r="G68" s="60"/>
      <c r="H68" s="13"/>
      <c r="I68" s="59"/>
      <c r="J68" s="60"/>
      <c r="K68" s="13"/>
      <c r="L68" s="204" t="s">
        <v>25</v>
      </c>
      <c r="M68" s="205"/>
      <c r="N68" s="15" t="str">
        <f>IF(M66&gt;=$X$2,$S$2,"")</f>
        <v/>
      </c>
      <c r="O68" s="204" t="s">
        <v>25</v>
      </c>
      <c r="P68" s="205"/>
      <c r="Q68" s="15" t="str">
        <f>IF(P66&gt;=$X$2,$S$2,"")</f>
        <v/>
      </c>
      <c r="R68" s="204" t="s">
        <v>25</v>
      </c>
      <c r="S68" s="205"/>
      <c r="T68" s="15" t="str">
        <f>IF(S66&gt;=$X$2,$S$2,"")</f>
        <v/>
      </c>
      <c r="U68" s="204" t="s">
        <v>25</v>
      </c>
      <c r="V68" s="205"/>
      <c r="W68" s="15" t="str">
        <f>IF(V66&gt;=$X$2,$S$2,"")</f>
        <v/>
      </c>
      <c r="X68" s="204" t="s">
        <v>25</v>
      </c>
      <c r="Y68" s="205"/>
      <c r="Z68" s="15" t="str">
        <f>IF(Y66&gt;=$X$2,$S$2,"")</f>
        <v/>
      </c>
      <c r="AA68" s="204" t="s">
        <v>25</v>
      </c>
      <c r="AB68" s="205"/>
      <c r="AC68" s="15" t="str">
        <f>IF(AB66&gt;=$X$2,$S$2,"")</f>
        <v/>
      </c>
      <c r="AD68" s="204" t="s">
        <v>25</v>
      </c>
      <c r="AE68" s="205"/>
      <c r="AF68" s="15" t="str">
        <f>IF(AE66&gt;=$X$2,$S$2,"")</f>
        <v/>
      </c>
      <c r="AG68" s="204" t="s">
        <v>25</v>
      </c>
      <c r="AH68" s="205"/>
      <c r="AI68" s="15" t="str">
        <f>IF(AH66&gt;=$X$2,$S$2,"")</f>
        <v/>
      </c>
      <c r="AJ68" s="204" t="s">
        <v>25</v>
      </c>
      <c r="AK68" s="205"/>
      <c r="AL68" s="15" t="str">
        <f>IF(AK66&gt;=$X$2,$S$2,"")</f>
        <v/>
      </c>
      <c r="AM68" s="204" t="s">
        <v>25</v>
      </c>
      <c r="AN68" s="205"/>
      <c r="AO68" s="15" t="str">
        <f>IF(AN66&gt;=$X$2,$S$2,"")</f>
        <v/>
      </c>
      <c r="AP68" s="204" t="s">
        <v>25</v>
      </c>
      <c r="AQ68" s="205"/>
    </row>
    <row r="69" spans="4:45">
      <c r="D69" s="5"/>
      <c r="E69" s="89">
        <f>IF($AE$2="",$S$2,$AE$2)</f>
        <v>0</v>
      </c>
      <c r="F69" s="206"/>
      <c r="G69" s="205"/>
      <c r="H69" s="90">
        <f>IF(MIN(H71,H73,H75,H77,H79)&lt;0,0,MIN(H71,H73,H75,H77,H79,$AE$2))</f>
        <v>160</v>
      </c>
      <c r="I69" s="206"/>
      <c r="J69" s="205"/>
      <c r="K69" s="90">
        <f>IF(MIN(K71,K73,K75,K77,K79)&lt;0,0,MIN(K71,K73,K75,K77,K79,$AE$2))</f>
        <v>160</v>
      </c>
      <c r="L69" s="200">
        <f>I67+L67</f>
        <v>0</v>
      </c>
      <c r="M69" s="201"/>
      <c r="N69" s="90">
        <f>IF(MIN(N71,N73,N75,N77,N79)&lt;0,0,MIN(N71,N73,N75,N77,N79,$AE$2))</f>
        <v>160</v>
      </c>
      <c r="O69" s="200">
        <f>L69+O67</f>
        <v>0</v>
      </c>
      <c r="P69" s="201"/>
      <c r="Q69" s="90">
        <f>IF(MIN(Q71,Q73,Q75,Q77,Q79)&lt;0,0,MIN(Q71,Q73,Q75,Q77,Q79,$AE$2))</f>
        <v>160</v>
      </c>
      <c r="R69" s="200">
        <f>O69+R67</f>
        <v>0</v>
      </c>
      <c r="S69" s="201"/>
      <c r="T69" s="90">
        <f>IF(MIN(T71,T73,T75,T77,T79)&lt;0,0,MIN(T71,T73,T75,T77,T79,$AE$2))</f>
        <v>160</v>
      </c>
      <c r="U69" s="200">
        <f>R69+U67</f>
        <v>0</v>
      </c>
      <c r="V69" s="201"/>
      <c r="W69" s="90">
        <f>IF(MIN(W71,W73,W75,W77,W79)&lt;0,0,MIN(W71,W73,W75,W77,W79,$AE$2))</f>
        <v>160</v>
      </c>
      <c r="X69" s="200">
        <f>U69+X67</f>
        <v>0</v>
      </c>
      <c r="Y69" s="201"/>
      <c r="Z69" s="90">
        <f>IF(MIN(Z71,Z73,Z75,Z77,Z79)&lt;0,0,MIN(Z71,Z73,Z75,Z77,Z79,$AE$2))</f>
        <v>160</v>
      </c>
      <c r="AA69" s="200">
        <f>X69+AA67</f>
        <v>0</v>
      </c>
      <c r="AB69" s="201"/>
      <c r="AC69" s="90">
        <f>IF(MIN(AC71,AC73,AC75,AC77,AC79)&lt;0,0,MIN(AC71,AC73,AC75,AC77,AC79,$AE$2))</f>
        <v>160</v>
      </c>
      <c r="AD69" s="200">
        <f>AA69+AD67</f>
        <v>0</v>
      </c>
      <c r="AE69" s="201"/>
      <c r="AF69" s="90">
        <f>IF(MIN(AF71,AF73,AF75,AF77,AF79)&lt;0,0,MIN(AF71,AF73,AF75,AF77,AF79,$AE$2))</f>
        <v>160</v>
      </c>
      <c r="AG69" s="200">
        <f>AD69+AG67</f>
        <v>0</v>
      </c>
      <c r="AH69" s="201"/>
      <c r="AI69" s="90">
        <f>IF(MIN(AI71,AI73,AI75,AI77,AI79)&lt;0,0,MIN(AI71,AI73,AI75,AI77,AI79,$AE$2))</f>
        <v>160</v>
      </c>
      <c r="AJ69" s="200">
        <f>AG69+AJ67</f>
        <v>0</v>
      </c>
      <c r="AK69" s="201"/>
      <c r="AL69" s="90">
        <f>IF(MIN(AL71,AL73,AL75,AL77,AL79)&lt;0,0,MIN(AL71,AL73,AL75,AL77,AL79,$AE$2))</f>
        <v>160</v>
      </c>
      <c r="AM69" s="200">
        <f>AJ69+AM67</f>
        <v>0</v>
      </c>
      <c r="AN69" s="201"/>
      <c r="AO69" s="90">
        <f>IF(MIN(AO71,AO73,AO75,AO77,AO79)&lt;0,0,MIN(AO71,AO73,AO75,AO77,AO79,$AE$2))</f>
        <v>160</v>
      </c>
      <c r="AP69" s="200">
        <f>AM69+AP67</f>
        <v>0</v>
      </c>
      <c r="AQ69" s="201"/>
    </row>
    <row r="70" spans="4:45" ht="13.5" customHeight="1">
      <c r="D70" s="5"/>
      <c r="E70" s="5"/>
      <c r="F70" s="202" t="s">
        <v>125</v>
      </c>
      <c r="G70" s="203"/>
      <c r="H70" s="4">
        <v>480</v>
      </c>
      <c r="I70" s="202" t="s">
        <v>71</v>
      </c>
      <c r="J70" s="203"/>
      <c r="K70" s="4">
        <v>480</v>
      </c>
      <c r="L70" s="202" t="s">
        <v>76</v>
      </c>
      <c r="M70" s="203"/>
      <c r="N70" s="4">
        <v>480</v>
      </c>
      <c r="O70" s="202" t="s">
        <v>76</v>
      </c>
      <c r="P70" s="203"/>
      <c r="Q70" s="4">
        <v>480</v>
      </c>
      <c r="R70" s="202" t="s">
        <v>76</v>
      </c>
      <c r="S70" s="203"/>
      <c r="T70" s="4">
        <v>480</v>
      </c>
      <c r="U70" s="202" t="s">
        <v>76</v>
      </c>
      <c r="V70" s="203"/>
      <c r="W70" s="4">
        <v>480</v>
      </c>
      <c r="X70" s="202" t="s">
        <v>76</v>
      </c>
      <c r="Y70" s="203"/>
      <c r="Z70" s="4">
        <v>480</v>
      </c>
      <c r="AA70" s="202" t="s">
        <v>4</v>
      </c>
      <c r="AB70" s="203"/>
      <c r="AC70" s="4">
        <v>480</v>
      </c>
      <c r="AD70" s="202" t="s">
        <v>5</v>
      </c>
      <c r="AE70" s="203"/>
      <c r="AF70" s="4">
        <v>480</v>
      </c>
      <c r="AG70" s="202" t="s">
        <v>6</v>
      </c>
      <c r="AH70" s="203"/>
      <c r="AI70" s="4">
        <v>480</v>
      </c>
      <c r="AJ70" s="202" t="s">
        <v>7</v>
      </c>
      <c r="AK70" s="203"/>
      <c r="AL70" s="4">
        <v>480</v>
      </c>
      <c r="AM70" s="202" t="s">
        <v>8</v>
      </c>
      <c r="AN70" s="203"/>
      <c r="AO70" s="4">
        <v>480</v>
      </c>
      <c r="AP70" s="2"/>
      <c r="AQ70" s="1"/>
    </row>
    <row r="71" spans="4:45">
      <c r="D71" s="5"/>
      <c r="E71" s="5"/>
      <c r="F71" s="200">
        <f>不要５!AC66+不要５!AG66+不要５!AJ66+不要５!AM66+不要５!AP66</f>
        <v>0</v>
      </c>
      <c r="G71" s="201"/>
      <c r="H71" s="3">
        <f>H70-F71</f>
        <v>480</v>
      </c>
      <c r="I71" s="200">
        <f>'　【補完用】0年目'!$AD$19+'　【補完用】0年目'!$AG$19+'　【補完用】0年目'!$AJ$19+'　【補完用】0年目'!$AM$19+$I$66</f>
        <v>0</v>
      </c>
      <c r="J71" s="201"/>
      <c r="K71" s="3">
        <f>K70-I71</f>
        <v>480</v>
      </c>
      <c r="L71" s="200">
        <f>I73+L66</f>
        <v>0</v>
      </c>
      <c r="M71" s="201"/>
      <c r="N71" s="3">
        <f>N70-L71</f>
        <v>480</v>
      </c>
      <c r="O71" s="200">
        <f>L73+O66</f>
        <v>0</v>
      </c>
      <c r="P71" s="201"/>
      <c r="Q71" s="3">
        <f>Q70-O71</f>
        <v>480</v>
      </c>
      <c r="R71" s="200">
        <f>O73+R66</f>
        <v>0</v>
      </c>
      <c r="S71" s="201"/>
      <c r="T71" s="3">
        <f>T70-R71</f>
        <v>480</v>
      </c>
      <c r="U71" s="200">
        <f>R73+U66</f>
        <v>0</v>
      </c>
      <c r="V71" s="201"/>
      <c r="W71" s="3">
        <f>W70-U71</f>
        <v>480</v>
      </c>
      <c r="X71" s="200">
        <f>U73+X66</f>
        <v>0</v>
      </c>
      <c r="Y71" s="201"/>
      <c r="Z71" s="3">
        <f>Z70-X71</f>
        <v>480</v>
      </c>
      <c r="AA71" s="200">
        <f>X73+AA66</f>
        <v>0</v>
      </c>
      <c r="AB71" s="201"/>
      <c r="AC71" s="3">
        <f>AC70-AA71</f>
        <v>480</v>
      </c>
      <c r="AD71" s="200">
        <f>AA73+AD66</f>
        <v>0</v>
      </c>
      <c r="AE71" s="201"/>
      <c r="AF71" s="3">
        <f>AF70-AD71</f>
        <v>480</v>
      </c>
      <c r="AG71" s="200">
        <f>AD73+AG66</f>
        <v>0</v>
      </c>
      <c r="AH71" s="201"/>
      <c r="AI71" s="3">
        <f>AI70-AG71</f>
        <v>480</v>
      </c>
      <c r="AJ71" s="200">
        <f>AG73+AJ66</f>
        <v>0</v>
      </c>
      <c r="AK71" s="201"/>
      <c r="AL71" s="3">
        <f>AL70-AJ71</f>
        <v>480</v>
      </c>
      <c r="AM71" s="200">
        <f>AJ73+AM66</f>
        <v>0</v>
      </c>
      <c r="AN71" s="201"/>
      <c r="AO71" s="3">
        <f>AO70-AM71</f>
        <v>480</v>
      </c>
      <c r="AP71" s="2"/>
      <c r="AQ71" s="1"/>
    </row>
    <row r="72" spans="4:45" ht="13.5" customHeight="1">
      <c r="D72" s="5"/>
      <c r="E72" s="5"/>
      <c r="F72" s="202" t="s">
        <v>126</v>
      </c>
      <c r="G72" s="203"/>
      <c r="H72" s="4">
        <v>400</v>
      </c>
      <c r="I72" s="202" t="s">
        <v>72</v>
      </c>
      <c r="J72" s="203"/>
      <c r="K72" s="4">
        <v>400</v>
      </c>
      <c r="L72" s="202" t="s">
        <v>77</v>
      </c>
      <c r="M72" s="203"/>
      <c r="N72" s="4">
        <v>400</v>
      </c>
      <c r="O72" s="202" t="s">
        <v>77</v>
      </c>
      <c r="P72" s="203"/>
      <c r="Q72" s="4">
        <v>400</v>
      </c>
      <c r="R72" s="202" t="s">
        <v>77</v>
      </c>
      <c r="S72" s="203"/>
      <c r="T72" s="4">
        <v>400</v>
      </c>
      <c r="U72" s="202" t="s">
        <v>77</v>
      </c>
      <c r="V72" s="203"/>
      <c r="W72" s="4">
        <v>400</v>
      </c>
      <c r="X72" s="202" t="s">
        <v>77</v>
      </c>
      <c r="Y72" s="203"/>
      <c r="Z72" s="4">
        <v>400</v>
      </c>
      <c r="AA72" s="202" t="s">
        <v>2</v>
      </c>
      <c r="AB72" s="203"/>
      <c r="AC72" s="4">
        <v>400</v>
      </c>
      <c r="AD72" s="202" t="s">
        <v>2</v>
      </c>
      <c r="AE72" s="203"/>
      <c r="AF72" s="4">
        <v>400</v>
      </c>
      <c r="AG72" s="202" t="s">
        <v>2</v>
      </c>
      <c r="AH72" s="203"/>
      <c r="AI72" s="4">
        <v>400</v>
      </c>
      <c r="AJ72" s="202" t="s">
        <v>2</v>
      </c>
      <c r="AK72" s="203"/>
      <c r="AL72" s="4">
        <v>400</v>
      </c>
      <c r="AM72" s="202" t="s">
        <v>2</v>
      </c>
      <c r="AN72" s="203"/>
      <c r="AO72" s="4">
        <v>400</v>
      </c>
      <c r="AP72" s="2"/>
      <c r="AQ72" s="1"/>
    </row>
    <row r="73" spans="4:45">
      <c r="D73" s="5"/>
      <c r="E73" s="5"/>
      <c r="F73" s="200">
        <f>不要５!AG66+不要５!AJ66+不要５!AM66+不要５!AP66</f>
        <v>0</v>
      </c>
      <c r="G73" s="201"/>
      <c r="H73" s="3">
        <f>H72-F73</f>
        <v>400</v>
      </c>
      <c r="I73" s="200">
        <f>'　【補完用】0年目'!$AG$19+'　【補完用】0年目'!$AJ$19+'　【補完用】0年目'!$AM$19+$I$66</f>
        <v>0</v>
      </c>
      <c r="J73" s="201"/>
      <c r="K73" s="3">
        <f>K72-I73</f>
        <v>400</v>
      </c>
      <c r="L73" s="200">
        <f>I75+L66</f>
        <v>0</v>
      </c>
      <c r="M73" s="201"/>
      <c r="N73" s="3">
        <f>N72-L73</f>
        <v>400</v>
      </c>
      <c r="O73" s="200">
        <f>L75+O66</f>
        <v>0</v>
      </c>
      <c r="P73" s="201"/>
      <c r="Q73" s="3">
        <f>Q72-O73</f>
        <v>400</v>
      </c>
      <c r="R73" s="200">
        <f>O75+R66</f>
        <v>0</v>
      </c>
      <c r="S73" s="201"/>
      <c r="T73" s="3">
        <f>T72-R73</f>
        <v>400</v>
      </c>
      <c r="U73" s="200">
        <f>R75+U66</f>
        <v>0</v>
      </c>
      <c r="V73" s="201"/>
      <c r="W73" s="3">
        <f>W72-U73</f>
        <v>400</v>
      </c>
      <c r="X73" s="200">
        <f>U75+X66</f>
        <v>0</v>
      </c>
      <c r="Y73" s="201"/>
      <c r="Z73" s="3">
        <f>Z72-X73</f>
        <v>400</v>
      </c>
      <c r="AA73" s="200">
        <f>X75+AA66</f>
        <v>0</v>
      </c>
      <c r="AB73" s="201"/>
      <c r="AC73" s="3">
        <f>AC72-AA73</f>
        <v>400</v>
      </c>
      <c r="AD73" s="200">
        <f>AA75+AD66</f>
        <v>0</v>
      </c>
      <c r="AE73" s="201"/>
      <c r="AF73" s="3">
        <f>AF72-AD73</f>
        <v>400</v>
      </c>
      <c r="AG73" s="200">
        <f>AD75+AG66</f>
        <v>0</v>
      </c>
      <c r="AH73" s="201"/>
      <c r="AI73" s="3">
        <f>AI72-AG73</f>
        <v>400</v>
      </c>
      <c r="AJ73" s="200">
        <f>AG75+AJ66</f>
        <v>0</v>
      </c>
      <c r="AK73" s="201"/>
      <c r="AL73" s="3">
        <f>AL72-AJ73</f>
        <v>400</v>
      </c>
      <c r="AM73" s="200">
        <f>AJ75+AM66</f>
        <v>0</v>
      </c>
      <c r="AN73" s="201"/>
      <c r="AO73" s="3">
        <f>AO72-AM73</f>
        <v>400</v>
      </c>
      <c r="AP73" s="2"/>
      <c r="AQ73" s="1"/>
    </row>
    <row r="74" spans="4:45" ht="13.5" customHeight="1">
      <c r="D74" s="5"/>
      <c r="E74" s="5"/>
      <c r="F74" s="202" t="s">
        <v>127</v>
      </c>
      <c r="G74" s="203"/>
      <c r="H74" s="4">
        <v>320</v>
      </c>
      <c r="I74" s="202" t="s">
        <v>73</v>
      </c>
      <c r="J74" s="203"/>
      <c r="K74" s="4">
        <v>320</v>
      </c>
      <c r="L74" s="202" t="s">
        <v>78</v>
      </c>
      <c r="M74" s="203"/>
      <c r="N74" s="4">
        <v>320</v>
      </c>
      <c r="O74" s="202" t="s">
        <v>78</v>
      </c>
      <c r="P74" s="203"/>
      <c r="Q74" s="4">
        <v>320</v>
      </c>
      <c r="R74" s="202" t="s">
        <v>78</v>
      </c>
      <c r="S74" s="203"/>
      <c r="T74" s="4">
        <v>320</v>
      </c>
      <c r="U74" s="202" t="s">
        <v>78</v>
      </c>
      <c r="V74" s="203"/>
      <c r="W74" s="4">
        <v>320</v>
      </c>
      <c r="X74" s="202" t="s">
        <v>78</v>
      </c>
      <c r="Y74" s="203"/>
      <c r="Z74" s="4">
        <v>320</v>
      </c>
      <c r="AA74" s="202" t="s">
        <v>0</v>
      </c>
      <c r="AB74" s="203"/>
      <c r="AC74" s="4">
        <v>320</v>
      </c>
      <c r="AD74" s="202" t="s">
        <v>0</v>
      </c>
      <c r="AE74" s="203"/>
      <c r="AF74" s="4">
        <v>320</v>
      </c>
      <c r="AG74" s="202" t="s">
        <v>0</v>
      </c>
      <c r="AH74" s="203"/>
      <c r="AI74" s="4">
        <v>320</v>
      </c>
      <c r="AJ74" s="202" t="s">
        <v>0</v>
      </c>
      <c r="AK74" s="203"/>
      <c r="AL74" s="4">
        <v>320</v>
      </c>
      <c r="AM74" s="202" t="s">
        <v>0</v>
      </c>
      <c r="AN74" s="203"/>
      <c r="AO74" s="4">
        <v>320</v>
      </c>
      <c r="AP74" s="2"/>
      <c r="AQ74" s="1"/>
    </row>
    <row r="75" spans="4:45">
      <c r="D75" s="5"/>
      <c r="E75" s="5"/>
      <c r="F75" s="200">
        <f>不要５!AJ66+不要５!AM66+不要５!AP66</f>
        <v>0</v>
      </c>
      <c r="G75" s="201"/>
      <c r="H75" s="3">
        <f>H74-F75</f>
        <v>320</v>
      </c>
      <c r="I75" s="200">
        <f>'　【補完用】0年目'!$AJ$19+'　【補完用】0年目'!$AM$19+$I$66</f>
        <v>0</v>
      </c>
      <c r="J75" s="201"/>
      <c r="K75" s="3">
        <f>K74-I75</f>
        <v>320</v>
      </c>
      <c r="L75" s="200">
        <f>I77+L66</f>
        <v>0</v>
      </c>
      <c r="M75" s="201"/>
      <c r="N75" s="3">
        <f>N74-L75</f>
        <v>320</v>
      </c>
      <c r="O75" s="200">
        <f>L77+O66</f>
        <v>0</v>
      </c>
      <c r="P75" s="201"/>
      <c r="Q75" s="3">
        <f>Q74-O75</f>
        <v>320</v>
      </c>
      <c r="R75" s="200">
        <f>O77+R66</f>
        <v>0</v>
      </c>
      <c r="S75" s="201"/>
      <c r="T75" s="3">
        <f>T74-R75</f>
        <v>320</v>
      </c>
      <c r="U75" s="200">
        <f>R77+U66</f>
        <v>0</v>
      </c>
      <c r="V75" s="201"/>
      <c r="W75" s="3">
        <f>W74-U75</f>
        <v>320</v>
      </c>
      <c r="X75" s="200">
        <f>U77+X66</f>
        <v>0</v>
      </c>
      <c r="Y75" s="201"/>
      <c r="Z75" s="3">
        <f>Z74-X75</f>
        <v>320</v>
      </c>
      <c r="AA75" s="200">
        <f>X77+AA66</f>
        <v>0</v>
      </c>
      <c r="AB75" s="201"/>
      <c r="AC75" s="3">
        <f>AC74-AA75</f>
        <v>320</v>
      </c>
      <c r="AD75" s="200">
        <f>AA77+AD66</f>
        <v>0</v>
      </c>
      <c r="AE75" s="201"/>
      <c r="AF75" s="3">
        <f>AF74-AD75</f>
        <v>320</v>
      </c>
      <c r="AG75" s="200">
        <f>AD77+AG66</f>
        <v>0</v>
      </c>
      <c r="AH75" s="201"/>
      <c r="AI75" s="3">
        <f>AI74-AG75</f>
        <v>320</v>
      </c>
      <c r="AJ75" s="200">
        <f>AG77+AJ66</f>
        <v>0</v>
      </c>
      <c r="AK75" s="201"/>
      <c r="AL75" s="3">
        <f>AL74-AJ75</f>
        <v>320</v>
      </c>
      <c r="AM75" s="200">
        <f>AJ77+AM66</f>
        <v>0</v>
      </c>
      <c r="AN75" s="201"/>
      <c r="AO75" s="3">
        <f>AO74-AM75</f>
        <v>320</v>
      </c>
      <c r="AP75" s="2"/>
      <c r="AQ75" s="1"/>
    </row>
    <row r="76" spans="4:45" ht="13.5" customHeight="1">
      <c r="D76" s="5"/>
      <c r="E76" s="5"/>
      <c r="F76" s="202" t="s">
        <v>128</v>
      </c>
      <c r="G76" s="203"/>
      <c r="H76" s="4">
        <v>240</v>
      </c>
      <c r="I76" s="202" t="s">
        <v>74</v>
      </c>
      <c r="J76" s="203"/>
      <c r="K76" s="4">
        <v>240</v>
      </c>
      <c r="L76" s="202" t="s">
        <v>79</v>
      </c>
      <c r="M76" s="203"/>
      <c r="N76" s="4">
        <v>240</v>
      </c>
      <c r="O76" s="202" t="s">
        <v>79</v>
      </c>
      <c r="P76" s="203"/>
      <c r="Q76" s="4">
        <v>240</v>
      </c>
      <c r="R76" s="202" t="s">
        <v>79</v>
      </c>
      <c r="S76" s="203"/>
      <c r="T76" s="4">
        <v>240</v>
      </c>
      <c r="U76" s="202" t="s">
        <v>79</v>
      </c>
      <c r="V76" s="203"/>
      <c r="W76" s="4">
        <v>240</v>
      </c>
      <c r="X76" s="202" t="s">
        <v>79</v>
      </c>
      <c r="Y76" s="203"/>
      <c r="Z76" s="4">
        <v>240</v>
      </c>
      <c r="AA76" s="202" t="s">
        <v>1</v>
      </c>
      <c r="AB76" s="203"/>
      <c r="AC76" s="4">
        <v>240</v>
      </c>
      <c r="AD76" s="202" t="s">
        <v>1</v>
      </c>
      <c r="AE76" s="203"/>
      <c r="AF76" s="4">
        <v>240</v>
      </c>
      <c r="AG76" s="202" t="s">
        <v>1</v>
      </c>
      <c r="AH76" s="203"/>
      <c r="AI76" s="4">
        <v>240</v>
      </c>
      <c r="AJ76" s="202" t="s">
        <v>1</v>
      </c>
      <c r="AK76" s="203"/>
      <c r="AL76" s="4">
        <v>240</v>
      </c>
      <c r="AM76" s="202" t="s">
        <v>1</v>
      </c>
      <c r="AN76" s="203"/>
      <c r="AO76" s="4">
        <v>240</v>
      </c>
      <c r="AP76" s="2"/>
      <c r="AQ76" s="1"/>
    </row>
    <row r="77" spans="4:45">
      <c r="D77" s="5"/>
      <c r="E77" s="5"/>
      <c r="F77" s="200">
        <f>不要５!AM66+不要５!AP66</f>
        <v>0</v>
      </c>
      <c r="G77" s="201"/>
      <c r="H77" s="3">
        <f>H76-F77</f>
        <v>240</v>
      </c>
      <c r="I77" s="200">
        <f>'　【補完用】0年目'!$AM$19+$I$66</f>
        <v>0</v>
      </c>
      <c r="J77" s="201"/>
      <c r="K77" s="3">
        <f>K76-I77</f>
        <v>240</v>
      </c>
      <c r="L77" s="200">
        <f>I79+L66</f>
        <v>0</v>
      </c>
      <c r="M77" s="201"/>
      <c r="N77" s="3">
        <f>N76-L77</f>
        <v>240</v>
      </c>
      <c r="O77" s="200">
        <f>L79+O66</f>
        <v>0</v>
      </c>
      <c r="P77" s="201"/>
      <c r="Q77" s="3">
        <f>Q76-O77</f>
        <v>240</v>
      </c>
      <c r="R77" s="200">
        <f>O79+R66</f>
        <v>0</v>
      </c>
      <c r="S77" s="201"/>
      <c r="T77" s="3">
        <f>T76-R77</f>
        <v>240</v>
      </c>
      <c r="U77" s="200">
        <f>R79+U66</f>
        <v>0</v>
      </c>
      <c r="V77" s="201"/>
      <c r="W77" s="3">
        <f>W76-U77</f>
        <v>240</v>
      </c>
      <c r="X77" s="200">
        <f>U79+X66</f>
        <v>0</v>
      </c>
      <c r="Y77" s="201"/>
      <c r="Z77" s="3">
        <f>Z76-X77</f>
        <v>240</v>
      </c>
      <c r="AA77" s="200">
        <f>X79+AA66</f>
        <v>0</v>
      </c>
      <c r="AB77" s="201"/>
      <c r="AC77" s="3">
        <f>AC76-AA77</f>
        <v>240</v>
      </c>
      <c r="AD77" s="200">
        <f>AA79+AD66</f>
        <v>0</v>
      </c>
      <c r="AE77" s="201"/>
      <c r="AF77" s="3">
        <f>AF76-AD77</f>
        <v>240</v>
      </c>
      <c r="AG77" s="200">
        <f>AD79+AG66</f>
        <v>0</v>
      </c>
      <c r="AH77" s="201"/>
      <c r="AI77" s="3">
        <f>AI76-AG77</f>
        <v>240</v>
      </c>
      <c r="AJ77" s="200">
        <f>AG79+AJ66</f>
        <v>0</v>
      </c>
      <c r="AK77" s="201"/>
      <c r="AL77" s="3">
        <f>AL76-AJ77</f>
        <v>240</v>
      </c>
      <c r="AM77" s="200">
        <f>AJ79+AM66</f>
        <v>0</v>
      </c>
      <c r="AN77" s="201"/>
      <c r="AO77" s="3">
        <f>AO76-AM77</f>
        <v>240</v>
      </c>
      <c r="AP77" s="2"/>
      <c r="AQ77" s="1"/>
    </row>
    <row r="78" spans="4:45">
      <c r="D78" s="5"/>
      <c r="E78" s="5"/>
      <c r="F78" s="202" t="s">
        <v>129</v>
      </c>
      <c r="G78" s="203"/>
      <c r="H78" s="4">
        <v>160</v>
      </c>
      <c r="I78" s="202" t="s">
        <v>75</v>
      </c>
      <c r="J78" s="203"/>
      <c r="K78" s="4">
        <v>160</v>
      </c>
      <c r="L78" s="202" t="s">
        <v>80</v>
      </c>
      <c r="M78" s="203"/>
      <c r="N78" s="4">
        <v>160</v>
      </c>
      <c r="O78" s="202" t="s">
        <v>80</v>
      </c>
      <c r="P78" s="203"/>
      <c r="Q78" s="4">
        <v>160</v>
      </c>
      <c r="R78" s="202" t="s">
        <v>80</v>
      </c>
      <c r="S78" s="203"/>
      <c r="T78" s="4">
        <v>160</v>
      </c>
      <c r="U78" s="202" t="s">
        <v>80</v>
      </c>
      <c r="V78" s="203"/>
      <c r="W78" s="4">
        <v>160</v>
      </c>
      <c r="X78" s="202" t="s">
        <v>80</v>
      </c>
      <c r="Y78" s="203"/>
      <c r="Z78" s="4">
        <v>160</v>
      </c>
      <c r="AA78" s="202" t="s">
        <v>3</v>
      </c>
      <c r="AB78" s="203"/>
      <c r="AC78" s="4">
        <v>160</v>
      </c>
      <c r="AD78" s="202" t="s">
        <v>3</v>
      </c>
      <c r="AE78" s="203"/>
      <c r="AF78" s="4">
        <v>160</v>
      </c>
      <c r="AG78" s="202" t="s">
        <v>3</v>
      </c>
      <c r="AH78" s="203"/>
      <c r="AI78" s="4">
        <v>160</v>
      </c>
      <c r="AJ78" s="202" t="s">
        <v>3</v>
      </c>
      <c r="AK78" s="203"/>
      <c r="AL78" s="4">
        <v>160</v>
      </c>
      <c r="AM78" s="202" t="s">
        <v>3</v>
      </c>
      <c r="AN78" s="203"/>
      <c r="AO78" s="4">
        <v>160</v>
      </c>
      <c r="AP78" s="2"/>
      <c r="AQ78" s="1"/>
    </row>
    <row r="79" spans="4:45">
      <c r="D79" s="5"/>
      <c r="E79" s="5"/>
      <c r="F79" s="200">
        <f>不要５!AP66</f>
        <v>0</v>
      </c>
      <c r="G79" s="201"/>
      <c r="H79" s="3">
        <f>H78-F79</f>
        <v>160</v>
      </c>
      <c r="I79" s="200">
        <f>I66</f>
        <v>0</v>
      </c>
      <c r="J79" s="201"/>
      <c r="K79" s="3">
        <f>K78-I79</f>
        <v>160</v>
      </c>
      <c r="L79" s="200">
        <f>L66</f>
        <v>0</v>
      </c>
      <c r="M79" s="201"/>
      <c r="N79" s="3">
        <f>N78-L79</f>
        <v>160</v>
      </c>
      <c r="O79" s="200">
        <f>O66</f>
        <v>0</v>
      </c>
      <c r="P79" s="201"/>
      <c r="Q79" s="3">
        <f>Q78-O79</f>
        <v>160</v>
      </c>
      <c r="R79" s="200">
        <f>R66</f>
        <v>0</v>
      </c>
      <c r="S79" s="201"/>
      <c r="T79" s="3">
        <f>T78-R79</f>
        <v>160</v>
      </c>
      <c r="U79" s="200">
        <f>U66</f>
        <v>0</v>
      </c>
      <c r="V79" s="201"/>
      <c r="W79" s="3">
        <f>W78-U79</f>
        <v>160</v>
      </c>
      <c r="X79" s="200">
        <f>X66</f>
        <v>0</v>
      </c>
      <c r="Y79" s="201"/>
      <c r="Z79" s="3">
        <f>Z78-X79</f>
        <v>160</v>
      </c>
      <c r="AA79" s="200">
        <f>AA66</f>
        <v>0</v>
      </c>
      <c r="AB79" s="201"/>
      <c r="AC79" s="3">
        <f>AC78-AA79</f>
        <v>160</v>
      </c>
      <c r="AD79" s="200">
        <f>AD66</f>
        <v>0</v>
      </c>
      <c r="AE79" s="201"/>
      <c r="AF79" s="3">
        <f>AF78-AD79</f>
        <v>160</v>
      </c>
      <c r="AG79" s="200">
        <f>AG66</f>
        <v>0</v>
      </c>
      <c r="AH79" s="201"/>
      <c r="AI79" s="3">
        <f>AI78-AG79</f>
        <v>160</v>
      </c>
      <c r="AJ79" s="200">
        <f>AJ66</f>
        <v>0</v>
      </c>
      <c r="AK79" s="201"/>
      <c r="AL79" s="3">
        <f>AL78-AJ79</f>
        <v>160</v>
      </c>
      <c r="AM79" s="200">
        <f>AM66</f>
        <v>0</v>
      </c>
      <c r="AN79" s="201"/>
      <c r="AO79" s="3">
        <f>AO78-AM79</f>
        <v>160</v>
      </c>
      <c r="AP79" s="2"/>
      <c r="AQ79" s="1"/>
    </row>
    <row r="80" spans="4:45" ht="21" customHeight="1" thickBot="1">
      <c r="E80" s="92" t="s">
        <v>12</v>
      </c>
      <c r="I80">
        <f>IF($X$2="",0,IF(I67&gt;$S$2,1,0))</f>
        <v>0</v>
      </c>
      <c r="L80">
        <f>IF($X$2="",0,IF(L67&gt;$S$2,1,0))</f>
        <v>0</v>
      </c>
      <c r="O80">
        <f>IF($X$2="",0,IF(O67&gt;$S$2,1,0))</f>
        <v>0</v>
      </c>
      <c r="R80">
        <f>IF($X$2="",0,IF(R67&gt;$S$2,1,0))</f>
        <v>0</v>
      </c>
      <c r="U80">
        <f>IF($X$2="",0,IF(U67&gt;$S$2,1,0))</f>
        <v>0</v>
      </c>
      <c r="X80">
        <f>IF($X$2="",0,IF(X67&gt;$S$2,1,0))</f>
        <v>0</v>
      </c>
      <c r="AA80">
        <f>IF($X$2="",0,IF(AA67&gt;$S$2,1,0))</f>
        <v>0</v>
      </c>
      <c r="AD80">
        <f>IF($X$2="",0,IF(AD67&gt;$S$2,1,0))</f>
        <v>0</v>
      </c>
      <c r="AG80">
        <f>IF($X$2="",0,IF(AG67&gt;$S$2,1,0))</f>
        <v>0</v>
      </c>
      <c r="AJ80">
        <f>IF($X$2="",0,IF(AJ67&gt;$S$2,1,0))</f>
        <v>0</v>
      </c>
      <c r="AM80">
        <f>IF($X$2="",0,IF(AM67&gt;$S$2,1,0))</f>
        <v>0</v>
      </c>
      <c r="AP80">
        <f>IF($X$2="",0,IF(AP67&gt;$S$2,1,0))</f>
        <v>0</v>
      </c>
    </row>
    <row r="81" spans="4:45" ht="40.5" customHeight="1" thickBot="1">
      <c r="D81" s="5">
        <v>6</v>
      </c>
      <c r="E81" s="5"/>
      <c r="F81" s="207" t="s">
        <v>98</v>
      </c>
      <c r="G81" s="207"/>
      <c r="H81" s="88">
        <f>MIN(H84,$E84)</f>
        <v>0</v>
      </c>
      <c r="I81" s="9">
        <f>'５年目'!G22</f>
        <v>0</v>
      </c>
      <c r="J81" s="10">
        <f>COUNTIF(I95,1)</f>
        <v>0</v>
      </c>
      <c r="K81" s="88">
        <f>MIN(K84,$E84)</f>
        <v>0</v>
      </c>
      <c r="L81" s="9">
        <f>'５年目'!J22</f>
        <v>0</v>
      </c>
      <c r="M81" s="10">
        <f>COUNTIF(I95:L95,1)</f>
        <v>0</v>
      </c>
      <c r="N81" s="88">
        <f>MIN(N84,$E84)</f>
        <v>0</v>
      </c>
      <c r="O81" s="9">
        <f>'５年目'!M22</f>
        <v>0</v>
      </c>
      <c r="P81" s="10">
        <f>COUNTIF(I95:O95,1)</f>
        <v>0</v>
      </c>
      <c r="Q81" s="88">
        <f>MIN(Q84,$E84)</f>
        <v>0</v>
      </c>
      <c r="R81" s="9">
        <f>'５年目'!P22</f>
        <v>0</v>
      </c>
      <c r="S81" s="10">
        <f>COUNTIF(I95:R95,1)</f>
        <v>0</v>
      </c>
      <c r="T81" s="88">
        <f>MIN(T84,$E84)</f>
        <v>0</v>
      </c>
      <c r="U81" s="9">
        <f>'５年目'!S22</f>
        <v>0</v>
      </c>
      <c r="V81" s="10">
        <f>COUNTIF(I95:U95,1)</f>
        <v>0</v>
      </c>
      <c r="W81" s="88">
        <f>MIN(W84,$E84)</f>
        <v>0</v>
      </c>
      <c r="X81" s="9">
        <f>'５年目'!V22</f>
        <v>0</v>
      </c>
      <c r="Y81" s="10">
        <f>COUNTIF(I95:X95,1)</f>
        <v>0</v>
      </c>
      <c r="Z81" s="88">
        <f>MIN(Z84,$E84)</f>
        <v>0</v>
      </c>
      <c r="AA81" s="9">
        <f>'５年目'!Y22</f>
        <v>0</v>
      </c>
      <c r="AB81" s="10">
        <f>COUNTIF(I95:AA95,1)</f>
        <v>0</v>
      </c>
      <c r="AC81" s="88">
        <f>MIN(AC84,$E84)</f>
        <v>0</v>
      </c>
      <c r="AD81" s="9">
        <f>'５年目'!AB22</f>
        <v>0</v>
      </c>
      <c r="AE81" s="10">
        <f>COUNTIF(I95:AD95,1)</f>
        <v>0</v>
      </c>
      <c r="AF81" s="88">
        <f>MIN(AF84,$E84)</f>
        <v>0</v>
      </c>
      <c r="AG81" s="9">
        <f>'５年目'!AE22</f>
        <v>0</v>
      </c>
      <c r="AH81" s="10">
        <f>COUNTIF(I95:AG95,1)</f>
        <v>0</v>
      </c>
      <c r="AI81" s="88">
        <f>MIN(AI84,$E84)</f>
        <v>0</v>
      </c>
      <c r="AJ81" s="9">
        <f>'５年目'!AH22</f>
        <v>0</v>
      </c>
      <c r="AK81" s="10">
        <f>COUNTIF(I95:AJ95,1)</f>
        <v>0</v>
      </c>
      <c r="AL81" s="88">
        <f>MIN(AL84,$E84)</f>
        <v>0</v>
      </c>
      <c r="AM81" s="9">
        <f>'５年目'!AK22</f>
        <v>0</v>
      </c>
      <c r="AN81" s="10">
        <f>COUNTIF(I95:AM95,1)</f>
        <v>0</v>
      </c>
      <c r="AO81" s="88">
        <f>MIN(AO84,$E84)</f>
        <v>0</v>
      </c>
      <c r="AP81" s="9">
        <f>'５年目'!AN22</f>
        <v>0</v>
      </c>
      <c r="AQ81" s="10">
        <f>COUNTIF(I95:AP95,1)</f>
        <v>0</v>
      </c>
      <c r="AR81" s="24">
        <f>I81+L81+O81+R81+U81+X81+AA81+AD81+AG81+AJ81+AM81+AP81</f>
        <v>0</v>
      </c>
      <c r="AS81" s="18" t="s">
        <v>24</v>
      </c>
    </row>
    <row r="82" spans="4:45" s="17" customFormat="1" ht="18.75" customHeight="1" thickBot="1">
      <c r="D82" s="30" t="s">
        <v>23</v>
      </c>
      <c r="E82" s="31" t="s">
        <v>19</v>
      </c>
      <c r="F82" s="207"/>
      <c r="G82" s="207"/>
      <c r="H82" s="91">
        <f>MIN(H83,H84,$E84)</f>
        <v>0</v>
      </c>
      <c r="I82" s="22">
        <f>'５年目'!G23</f>
        <v>0</v>
      </c>
      <c r="J82" s="23">
        <f>'５年目'!H23</f>
        <v>0</v>
      </c>
      <c r="K82" s="91">
        <f>MIN(K83,K84,$E84)</f>
        <v>0</v>
      </c>
      <c r="L82" s="22">
        <f>'５年目'!J23</f>
        <v>0</v>
      </c>
      <c r="M82" s="23">
        <f>'５年目'!K23</f>
        <v>0</v>
      </c>
      <c r="N82" s="91">
        <f>IF(M81&gt;=$X$2,MIN($S$2,N83,N84,$AL$2-L84,$E84),MIN(N83,N84,$AL$2-L84,$E84))</f>
        <v>0</v>
      </c>
      <c r="O82" s="22">
        <f>'５年目'!M23</f>
        <v>0</v>
      </c>
      <c r="P82" s="23">
        <f>'５年目'!N23</f>
        <v>0</v>
      </c>
      <c r="Q82" s="91">
        <f>IF(P81&gt;=$X$2,MIN($S$2,Q83,Q84,$AL$2-O84,$E84),MIN(Q83,Q84,$AL$2-O84,$E84))</f>
        <v>0</v>
      </c>
      <c r="R82" s="22">
        <f>'５年目'!P23</f>
        <v>0</v>
      </c>
      <c r="S82" s="23">
        <f>'５年目'!Q23</f>
        <v>0</v>
      </c>
      <c r="T82" s="91">
        <f>IF(S81&gt;=$X$2,MIN($S$2,T83,T84,$AL$2-R84,$E84),MIN(T83,T84,$AL$2-R84,$E84))</f>
        <v>0</v>
      </c>
      <c r="U82" s="22">
        <f>'５年目'!S23</f>
        <v>0</v>
      </c>
      <c r="V82" s="23">
        <f>'５年目'!T23</f>
        <v>0</v>
      </c>
      <c r="W82" s="91">
        <f>IF(V81&gt;=$X$2,MIN($S$2,W83,W84,$AL$2-U84,$E84),MIN(W83,W84,$AL$2-U84,$E84))</f>
        <v>0</v>
      </c>
      <c r="X82" s="22">
        <f>'５年目'!V23</f>
        <v>0</v>
      </c>
      <c r="Y82" s="23">
        <f>'５年目'!W23</f>
        <v>0</v>
      </c>
      <c r="Z82" s="91">
        <f>IF(Y81&gt;=$X$2,MIN($S$2,Z83,Z84,$AL$2-X84,$E84),MIN(Z83,Z84,$AL$2-X84,$E84))</f>
        <v>0</v>
      </c>
      <c r="AA82" s="22">
        <f>'５年目'!Y23</f>
        <v>0</v>
      </c>
      <c r="AB82" s="23">
        <f>'５年目'!Z23</f>
        <v>0</v>
      </c>
      <c r="AC82" s="91">
        <f>IF(AB81&gt;=$X$2,MIN($S$2,AC83,AC84,$AL$2-AA84,$E84),MIN(AC83,AC84,$AL$2-AA84,$E84))</f>
        <v>0</v>
      </c>
      <c r="AD82" s="22">
        <f>'５年目'!AB23</f>
        <v>0</v>
      </c>
      <c r="AE82" s="23">
        <f>'５年目'!AC23</f>
        <v>0</v>
      </c>
      <c r="AF82" s="91">
        <f>IF(AE81&gt;=$X$2,MIN($S$2,AF83,AF84,$AL$2-AD84,$E84),MIN(AF83,AF84,$AL$2-AD84,$E84))</f>
        <v>0</v>
      </c>
      <c r="AG82" s="22">
        <f>'５年目'!AE23</f>
        <v>0</v>
      </c>
      <c r="AH82" s="23">
        <f>'５年目'!AF23</f>
        <v>0</v>
      </c>
      <c r="AI82" s="91">
        <f>IF(AH81&gt;=$X$2,MIN($S$2,AI83,AI84,$AL$2-AG84,$E84),MIN(AI83,AI84,$AL$2-AG84,$E84))</f>
        <v>0</v>
      </c>
      <c r="AJ82" s="22">
        <f>'５年目'!AH23</f>
        <v>0</v>
      </c>
      <c r="AK82" s="23">
        <f>'５年目'!AI23</f>
        <v>0</v>
      </c>
      <c r="AL82" s="91">
        <f>IF(AK81&gt;=$X$2,MIN($S$2,AL83,AL84,$AL$2-AJ84,$E84),MIN(AL83,AL84,$AL$2-AJ84,$E84))</f>
        <v>0</v>
      </c>
      <c r="AM82" s="22">
        <f>'５年目'!AK23</f>
        <v>0</v>
      </c>
      <c r="AN82" s="23">
        <f>'５年目'!AL23</f>
        <v>0</v>
      </c>
      <c r="AO82" s="91">
        <f>IF(AN81&gt;=$X$2,MIN($S$2,AO83,AO84,$AL$2-AM84,$E84),MIN(AO83,AO84,$AL$2-AM84,$E84))</f>
        <v>0</v>
      </c>
      <c r="AP82" s="22">
        <f>'５年目'!AN23</f>
        <v>0</v>
      </c>
      <c r="AQ82" s="23">
        <f>'５年目'!AO23</f>
        <v>0</v>
      </c>
      <c r="AR82" s="12">
        <f>I82+L82+O82+R82+U82+X82+AA82+AD82+AG82+AJ82+AM82+AP82</f>
        <v>0</v>
      </c>
      <c r="AS82" s="18" t="s">
        <v>20</v>
      </c>
    </row>
    <row r="83" spans="4:45">
      <c r="D83" s="5"/>
      <c r="E83" s="5"/>
      <c r="F83" s="59"/>
      <c r="G83" s="60"/>
      <c r="H83" s="13"/>
      <c r="I83" s="59"/>
      <c r="J83" s="60"/>
      <c r="K83" s="13"/>
      <c r="L83" s="204" t="s">
        <v>25</v>
      </c>
      <c r="M83" s="205"/>
      <c r="N83" s="15" t="str">
        <f>IF(M81&gt;=$X$2,$S$2,"")</f>
        <v/>
      </c>
      <c r="O83" s="204" t="s">
        <v>25</v>
      </c>
      <c r="P83" s="205"/>
      <c r="Q83" s="15" t="str">
        <f>IF(P81&gt;=$X$2,$S$2,"")</f>
        <v/>
      </c>
      <c r="R83" s="204" t="s">
        <v>25</v>
      </c>
      <c r="S83" s="205"/>
      <c r="T83" s="15" t="str">
        <f>IF(S81&gt;=$X$2,$S$2,"")</f>
        <v/>
      </c>
      <c r="U83" s="204" t="s">
        <v>25</v>
      </c>
      <c r="V83" s="205"/>
      <c r="W83" s="15" t="str">
        <f>IF(V81&gt;=$X$2,$S$2,"")</f>
        <v/>
      </c>
      <c r="X83" s="204" t="s">
        <v>25</v>
      </c>
      <c r="Y83" s="205"/>
      <c r="Z83" s="15" t="str">
        <f>IF(Y81&gt;=$X$2,$S$2,"")</f>
        <v/>
      </c>
      <c r="AA83" s="204" t="s">
        <v>25</v>
      </c>
      <c r="AB83" s="205"/>
      <c r="AC83" s="15" t="str">
        <f>IF(AB81&gt;=$X$2,$S$2,"")</f>
        <v/>
      </c>
      <c r="AD83" s="204" t="s">
        <v>25</v>
      </c>
      <c r="AE83" s="205"/>
      <c r="AF83" s="15" t="str">
        <f>IF(AE81&gt;=$X$2,$S$2,"")</f>
        <v/>
      </c>
      <c r="AG83" s="204" t="s">
        <v>25</v>
      </c>
      <c r="AH83" s="205"/>
      <c r="AI83" s="15" t="str">
        <f>IF(AH81&gt;=$X$2,$S$2,"")</f>
        <v/>
      </c>
      <c r="AJ83" s="204" t="s">
        <v>25</v>
      </c>
      <c r="AK83" s="205"/>
      <c r="AL83" s="15" t="str">
        <f>IF(AK81&gt;=$X$2,$S$2,"")</f>
        <v/>
      </c>
      <c r="AM83" s="204" t="s">
        <v>25</v>
      </c>
      <c r="AN83" s="205"/>
      <c r="AO83" s="15" t="str">
        <f>IF(AN81&gt;=$X$2,$S$2,"")</f>
        <v/>
      </c>
      <c r="AP83" s="204" t="s">
        <v>25</v>
      </c>
      <c r="AQ83" s="205"/>
    </row>
    <row r="84" spans="4:45">
      <c r="D84" s="5"/>
      <c r="E84" s="89">
        <f>IF($AE$2="",$S$2,$AE$2)</f>
        <v>0</v>
      </c>
      <c r="F84" s="206"/>
      <c r="G84" s="205"/>
      <c r="H84" s="90">
        <f>IF(MIN(H86,H88,H90,H92,H94)&lt;0,0,MIN(H86,H88,H90,H92,H94,$AE$2))</f>
        <v>160</v>
      </c>
      <c r="I84" s="206"/>
      <c r="J84" s="205"/>
      <c r="K84" s="90">
        <f>IF(MIN(K86,K88,K90,K92,K94)&lt;0,0,MIN(K86,K88,K90,K92,K94,$AE$2))</f>
        <v>160</v>
      </c>
      <c r="L84" s="200">
        <f>I82+L82</f>
        <v>0</v>
      </c>
      <c r="M84" s="201"/>
      <c r="N84" s="90">
        <f>IF(MIN(N86,N88,N90,N92,N94)&lt;0,0,MIN(N86,N88,N90,N92,N94,$AE$2))</f>
        <v>160</v>
      </c>
      <c r="O84" s="200">
        <f>L84+O82</f>
        <v>0</v>
      </c>
      <c r="P84" s="201"/>
      <c r="Q84" s="90">
        <f>IF(MIN(Q86,Q88,Q90,Q92,Q94)&lt;0,0,MIN(Q86,Q88,Q90,Q92,Q94,$AE$2))</f>
        <v>160</v>
      </c>
      <c r="R84" s="200">
        <f>O84+R82</f>
        <v>0</v>
      </c>
      <c r="S84" s="201"/>
      <c r="T84" s="90">
        <f>IF(MIN(T86,T88,T90,T92,T94)&lt;0,0,MIN(T86,T88,T90,T92,T94,$AE$2))</f>
        <v>160</v>
      </c>
      <c r="U84" s="200">
        <f>R84+U82</f>
        <v>0</v>
      </c>
      <c r="V84" s="201"/>
      <c r="W84" s="90">
        <f>IF(MIN(W86,W88,W90,W92,W94)&lt;0,0,MIN(W86,W88,W90,W92,W94,$AE$2))</f>
        <v>160</v>
      </c>
      <c r="X84" s="200">
        <f>U84+X82</f>
        <v>0</v>
      </c>
      <c r="Y84" s="201"/>
      <c r="Z84" s="90">
        <f>IF(MIN(Z86,Z88,Z90,Z92,Z94)&lt;0,0,MIN(Z86,Z88,Z90,Z92,Z94,$AE$2))</f>
        <v>160</v>
      </c>
      <c r="AA84" s="200">
        <f>X84+AA82</f>
        <v>0</v>
      </c>
      <c r="AB84" s="201"/>
      <c r="AC84" s="90">
        <f>IF(MIN(AC86,AC88,AC90,AC92,AC94)&lt;0,0,MIN(AC86,AC88,AC90,AC92,AC94,$AE$2))</f>
        <v>160</v>
      </c>
      <c r="AD84" s="200">
        <f>AA84+AD82</f>
        <v>0</v>
      </c>
      <c r="AE84" s="201"/>
      <c r="AF84" s="90">
        <f>IF(MIN(AF86,AF88,AF90,AF92,AF94)&lt;0,0,MIN(AF86,AF88,AF90,AF92,AF94,$AE$2))</f>
        <v>160</v>
      </c>
      <c r="AG84" s="200">
        <f>AD84+AG82</f>
        <v>0</v>
      </c>
      <c r="AH84" s="201"/>
      <c r="AI84" s="90">
        <f>IF(MIN(AI86,AI88,AI90,AI92,AI94)&lt;0,0,MIN(AI86,AI88,AI90,AI92,AI94,$AE$2))</f>
        <v>160</v>
      </c>
      <c r="AJ84" s="200">
        <f>AG84+AJ82</f>
        <v>0</v>
      </c>
      <c r="AK84" s="201"/>
      <c r="AL84" s="90">
        <f>IF(MIN(AL86,AL88,AL90,AL92,AL94)&lt;0,0,MIN(AL86,AL88,AL90,AL92,AL94,$AE$2))</f>
        <v>160</v>
      </c>
      <c r="AM84" s="200">
        <f>AJ84+AM82</f>
        <v>0</v>
      </c>
      <c r="AN84" s="201"/>
      <c r="AO84" s="90">
        <f>IF(MIN(AO86,AO88,AO90,AO92,AO94)&lt;0,0,MIN(AO86,AO88,AO90,AO92,AO94,$AE$2))</f>
        <v>160</v>
      </c>
      <c r="AP84" s="200">
        <f>AM84+AP82</f>
        <v>0</v>
      </c>
      <c r="AQ84" s="201"/>
    </row>
    <row r="85" spans="4:45" ht="13.5" customHeight="1">
      <c r="D85" s="5"/>
      <c r="E85" s="5"/>
      <c r="F85" s="202" t="s">
        <v>125</v>
      </c>
      <c r="G85" s="203"/>
      <c r="H85" s="4">
        <v>480</v>
      </c>
      <c r="I85" s="202" t="s">
        <v>71</v>
      </c>
      <c r="J85" s="203"/>
      <c r="K85" s="4">
        <v>480</v>
      </c>
      <c r="L85" s="202" t="s">
        <v>76</v>
      </c>
      <c r="M85" s="203"/>
      <c r="N85" s="4">
        <v>480</v>
      </c>
      <c r="O85" s="202" t="s">
        <v>76</v>
      </c>
      <c r="P85" s="203"/>
      <c r="Q85" s="4">
        <v>480</v>
      </c>
      <c r="R85" s="202" t="s">
        <v>76</v>
      </c>
      <c r="S85" s="203"/>
      <c r="T85" s="4">
        <v>480</v>
      </c>
      <c r="U85" s="202" t="s">
        <v>76</v>
      </c>
      <c r="V85" s="203"/>
      <c r="W85" s="4">
        <v>480</v>
      </c>
      <c r="X85" s="202" t="s">
        <v>76</v>
      </c>
      <c r="Y85" s="203"/>
      <c r="Z85" s="4">
        <v>480</v>
      </c>
      <c r="AA85" s="202" t="s">
        <v>4</v>
      </c>
      <c r="AB85" s="203"/>
      <c r="AC85" s="4">
        <v>480</v>
      </c>
      <c r="AD85" s="202" t="s">
        <v>5</v>
      </c>
      <c r="AE85" s="203"/>
      <c r="AF85" s="4">
        <v>480</v>
      </c>
      <c r="AG85" s="202" t="s">
        <v>6</v>
      </c>
      <c r="AH85" s="203"/>
      <c r="AI85" s="4">
        <v>480</v>
      </c>
      <c r="AJ85" s="202" t="s">
        <v>7</v>
      </c>
      <c r="AK85" s="203"/>
      <c r="AL85" s="4">
        <v>480</v>
      </c>
      <c r="AM85" s="202" t="s">
        <v>8</v>
      </c>
      <c r="AN85" s="203"/>
      <c r="AO85" s="4">
        <v>480</v>
      </c>
      <c r="AP85" s="2"/>
      <c r="AQ85" s="1"/>
    </row>
    <row r="86" spans="4:45">
      <c r="D86" s="5"/>
      <c r="E86" s="5"/>
      <c r="F86" s="200">
        <f>不要５!AC81+不要５!AG81+不要５!AJ81+不要５!AM81+不要５!AP81</f>
        <v>0</v>
      </c>
      <c r="G86" s="201"/>
      <c r="H86" s="3">
        <f>H85-F86</f>
        <v>480</v>
      </c>
      <c r="I86" s="200">
        <f>'　【補完用】0年目'!$AD$22+'　【補完用】0年目'!$AG$22+'　【補完用】0年目'!$AJ$22+'　【補完用】0年目'!$AM$22+$I$81</f>
        <v>0</v>
      </c>
      <c r="J86" s="201"/>
      <c r="K86" s="3">
        <f>K85-I86</f>
        <v>480</v>
      </c>
      <c r="L86" s="200">
        <f>I88+L81</f>
        <v>0</v>
      </c>
      <c r="M86" s="201"/>
      <c r="N86" s="3">
        <f>N85-L86</f>
        <v>480</v>
      </c>
      <c r="O86" s="200">
        <f>L88+O81</f>
        <v>0</v>
      </c>
      <c r="P86" s="201"/>
      <c r="Q86" s="3">
        <f>Q85-O86</f>
        <v>480</v>
      </c>
      <c r="R86" s="200">
        <f>O88+R81</f>
        <v>0</v>
      </c>
      <c r="S86" s="201"/>
      <c r="T86" s="3">
        <f>T85-R86</f>
        <v>480</v>
      </c>
      <c r="U86" s="200">
        <f>R88+U81</f>
        <v>0</v>
      </c>
      <c r="V86" s="201"/>
      <c r="W86" s="3">
        <f>W85-U86</f>
        <v>480</v>
      </c>
      <c r="X86" s="200">
        <f>U88+X81</f>
        <v>0</v>
      </c>
      <c r="Y86" s="201"/>
      <c r="Z86" s="3">
        <f>Z85-X86</f>
        <v>480</v>
      </c>
      <c r="AA86" s="200">
        <f>X88+AA81</f>
        <v>0</v>
      </c>
      <c r="AB86" s="201"/>
      <c r="AC86" s="3">
        <f>AC85-AA86</f>
        <v>480</v>
      </c>
      <c r="AD86" s="200">
        <f>AA88+AD81</f>
        <v>0</v>
      </c>
      <c r="AE86" s="201"/>
      <c r="AF86" s="3">
        <f>AF85-AD86</f>
        <v>480</v>
      </c>
      <c r="AG86" s="200">
        <f>AD88+AG81</f>
        <v>0</v>
      </c>
      <c r="AH86" s="201"/>
      <c r="AI86" s="3">
        <f>AI85-AG86</f>
        <v>480</v>
      </c>
      <c r="AJ86" s="200">
        <f>AG88+AJ81</f>
        <v>0</v>
      </c>
      <c r="AK86" s="201"/>
      <c r="AL86" s="3">
        <f>AL85-AJ86</f>
        <v>480</v>
      </c>
      <c r="AM86" s="200">
        <f>AJ88+AM81</f>
        <v>0</v>
      </c>
      <c r="AN86" s="201"/>
      <c r="AO86" s="3">
        <f>AO85-AM86</f>
        <v>480</v>
      </c>
      <c r="AP86" s="2"/>
      <c r="AQ86" s="1"/>
    </row>
    <row r="87" spans="4:45" ht="13.5" customHeight="1">
      <c r="D87" s="5"/>
      <c r="E87" s="5"/>
      <c r="F87" s="202" t="s">
        <v>126</v>
      </c>
      <c r="G87" s="203"/>
      <c r="H87" s="4">
        <v>400</v>
      </c>
      <c r="I87" s="202" t="s">
        <v>72</v>
      </c>
      <c r="J87" s="203"/>
      <c r="K87" s="4">
        <v>400</v>
      </c>
      <c r="L87" s="202" t="s">
        <v>77</v>
      </c>
      <c r="M87" s="203"/>
      <c r="N87" s="4">
        <v>400</v>
      </c>
      <c r="O87" s="202" t="s">
        <v>77</v>
      </c>
      <c r="P87" s="203"/>
      <c r="Q87" s="4">
        <v>400</v>
      </c>
      <c r="R87" s="202" t="s">
        <v>77</v>
      </c>
      <c r="S87" s="203"/>
      <c r="T87" s="4">
        <v>400</v>
      </c>
      <c r="U87" s="202" t="s">
        <v>77</v>
      </c>
      <c r="V87" s="203"/>
      <c r="W87" s="4">
        <v>400</v>
      </c>
      <c r="X87" s="202" t="s">
        <v>77</v>
      </c>
      <c r="Y87" s="203"/>
      <c r="Z87" s="4">
        <v>400</v>
      </c>
      <c r="AA87" s="202" t="s">
        <v>2</v>
      </c>
      <c r="AB87" s="203"/>
      <c r="AC87" s="4">
        <v>400</v>
      </c>
      <c r="AD87" s="202" t="s">
        <v>2</v>
      </c>
      <c r="AE87" s="203"/>
      <c r="AF87" s="4">
        <v>400</v>
      </c>
      <c r="AG87" s="202" t="s">
        <v>2</v>
      </c>
      <c r="AH87" s="203"/>
      <c r="AI87" s="4">
        <v>400</v>
      </c>
      <c r="AJ87" s="202" t="s">
        <v>2</v>
      </c>
      <c r="AK87" s="203"/>
      <c r="AL87" s="4">
        <v>400</v>
      </c>
      <c r="AM87" s="202" t="s">
        <v>2</v>
      </c>
      <c r="AN87" s="203"/>
      <c r="AO87" s="4">
        <v>400</v>
      </c>
      <c r="AP87" s="2"/>
      <c r="AQ87" s="1"/>
    </row>
    <row r="88" spans="4:45">
      <c r="D88" s="5"/>
      <c r="E88" s="5"/>
      <c r="F88" s="200">
        <f>不要５!AG81+不要５!AJ81+不要５!AM81+不要５!AP81</f>
        <v>0</v>
      </c>
      <c r="G88" s="201"/>
      <c r="H88" s="3">
        <f>H87-F88</f>
        <v>400</v>
      </c>
      <c r="I88" s="200">
        <f>'　【補完用】0年目'!$AG$22+'　【補完用】0年目'!$AJ$22+'　【補完用】0年目'!$AM$22+$I$81</f>
        <v>0</v>
      </c>
      <c r="J88" s="201"/>
      <c r="K88" s="3">
        <f>K87-I88</f>
        <v>400</v>
      </c>
      <c r="L88" s="200">
        <f>I90+L81</f>
        <v>0</v>
      </c>
      <c r="M88" s="201"/>
      <c r="N88" s="3">
        <f>N87-L88</f>
        <v>400</v>
      </c>
      <c r="O88" s="200">
        <f>L90+O81</f>
        <v>0</v>
      </c>
      <c r="P88" s="201"/>
      <c r="Q88" s="3">
        <f>Q87-O88</f>
        <v>400</v>
      </c>
      <c r="R88" s="200">
        <f>O90+R81</f>
        <v>0</v>
      </c>
      <c r="S88" s="201"/>
      <c r="T88" s="3">
        <f>T87-R88</f>
        <v>400</v>
      </c>
      <c r="U88" s="200">
        <f>R90+U81</f>
        <v>0</v>
      </c>
      <c r="V88" s="201"/>
      <c r="W88" s="3">
        <f>W87-U88</f>
        <v>400</v>
      </c>
      <c r="X88" s="200">
        <f>U90+X81</f>
        <v>0</v>
      </c>
      <c r="Y88" s="201"/>
      <c r="Z88" s="3">
        <f>Z87-X88</f>
        <v>400</v>
      </c>
      <c r="AA88" s="200">
        <f>X90+AA81</f>
        <v>0</v>
      </c>
      <c r="AB88" s="201"/>
      <c r="AC88" s="3">
        <f>AC87-AA88</f>
        <v>400</v>
      </c>
      <c r="AD88" s="200">
        <f>AA90+AD81</f>
        <v>0</v>
      </c>
      <c r="AE88" s="201"/>
      <c r="AF88" s="3">
        <f>AF87-AD88</f>
        <v>400</v>
      </c>
      <c r="AG88" s="200">
        <f>AD90+AG81</f>
        <v>0</v>
      </c>
      <c r="AH88" s="201"/>
      <c r="AI88" s="3">
        <f>AI87-AG88</f>
        <v>400</v>
      </c>
      <c r="AJ88" s="200">
        <f>AG90+AJ81</f>
        <v>0</v>
      </c>
      <c r="AK88" s="201"/>
      <c r="AL88" s="3">
        <f>AL87-AJ88</f>
        <v>400</v>
      </c>
      <c r="AM88" s="200">
        <f>AJ90+AM81</f>
        <v>0</v>
      </c>
      <c r="AN88" s="201"/>
      <c r="AO88" s="3">
        <f>AO87-AM88</f>
        <v>400</v>
      </c>
      <c r="AP88" s="2"/>
      <c r="AQ88" s="1"/>
    </row>
    <row r="89" spans="4:45" ht="13.5" customHeight="1">
      <c r="D89" s="5"/>
      <c r="E89" s="5"/>
      <c r="F89" s="202" t="s">
        <v>127</v>
      </c>
      <c r="G89" s="203"/>
      <c r="H89" s="4">
        <v>320</v>
      </c>
      <c r="I89" s="202" t="s">
        <v>73</v>
      </c>
      <c r="J89" s="203"/>
      <c r="K89" s="4">
        <v>320</v>
      </c>
      <c r="L89" s="202" t="s">
        <v>78</v>
      </c>
      <c r="M89" s="203"/>
      <c r="N89" s="4">
        <v>320</v>
      </c>
      <c r="O89" s="202" t="s">
        <v>78</v>
      </c>
      <c r="P89" s="203"/>
      <c r="Q89" s="4">
        <v>320</v>
      </c>
      <c r="R89" s="202" t="s">
        <v>78</v>
      </c>
      <c r="S89" s="203"/>
      <c r="T89" s="4">
        <v>320</v>
      </c>
      <c r="U89" s="202" t="s">
        <v>78</v>
      </c>
      <c r="V89" s="203"/>
      <c r="W89" s="4">
        <v>320</v>
      </c>
      <c r="X89" s="202" t="s">
        <v>78</v>
      </c>
      <c r="Y89" s="203"/>
      <c r="Z89" s="4">
        <v>320</v>
      </c>
      <c r="AA89" s="202" t="s">
        <v>0</v>
      </c>
      <c r="AB89" s="203"/>
      <c r="AC89" s="4">
        <v>320</v>
      </c>
      <c r="AD89" s="202" t="s">
        <v>0</v>
      </c>
      <c r="AE89" s="203"/>
      <c r="AF89" s="4">
        <v>320</v>
      </c>
      <c r="AG89" s="202" t="s">
        <v>0</v>
      </c>
      <c r="AH89" s="203"/>
      <c r="AI89" s="4">
        <v>320</v>
      </c>
      <c r="AJ89" s="202" t="s">
        <v>0</v>
      </c>
      <c r="AK89" s="203"/>
      <c r="AL89" s="4">
        <v>320</v>
      </c>
      <c r="AM89" s="202" t="s">
        <v>0</v>
      </c>
      <c r="AN89" s="203"/>
      <c r="AO89" s="4">
        <v>320</v>
      </c>
      <c r="AP89" s="2"/>
      <c r="AQ89" s="1"/>
    </row>
    <row r="90" spans="4:45">
      <c r="D90" s="5"/>
      <c r="E90" s="5"/>
      <c r="F90" s="200">
        <f>不要５!AJ81+不要５!AM81+不要５!AP81</f>
        <v>0</v>
      </c>
      <c r="G90" s="201"/>
      <c r="H90" s="3">
        <f>H89-F90</f>
        <v>320</v>
      </c>
      <c r="I90" s="200">
        <f>'　【補完用】0年目'!$AJ$22+'　【補完用】0年目'!$AM$22+$I$81</f>
        <v>0</v>
      </c>
      <c r="J90" s="201"/>
      <c r="K90" s="3">
        <f>K89-I90</f>
        <v>320</v>
      </c>
      <c r="L90" s="200">
        <f>I92+L81</f>
        <v>0</v>
      </c>
      <c r="M90" s="201"/>
      <c r="N90" s="3">
        <f>N89-L90</f>
        <v>320</v>
      </c>
      <c r="O90" s="200">
        <f>L92+O81</f>
        <v>0</v>
      </c>
      <c r="P90" s="201"/>
      <c r="Q90" s="3">
        <f>Q89-O90</f>
        <v>320</v>
      </c>
      <c r="R90" s="200">
        <f>O92+R81</f>
        <v>0</v>
      </c>
      <c r="S90" s="201"/>
      <c r="T90" s="3">
        <f>T89-R90</f>
        <v>320</v>
      </c>
      <c r="U90" s="200">
        <f>R92+U81</f>
        <v>0</v>
      </c>
      <c r="V90" s="201"/>
      <c r="W90" s="3">
        <f>W89-U90</f>
        <v>320</v>
      </c>
      <c r="X90" s="200">
        <f>U92+X81</f>
        <v>0</v>
      </c>
      <c r="Y90" s="201"/>
      <c r="Z90" s="3">
        <f>Z89-X90</f>
        <v>320</v>
      </c>
      <c r="AA90" s="200">
        <f>X92+AA81</f>
        <v>0</v>
      </c>
      <c r="AB90" s="201"/>
      <c r="AC90" s="3">
        <f>AC89-AA90</f>
        <v>320</v>
      </c>
      <c r="AD90" s="200">
        <f>AA92+AD81</f>
        <v>0</v>
      </c>
      <c r="AE90" s="201"/>
      <c r="AF90" s="3">
        <f>AF89-AD90</f>
        <v>320</v>
      </c>
      <c r="AG90" s="200">
        <f>AD92+AG81</f>
        <v>0</v>
      </c>
      <c r="AH90" s="201"/>
      <c r="AI90" s="3">
        <f>AI89-AG90</f>
        <v>320</v>
      </c>
      <c r="AJ90" s="200">
        <f>AG92+AJ81</f>
        <v>0</v>
      </c>
      <c r="AK90" s="201"/>
      <c r="AL90" s="3">
        <f>AL89-AJ90</f>
        <v>320</v>
      </c>
      <c r="AM90" s="200">
        <f>AJ92+AM81</f>
        <v>0</v>
      </c>
      <c r="AN90" s="201"/>
      <c r="AO90" s="3">
        <f>AO89-AM90</f>
        <v>320</v>
      </c>
      <c r="AP90" s="2"/>
      <c r="AQ90" s="1"/>
    </row>
    <row r="91" spans="4:45" ht="13.5" customHeight="1">
      <c r="D91" s="5"/>
      <c r="E91" s="5"/>
      <c r="F91" s="202" t="s">
        <v>128</v>
      </c>
      <c r="G91" s="203"/>
      <c r="H91" s="4">
        <v>240</v>
      </c>
      <c r="I91" s="202" t="s">
        <v>74</v>
      </c>
      <c r="J91" s="203"/>
      <c r="K91" s="4">
        <v>240</v>
      </c>
      <c r="L91" s="202" t="s">
        <v>79</v>
      </c>
      <c r="M91" s="203"/>
      <c r="N91" s="4">
        <v>240</v>
      </c>
      <c r="O91" s="202" t="s">
        <v>79</v>
      </c>
      <c r="P91" s="203"/>
      <c r="Q91" s="4">
        <v>240</v>
      </c>
      <c r="R91" s="202" t="s">
        <v>79</v>
      </c>
      <c r="S91" s="203"/>
      <c r="T91" s="4">
        <v>240</v>
      </c>
      <c r="U91" s="202" t="s">
        <v>79</v>
      </c>
      <c r="V91" s="203"/>
      <c r="W91" s="4">
        <v>240</v>
      </c>
      <c r="X91" s="202" t="s">
        <v>79</v>
      </c>
      <c r="Y91" s="203"/>
      <c r="Z91" s="4">
        <v>240</v>
      </c>
      <c r="AA91" s="202" t="s">
        <v>1</v>
      </c>
      <c r="AB91" s="203"/>
      <c r="AC91" s="4">
        <v>240</v>
      </c>
      <c r="AD91" s="202" t="s">
        <v>1</v>
      </c>
      <c r="AE91" s="203"/>
      <c r="AF91" s="4">
        <v>240</v>
      </c>
      <c r="AG91" s="202" t="s">
        <v>1</v>
      </c>
      <c r="AH91" s="203"/>
      <c r="AI91" s="4">
        <v>240</v>
      </c>
      <c r="AJ91" s="202" t="s">
        <v>1</v>
      </c>
      <c r="AK91" s="203"/>
      <c r="AL91" s="4">
        <v>240</v>
      </c>
      <c r="AM91" s="202" t="s">
        <v>1</v>
      </c>
      <c r="AN91" s="203"/>
      <c r="AO91" s="4">
        <v>240</v>
      </c>
      <c r="AP91" s="2"/>
      <c r="AQ91" s="1"/>
    </row>
    <row r="92" spans="4:45">
      <c r="D92" s="5"/>
      <c r="E92" s="5"/>
      <c r="F92" s="200">
        <f>不要５!AM81+不要５!AP81</f>
        <v>0</v>
      </c>
      <c r="G92" s="201"/>
      <c r="H92" s="3">
        <f>H91-F92</f>
        <v>240</v>
      </c>
      <c r="I92" s="200">
        <f>'　【補完用】0年目'!$AM$22+$I$81</f>
        <v>0</v>
      </c>
      <c r="J92" s="201"/>
      <c r="K92" s="3">
        <f>K91-I92</f>
        <v>240</v>
      </c>
      <c r="L92" s="200">
        <f>I94+L81</f>
        <v>0</v>
      </c>
      <c r="M92" s="201"/>
      <c r="N92" s="3">
        <f>N91-L92</f>
        <v>240</v>
      </c>
      <c r="O92" s="200">
        <f>L94+O81</f>
        <v>0</v>
      </c>
      <c r="P92" s="201"/>
      <c r="Q92" s="3">
        <f>Q91-O92</f>
        <v>240</v>
      </c>
      <c r="R92" s="200">
        <f>O94+R81</f>
        <v>0</v>
      </c>
      <c r="S92" s="201"/>
      <c r="T92" s="3">
        <f>T91-R92</f>
        <v>240</v>
      </c>
      <c r="U92" s="200">
        <f>R94+U81</f>
        <v>0</v>
      </c>
      <c r="V92" s="201"/>
      <c r="W92" s="3">
        <f>W91-U92</f>
        <v>240</v>
      </c>
      <c r="X92" s="200">
        <f>U94+X81</f>
        <v>0</v>
      </c>
      <c r="Y92" s="201"/>
      <c r="Z92" s="3">
        <f>Z91-X92</f>
        <v>240</v>
      </c>
      <c r="AA92" s="200">
        <f>X94+AA81</f>
        <v>0</v>
      </c>
      <c r="AB92" s="201"/>
      <c r="AC92" s="3">
        <f>AC91-AA92</f>
        <v>240</v>
      </c>
      <c r="AD92" s="200">
        <f>AA94+AD81</f>
        <v>0</v>
      </c>
      <c r="AE92" s="201"/>
      <c r="AF92" s="3">
        <f>AF91-AD92</f>
        <v>240</v>
      </c>
      <c r="AG92" s="200">
        <f>AD94+AG81</f>
        <v>0</v>
      </c>
      <c r="AH92" s="201"/>
      <c r="AI92" s="3">
        <f>AI91-AG92</f>
        <v>240</v>
      </c>
      <c r="AJ92" s="200">
        <f>AG94+AJ81</f>
        <v>0</v>
      </c>
      <c r="AK92" s="201"/>
      <c r="AL92" s="3">
        <f>AL91-AJ92</f>
        <v>240</v>
      </c>
      <c r="AM92" s="200">
        <f>AJ94+AM81</f>
        <v>0</v>
      </c>
      <c r="AN92" s="201"/>
      <c r="AO92" s="3">
        <f>AO91-AM92</f>
        <v>240</v>
      </c>
      <c r="AP92" s="2"/>
      <c r="AQ92" s="1"/>
    </row>
    <row r="93" spans="4:45">
      <c r="D93" s="5"/>
      <c r="E93" s="5"/>
      <c r="F93" s="202" t="s">
        <v>129</v>
      </c>
      <c r="G93" s="203"/>
      <c r="H93" s="4">
        <v>160</v>
      </c>
      <c r="I93" s="202" t="s">
        <v>75</v>
      </c>
      <c r="J93" s="203"/>
      <c r="K93" s="4">
        <v>160</v>
      </c>
      <c r="L93" s="202" t="s">
        <v>80</v>
      </c>
      <c r="M93" s="203"/>
      <c r="N93" s="4">
        <v>160</v>
      </c>
      <c r="O93" s="202" t="s">
        <v>80</v>
      </c>
      <c r="P93" s="203"/>
      <c r="Q93" s="4">
        <v>160</v>
      </c>
      <c r="R93" s="202" t="s">
        <v>80</v>
      </c>
      <c r="S93" s="203"/>
      <c r="T93" s="4">
        <v>160</v>
      </c>
      <c r="U93" s="202" t="s">
        <v>80</v>
      </c>
      <c r="V93" s="203"/>
      <c r="W93" s="4">
        <v>160</v>
      </c>
      <c r="X93" s="202" t="s">
        <v>80</v>
      </c>
      <c r="Y93" s="203"/>
      <c r="Z93" s="4">
        <v>160</v>
      </c>
      <c r="AA93" s="202" t="s">
        <v>3</v>
      </c>
      <c r="AB93" s="203"/>
      <c r="AC93" s="4">
        <v>160</v>
      </c>
      <c r="AD93" s="202" t="s">
        <v>3</v>
      </c>
      <c r="AE93" s="203"/>
      <c r="AF93" s="4">
        <v>160</v>
      </c>
      <c r="AG93" s="202" t="s">
        <v>3</v>
      </c>
      <c r="AH93" s="203"/>
      <c r="AI93" s="4">
        <v>160</v>
      </c>
      <c r="AJ93" s="202" t="s">
        <v>3</v>
      </c>
      <c r="AK93" s="203"/>
      <c r="AL93" s="4">
        <v>160</v>
      </c>
      <c r="AM93" s="202" t="s">
        <v>3</v>
      </c>
      <c r="AN93" s="203"/>
      <c r="AO93" s="4">
        <v>160</v>
      </c>
      <c r="AP93" s="2"/>
      <c r="AQ93" s="1"/>
    </row>
    <row r="94" spans="4:45">
      <c r="D94" s="5"/>
      <c r="E94" s="5"/>
      <c r="F94" s="200">
        <f>不要５!AP81</f>
        <v>0</v>
      </c>
      <c r="G94" s="201"/>
      <c r="H94" s="3">
        <f>H93-F94</f>
        <v>160</v>
      </c>
      <c r="I94" s="200">
        <f>I81</f>
        <v>0</v>
      </c>
      <c r="J94" s="201"/>
      <c r="K94" s="3">
        <f>K93-I94</f>
        <v>160</v>
      </c>
      <c r="L94" s="200">
        <f>L81</f>
        <v>0</v>
      </c>
      <c r="M94" s="201"/>
      <c r="N94" s="3">
        <f>N93-L94</f>
        <v>160</v>
      </c>
      <c r="O94" s="200">
        <f>O81</f>
        <v>0</v>
      </c>
      <c r="P94" s="201"/>
      <c r="Q94" s="3">
        <f>Q93-O94</f>
        <v>160</v>
      </c>
      <c r="R94" s="200">
        <f>R81</f>
        <v>0</v>
      </c>
      <c r="S94" s="201"/>
      <c r="T94" s="3">
        <f>T93-R94</f>
        <v>160</v>
      </c>
      <c r="U94" s="200">
        <f>U81</f>
        <v>0</v>
      </c>
      <c r="V94" s="201"/>
      <c r="W94" s="3">
        <f>W93-U94</f>
        <v>160</v>
      </c>
      <c r="X94" s="200">
        <f>X81</f>
        <v>0</v>
      </c>
      <c r="Y94" s="201"/>
      <c r="Z94" s="3">
        <f>Z93-X94</f>
        <v>160</v>
      </c>
      <c r="AA94" s="200">
        <f>AA81</f>
        <v>0</v>
      </c>
      <c r="AB94" s="201"/>
      <c r="AC94" s="3">
        <f>AC93-AA94</f>
        <v>160</v>
      </c>
      <c r="AD94" s="200">
        <f>AD81</f>
        <v>0</v>
      </c>
      <c r="AE94" s="201"/>
      <c r="AF94" s="3">
        <f>AF93-AD94</f>
        <v>160</v>
      </c>
      <c r="AG94" s="200">
        <f>AG81</f>
        <v>0</v>
      </c>
      <c r="AH94" s="201"/>
      <c r="AI94" s="3">
        <f>AI93-AG94</f>
        <v>160</v>
      </c>
      <c r="AJ94" s="200">
        <f>AJ81</f>
        <v>0</v>
      </c>
      <c r="AK94" s="201"/>
      <c r="AL94" s="3">
        <f>AL93-AJ94</f>
        <v>160</v>
      </c>
      <c r="AM94" s="200">
        <f>AM81</f>
        <v>0</v>
      </c>
      <c r="AN94" s="201"/>
      <c r="AO94" s="3">
        <f>AO93-AM94</f>
        <v>160</v>
      </c>
      <c r="AP94" s="2"/>
      <c r="AQ94" s="1"/>
    </row>
    <row r="95" spans="4:45" ht="21" customHeight="1" thickBot="1">
      <c r="E95" s="92" t="s">
        <v>12</v>
      </c>
      <c r="I95">
        <f>IF($X$2="",0,IF(I82&gt;$S$2,1,0))</f>
        <v>0</v>
      </c>
      <c r="L95">
        <f>IF(L82&gt;$S$2,1,0)</f>
        <v>0</v>
      </c>
      <c r="O95">
        <f>IF(O82&gt;$S$2,1,0)</f>
        <v>0</v>
      </c>
      <c r="R95">
        <f>IF(R82&gt;$S$2,1,0)</f>
        <v>0</v>
      </c>
      <c r="U95">
        <f>IF(U82&gt;$S$2,1,0)</f>
        <v>0</v>
      </c>
      <c r="X95">
        <f>IF(X82&gt;$S$2,1,0)</f>
        <v>0</v>
      </c>
      <c r="AA95">
        <f>IF(AA82&gt;$S$2,1,0)</f>
        <v>0</v>
      </c>
      <c r="AD95">
        <f>IF(AD82&gt;$S$2,1,0)</f>
        <v>0</v>
      </c>
      <c r="AG95">
        <f>IF($X$2="",0,IF(AG82&gt;$S$2,1,0))</f>
        <v>0</v>
      </c>
      <c r="AJ95">
        <f>IF($X$2="",0,IF(AJ82&gt;$S$2,1,0))</f>
        <v>0</v>
      </c>
      <c r="AM95">
        <f>IF($X$2="",0,IF(AM82&gt;$S$2,1,0))</f>
        <v>0</v>
      </c>
      <c r="AP95">
        <f>IF($X$2="",0,IF(AP82&gt;$S$2,1,0))</f>
        <v>0</v>
      </c>
    </row>
    <row r="96" spans="4:45" ht="40.5" customHeight="1" thickBot="1">
      <c r="D96" s="5">
        <v>7</v>
      </c>
      <c r="E96" s="5"/>
      <c r="F96" s="207" t="s">
        <v>98</v>
      </c>
      <c r="G96" s="207"/>
      <c r="H96" s="88">
        <f>MIN(H99,$E99)</f>
        <v>0</v>
      </c>
      <c r="I96" s="9">
        <f>'５年目'!G25</f>
        <v>0</v>
      </c>
      <c r="J96" s="10">
        <f>COUNTIF(I110,1)</f>
        <v>0</v>
      </c>
      <c r="K96" s="88">
        <f>MIN(K99,$E99)</f>
        <v>0</v>
      </c>
      <c r="L96" s="9">
        <f>'５年目'!J25</f>
        <v>0</v>
      </c>
      <c r="M96" s="10">
        <f>COUNTIF(I110:L110,1)</f>
        <v>0</v>
      </c>
      <c r="N96" s="88">
        <f>MIN(N99,$E99)</f>
        <v>0</v>
      </c>
      <c r="O96" s="9">
        <f>'５年目'!M25</f>
        <v>0</v>
      </c>
      <c r="P96" s="10">
        <f>COUNTIF(I110:O110,1)</f>
        <v>0</v>
      </c>
      <c r="Q96" s="88">
        <f>MIN(Q99,$E99)</f>
        <v>0</v>
      </c>
      <c r="R96" s="9">
        <f>'５年目'!P25</f>
        <v>0</v>
      </c>
      <c r="S96" s="10">
        <f>COUNTIF(I110:R110,1)</f>
        <v>0</v>
      </c>
      <c r="T96" s="88">
        <f>MIN(T99,$E99)</f>
        <v>0</v>
      </c>
      <c r="U96" s="9">
        <f>'５年目'!S25</f>
        <v>0</v>
      </c>
      <c r="V96" s="10">
        <f>COUNTIF(I110:U110,1)</f>
        <v>0</v>
      </c>
      <c r="W96" s="88">
        <f>MIN(W99,$E99)</f>
        <v>0</v>
      </c>
      <c r="X96" s="9">
        <f>'５年目'!V25</f>
        <v>0</v>
      </c>
      <c r="Y96" s="10">
        <f>COUNTIF(I110:X110,1)</f>
        <v>0</v>
      </c>
      <c r="Z96" s="88">
        <f>MIN(Z99,$E99)</f>
        <v>0</v>
      </c>
      <c r="AA96" s="9">
        <f>'５年目'!Y25</f>
        <v>0</v>
      </c>
      <c r="AB96" s="10">
        <f>COUNTIF(I110:AA110,1)</f>
        <v>0</v>
      </c>
      <c r="AC96" s="88">
        <f>MIN(AC99,$E99)</f>
        <v>0</v>
      </c>
      <c r="AD96" s="9">
        <f>'５年目'!AB25</f>
        <v>0</v>
      </c>
      <c r="AE96" s="10">
        <f>COUNTIF(I110:AD110,1)</f>
        <v>0</v>
      </c>
      <c r="AF96" s="88">
        <f>MIN(AF99,$E99)</f>
        <v>0</v>
      </c>
      <c r="AG96" s="9">
        <f>'５年目'!AE25</f>
        <v>0</v>
      </c>
      <c r="AH96" s="10">
        <f>COUNTIF(I110:AG110,1)</f>
        <v>0</v>
      </c>
      <c r="AI96" s="88">
        <f>MIN(AI99,$E99)</f>
        <v>0</v>
      </c>
      <c r="AJ96" s="9">
        <f>'５年目'!AH25</f>
        <v>0</v>
      </c>
      <c r="AK96" s="10">
        <f>COUNTIF(I110:AJ110,1)</f>
        <v>0</v>
      </c>
      <c r="AL96" s="88">
        <f>MIN(AL99,$E99)</f>
        <v>0</v>
      </c>
      <c r="AM96" s="9">
        <f>'５年目'!AK25</f>
        <v>0</v>
      </c>
      <c r="AN96" s="10">
        <f>COUNTIF(I110:AM110,1)</f>
        <v>0</v>
      </c>
      <c r="AO96" s="88">
        <f>MIN(AO99,$E99)</f>
        <v>0</v>
      </c>
      <c r="AP96" s="9">
        <f>'５年目'!AN25</f>
        <v>0</v>
      </c>
      <c r="AQ96" s="10">
        <f>COUNTIF(I110:AP110,1)</f>
        <v>0</v>
      </c>
      <c r="AR96" s="24">
        <f>I96+L96+O96+R96+U96+X96+AA96+AD96+AG96+AJ96+AM96+AP96</f>
        <v>0</v>
      </c>
      <c r="AS96" s="18" t="s">
        <v>24</v>
      </c>
    </row>
    <row r="97" spans="4:45" s="17" customFormat="1" ht="18.75" customHeight="1" thickBot="1">
      <c r="D97" s="30" t="s">
        <v>23</v>
      </c>
      <c r="E97" s="31" t="s">
        <v>19</v>
      </c>
      <c r="F97" s="207"/>
      <c r="G97" s="207"/>
      <c r="H97" s="91">
        <f>MIN(H98,H99,$E99)</f>
        <v>0</v>
      </c>
      <c r="I97" s="22">
        <f>'５年目'!G26</f>
        <v>0</v>
      </c>
      <c r="J97" s="23">
        <f>'５年目'!H26</f>
        <v>0</v>
      </c>
      <c r="K97" s="91">
        <f>MIN(K98,K99,$E99)</f>
        <v>0</v>
      </c>
      <c r="L97" s="22">
        <f>'５年目'!J26</f>
        <v>0</v>
      </c>
      <c r="M97" s="23">
        <f>'５年目'!K26</f>
        <v>0</v>
      </c>
      <c r="N97" s="91">
        <f>IF(M96&gt;=$X$2,MIN($S$2,N98,N99,$AL$2-L99,$E99),MIN(N98,N99,$AL$2-L99,$E99))</f>
        <v>0</v>
      </c>
      <c r="O97" s="22">
        <f>'５年目'!M26</f>
        <v>0</v>
      </c>
      <c r="P97" s="23">
        <f>'５年目'!N26</f>
        <v>0</v>
      </c>
      <c r="Q97" s="91">
        <f>IF(P96&gt;=$X$2,MIN($S$2,Q98,Q99,$AL$2-O99,$E99),MIN(Q98,Q99,$AL$2-O99,$E99))</f>
        <v>0</v>
      </c>
      <c r="R97" s="22">
        <f>'５年目'!P26</f>
        <v>0</v>
      </c>
      <c r="S97" s="23">
        <f>'５年目'!Q26</f>
        <v>0</v>
      </c>
      <c r="T97" s="91">
        <f>IF(S96&gt;=$X$2,MIN($S$2,T98,T99,$AL$2-R99,$E99),MIN(T98,T99,$AL$2-R99,$E99))</f>
        <v>0</v>
      </c>
      <c r="U97" s="22">
        <f>'５年目'!S26</f>
        <v>0</v>
      </c>
      <c r="V97" s="23">
        <f>'５年目'!T26</f>
        <v>0</v>
      </c>
      <c r="W97" s="91">
        <f>IF(V96&gt;=$X$2,MIN($S$2,W98,W99,$AL$2-U99,$E99),MIN(W98,W99,$AL$2-U99,$E99))</f>
        <v>0</v>
      </c>
      <c r="X97" s="22">
        <f>'５年目'!V26</f>
        <v>0</v>
      </c>
      <c r="Y97" s="23">
        <f>'５年目'!W26</f>
        <v>0</v>
      </c>
      <c r="Z97" s="91">
        <f>IF(Y96&gt;=$X$2,MIN($S$2,Z98,Z99,$AL$2-X99,$E99),MIN(Z98,Z99,$AL$2-X99,$E99))</f>
        <v>0</v>
      </c>
      <c r="AA97" s="22">
        <f>'５年目'!Y26</f>
        <v>0</v>
      </c>
      <c r="AB97" s="23">
        <f>'５年目'!Z26</f>
        <v>0</v>
      </c>
      <c r="AC97" s="91">
        <f>IF(AB96&gt;=$X$2,MIN($S$2,AC98,AC99,$AL$2-AA99,$E99),MIN(AC98,AC99,$AL$2-AA99,$E99))</f>
        <v>0</v>
      </c>
      <c r="AD97" s="22">
        <f>'５年目'!AB26</f>
        <v>0</v>
      </c>
      <c r="AE97" s="23">
        <f>'５年目'!AC26</f>
        <v>0</v>
      </c>
      <c r="AF97" s="91">
        <f>IF(AE96&gt;=$X$2,MIN($S$2,AF98,AF99,$AL$2-AD99,$E99),MIN(AF98,AF99,$AL$2-AD99,$E99))</f>
        <v>0</v>
      </c>
      <c r="AG97" s="22">
        <f>'５年目'!AE26</f>
        <v>0</v>
      </c>
      <c r="AH97" s="23">
        <f>'５年目'!AF26</f>
        <v>0</v>
      </c>
      <c r="AI97" s="91">
        <f>IF(AH96&gt;=$X$2,MIN($S$2,AI98,AI99,$AL$2-AG99,$E99),MIN(AI98,AI99,$AL$2-AG99,$E99))</f>
        <v>0</v>
      </c>
      <c r="AJ97" s="22">
        <f>'５年目'!AH26</f>
        <v>0</v>
      </c>
      <c r="AK97" s="23">
        <f>'５年目'!AI26</f>
        <v>0</v>
      </c>
      <c r="AL97" s="91">
        <f>IF(AK96&gt;=$X$2,MIN($S$2,AL98,AL99,$AL$2-AJ99,$E99),MIN(AL98,AL99,$AL$2-AJ99,$E99))</f>
        <v>0</v>
      </c>
      <c r="AM97" s="22">
        <f>'５年目'!AK26</f>
        <v>0</v>
      </c>
      <c r="AN97" s="23">
        <f>'５年目'!AL26</f>
        <v>0</v>
      </c>
      <c r="AO97" s="91">
        <f>IF(AN96&gt;=$X$2,MIN($S$2,AO98,AO99,$AL$2-AM99,$E99),MIN(AO98,AO99,$AL$2-AM99,$E99))</f>
        <v>0</v>
      </c>
      <c r="AP97" s="22">
        <f>'５年目'!AN26</f>
        <v>0</v>
      </c>
      <c r="AQ97" s="23">
        <f>'５年目'!AO26</f>
        <v>0</v>
      </c>
      <c r="AR97" s="12">
        <f>I97+L97+O97+R97+U97+X97+AA97+AD97+AG97+AJ97+AM97+AP97</f>
        <v>0</v>
      </c>
      <c r="AS97" s="18" t="s">
        <v>20</v>
      </c>
    </row>
    <row r="98" spans="4:45">
      <c r="D98" s="5"/>
      <c r="E98" s="5"/>
      <c r="F98" s="59"/>
      <c r="G98" s="60"/>
      <c r="H98" s="13"/>
      <c r="I98" s="59"/>
      <c r="J98" s="60"/>
      <c r="K98" s="13"/>
      <c r="L98" s="204" t="s">
        <v>25</v>
      </c>
      <c r="M98" s="205"/>
      <c r="N98" s="15" t="str">
        <f>IF(M96&gt;=$X$2,$S$2,"")</f>
        <v/>
      </c>
      <c r="O98" s="204" t="s">
        <v>25</v>
      </c>
      <c r="P98" s="205"/>
      <c r="Q98" s="15" t="str">
        <f>IF(P96&gt;=$X$2,$S$2,"")</f>
        <v/>
      </c>
      <c r="R98" s="204" t="s">
        <v>25</v>
      </c>
      <c r="S98" s="205"/>
      <c r="T98" s="15" t="str">
        <f>IF(S96&gt;=$X$2,$S$2,"")</f>
        <v/>
      </c>
      <c r="U98" s="204" t="s">
        <v>25</v>
      </c>
      <c r="V98" s="205"/>
      <c r="W98" s="15" t="str">
        <f>IF(V96&gt;=$X$2,$S$2,"")</f>
        <v/>
      </c>
      <c r="X98" s="204" t="s">
        <v>25</v>
      </c>
      <c r="Y98" s="205"/>
      <c r="Z98" s="15" t="str">
        <f>IF(Y96&gt;=$X$2,$S$2,"")</f>
        <v/>
      </c>
      <c r="AA98" s="204" t="s">
        <v>25</v>
      </c>
      <c r="AB98" s="205"/>
      <c r="AC98" s="15" t="str">
        <f>IF(AB96&gt;=$X$2,$S$2,"")</f>
        <v/>
      </c>
      <c r="AD98" s="204" t="s">
        <v>25</v>
      </c>
      <c r="AE98" s="205"/>
      <c r="AF98" s="15" t="str">
        <f>IF(AE96&gt;=$X$2,$S$2,"")</f>
        <v/>
      </c>
      <c r="AG98" s="204" t="s">
        <v>25</v>
      </c>
      <c r="AH98" s="205"/>
      <c r="AI98" s="15" t="str">
        <f>IF(AH96&gt;=$X$2,$S$2,"")</f>
        <v/>
      </c>
      <c r="AJ98" s="204" t="s">
        <v>25</v>
      </c>
      <c r="AK98" s="205"/>
      <c r="AL98" s="15" t="str">
        <f>IF(AK96&gt;=$X$2,$S$2,"")</f>
        <v/>
      </c>
      <c r="AM98" s="204" t="s">
        <v>25</v>
      </c>
      <c r="AN98" s="205"/>
      <c r="AO98" s="15" t="str">
        <f>IF(AN96&gt;=$X$2,$S$2,"")</f>
        <v/>
      </c>
      <c r="AP98" s="204" t="s">
        <v>25</v>
      </c>
      <c r="AQ98" s="205"/>
    </row>
    <row r="99" spans="4:45">
      <c r="D99" s="5"/>
      <c r="E99" s="89">
        <f>IF($AE$2="",$S$2,$AE$2)</f>
        <v>0</v>
      </c>
      <c r="F99" s="206"/>
      <c r="G99" s="205"/>
      <c r="H99" s="90">
        <f>IF(MIN(H101,H103,H105,H107,H109)&lt;0,0,MIN(H101,H103,H105,H107,H109,$AE$2))</f>
        <v>160</v>
      </c>
      <c r="I99" s="206"/>
      <c r="J99" s="205"/>
      <c r="K99" s="90">
        <f>IF(MIN(K101,K103,K105,K107,K109)&lt;0,0,MIN(K101,K103,K105,K107,K109,$AE$2))</f>
        <v>160</v>
      </c>
      <c r="L99" s="200">
        <f>I97+L97</f>
        <v>0</v>
      </c>
      <c r="M99" s="201"/>
      <c r="N99" s="90">
        <f>IF(MIN(N101,N103,N105,N107,N109)&lt;0,0,MIN(N101,N103,N105,N107,N109,$AE$2))</f>
        <v>160</v>
      </c>
      <c r="O99" s="200">
        <f>L99+O97</f>
        <v>0</v>
      </c>
      <c r="P99" s="201"/>
      <c r="Q99" s="90">
        <f>IF(MIN(Q101,Q103,Q105,Q107,Q109)&lt;0,0,MIN(Q101,Q103,Q105,Q107,Q109,$AE$2))</f>
        <v>160</v>
      </c>
      <c r="R99" s="200">
        <f>O99+R97</f>
        <v>0</v>
      </c>
      <c r="S99" s="201"/>
      <c r="T99" s="90">
        <f>IF(MIN(T101,T103,T105,T107,T109)&lt;0,0,MIN(T101,T103,T105,T107,T109,$AE$2))</f>
        <v>160</v>
      </c>
      <c r="U99" s="200">
        <f>R99+U97</f>
        <v>0</v>
      </c>
      <c r="V99" s="201"/>
      <c r="W99" s="90">
        <f>IF(MIN(W101,W103,W105,W107,W109)&lt;0,0,MIN(W101,W103,W105,W107,W109,$AE$2))</f>
        <v>160</v>
      </c>
      <c r="X99" s="200">
        <f>U99+X97</f>
        <v>0</v>
      </c>
      <c r="Y99" s="201"/>
      <c r="Z99" s="90">
        <f>IF(MIN(Z101,Z103,Z105,Z107,Z109)&lt;0,0,MIN(Z101,Z103,Z105,Z107,Z109,$AE$2))</f>
        <v>160</v>
      </c>
      <c r="AA99" s="200">
        <f>X99+AA97</f>
        <v>0</v>
      </c>
      <c r="AB99" s="201"/>
      <c r="AC99" s="90">
        <f>IF(MIN(AC101,AC103,AC105,AC107,AC109)&lt;0,0,MIN(AC101,AC103,AC105,AC107,AC109,$AE$2))</f>
        <v>160</v>
      </c>
      <c r="AD99" s="200">
        <f>AA99+AD97</f>
        <v>0</v>
      </c>
      <c r="AE99" s="201"/>
      <c r="AF99" s="90">
        <f>IF(MIN(AF101,AF103,AF105,AF107,AF109)&lt;0,0,MIN(AF101,AF103,AF105,AF107,AF109,$AE$2))</f>
        <v>160</v>
      </c>
      <c r="AG99" s="200">
        <f>AD99+AG97</f>
        <v>0</v>
      </c>
      <c r="AH99" s="201"/>
      <c r="AI99" s="90">
        <f>IF(MIN(AI101,AI103,AI105,AI107,AI109)&lt;0,0,MIN(AI101,AI103,AI105,AI107,AI109,$AE$2))</f>
        <v>160</v>
      </c>
      <c r="AJ99" s="200">
        <f>AG99+AJ97</f>
        <v>0</v>
      </c>
      <c r="AK99" s="201"/>
      <c r="AL99" s="90">
        <f>IF(MIN(AL101,AL103,AL105,AL107,AL109)&lt;0,0,MIN(AL101,AL103,AL105,AL107,AL109,$AE$2))</f>
        <v>160</v>
      </c>
      <c r="AM99" s="200">
        <f>AJ99+AM97</f>
        <v>0</v>
      </c>
      <c r="AN99" s="201"/>
      <c r="AO99" s="90">
        <f>IF(MIN(AO101,AO103,AO105,AO107,AO109)&lt;0,0,MIN(AO101,AO103,AO105,AO107,AO109,$AE$2))</f>
        <v>160</v>
      </c>
      <c r="AP99" s="200">
        <f>AM99+AP97</f>
        <v>0</v>
      </c>
      <c r="AQ99" s="201"/>
    </row>
    <row r="100" spans="4:45" ht="13.5" customHeight="1">
      <c r="D100" s="5"/>
      <c r="E100" s="5"/>
      <c r="F100" s="202" t="s">
        <v>125</v>
      </c>
      <c r="G100" s="203"/>
      <c r="H100" s="4">
        <v>480</v>
      </c>
      <c r="I100" s="202" t="s">
        <v>71</v>
      </c>
      <c r="J100" s="203"/>
      <c r="K100" s="4">
        <v>480</v>
      </c>
      <c r="L100" s="202" t="s">
        <v>76</v>
      </c>
      <c r="M100" s="203"/>
      <c r="N100" s="4">
        <v>480</v>
      </c>
      <c r="O100" s="202" t="s">
        <v>76</v>
      </c>
      <c r="P100" s="203"/>
      <c r="Q100" s="4">
        <v>480</v>
      </c>
      <c r="R100" s="202" t="s">
        <v>76</v>
      </c>
      <c r="S100" s="203"/>
      <c r="T100" s="4">
        <v>480</v>
      </c>
      <c r="U100" s="202" t="s">
        <v>76</v>
      </c>
      <c r="V100" s="203"/>
      <c r="W100" s="4">
        <v>480</v>
      </c>
      <c r="X100" s="202" t="s">
        <v>76</v>
      </c>
      <c r="Y100" s="203"/>
      <c r="Z100" s="4">
        <v>480</v>
      </c>
      <c r="AA100" s="202" t="s">
        <v>4</v>
      </c>
      <c r="AB100" s="203"/>
      <c r="AC100" s="4">
        <v>480</v>
      </c>
      <c r="AD100" s="202" t="s">
        <v>5</v>
      </c>
      <c r="AE100" s="203"/>
      <c r="AF100" s="4">
        <v>480</v>
      </c>
      <c r="AG100" s="202" t="s">
        <v>6</v>
      </c>
      <c r="AH100" s="203"/>
      <c r="AI100" s="4">
        <v>480</v>
      </c>
      <c r="AJ100" s="202" t="s">
        <v>7</v>
      </c>
      <c r="AK100" s="203"/>
      <c r="AL100" s="4">
        <v>480</v>
      </c>
      <c r="AM100" s="202" t="s">
        <v>8</v>
      </c>
      <c r="AN100" s="203"/>
      <c r="AO100" s="4">
        <v>480</v>
      </c>
      <c r="AP100" s="2"/>
      <c r="AQ100" s="1"/>
    </row>
    <row r="101" spans="4:45">
      <c r="D101" s="5"/>
      <c r="E101" s="5"/>
      <c r="F101" s="200">
        <f>不要５!AC96+不要５!AG96+不要５!AJ96+不要５!AM96+不要５!AP96</f>
        <v>0</v>
      </c>
      <c r="G101" s="201"/>
      <c r="H101" s="3">
        <f>H100-F101</f>
        <v>480</v>
      </c>
      <c r="I101" s="200">
        <f>'　【補完用】0年目'!$AD$25+'　【補完用】0年目'!$AG$25+'　【補完用】0年目'!$AJ$25+'　【補完用】0年目'!$AM$25+$I$96</f>
        <v>0</v>
      </c>
      <c r="J101" s="201"/>
      <c r="K101" s="3">
        <f>K100-I101</f>
        <v>480</v>
      </c>
      <c r="L101" s="200">
        <f>I103+L96</f>
        <v>0</v>
      </c>
      <c r="M101" s="201"/>
      <c r="N101" s="3">
        <f>N100-L101</f>
        <v>480</v>
      </c>
      <c r="O101" s="200">
        <f>L103+O96</f>
        <v>0</v>
      </c>
      <c r="P101" s="201"/>
      <c r="Q101" s="3">
        <f>Q100-O101</f>
        <v>480</v>
      </c>
      <c r="R101" s="200">
        <f>O103+R96</f>
        <v>0</v>
      </c>
      <c r="S101" s="201"/>
      <c r="T101" s="3">
        <f>T100-R101</f>
        <v>480</v>
      </c>
      <c r="U101" s="200">
        <f>R103+U96</f>
        <v>0</v>
      </c>
      <c r="V101" s="201"/>
      <c r="W101" s="3">
        <f>W100-U101</f>
        <v>480</v>
      </c>
      <c r="X101" s="200">
        <f>U103+X96</f>
        <v>0</v>
      </c>
      <c r="Y101" s="201"/>
      <c r="Z101" s="3">
        <f>Z100-X101</f>
        <v>480</v>
      </c>
      <c r="AA101" s="200">
        <f>X103+AA96</f>
        <v>0</v>
      </c>
      <c r="AB101" s="201"/>
      <c r="AC101" s="3">
        <f>AC100-AA101</f>
        <v>480</v>
      </c>
      <c r="AD101" s="200">
        <f>AA103+AD96</f>
        <v>0</v>
      </c>
      <c r="AE101" s="201"/>
      <c r="AF101" s="3">
        <f>AF100-AD101</f>
        <v>480</v>
      </c>
      <c r="AG101" s="200">
        <f>AD103+AG96</f>
        <v>0</v>
      </c>
      <c r="AH101" s="201"/>
      <c r="AI101" s="3">
        <f>AI100-AG101</f>
        <v>480</v>
      </c>
      <c r="AJ101" s="200">
        <f>AG103+AJ96</f>
        <v>0</v>
      </c>
      <c r="AK101" s="201"/>
      <c r="AL101" s="3">
        <f>AL100-AJ101</f>
        <v>480</v>
      </c>
      <c r="AM101" s="200">
        <f>AJ103+AM96</f>
        <v>0</v>
      </c>
      <c r="AN101" s="201"/>
      <c r="AO101" s="3">
        <f>AO100-AM101</f>
        <v>480</v>
      </c>
      <c r="AP101" s="2"/>
      <c r="AQ101" s="1"/>
    </row>
    <row r="102" spans="4:45" ht="13.5" customHeight="1">
      <c r="D102" s="5"/>
      <c r="E102" s="5"/>
      <c r="F102" s="202" t="s">
        <v>126</v>
      </c>
      <c r="G102" s="203"/>
      <c r="H102" s="4">
        <v>400</v>
      </c>
      <c r="I102" s="202" t="s">
        <v>72</v>
      </c>
      <c r="J102" s="203"/>
      <c r="K102" s="4">
        <v>400</v>
      </c>
      <c r="L102" s="202" t="s">
        <v>77</v>
      </c>
      <c r="M102" s="203"/>
      <c r="N102" s="4">
        <v>400</v>
      </c>
      <c r="O102" s="202" t="s">
        <v>77</v>
      </c>
      <c r="P102" s="203"/>
      <c r="Q102" s="4">
        <v>400</v>
      </c>
      <c r="R102" s="202" t="s">
        <v>77</v>
      </c>
      <c r="S102" s="203"/>
      <c r="T102" s="4">
        <v>400</v>
      </c>
      <c r="U102" s="202" t="s">
        <v>77</v>
      </c>
      <c r="V102" s="203"/>
      <c r="W102" s="4">
        <v>400</v>
      </c>
      <c r="X102" s="202" t="s">
        <v>77</v>
      </c>
      <c r="Y102" s="203"/>
      <c r="Z102" s="4">
        <v>400</v>
      </c>
      <c r="AA102" s="202" t="s">
        <v>2</v>
      </c>
      <c r="AB102" s="203"/>
      <c r="AC102" s="4">
        <v>400</v>
      </c>
      <c r="AD102" s="202" t="s">
        <v>2</v>
      </c>
      <c r="AE102" s="203"/>
      <c r="AF102" s="4">
        <v>400</v>
      </c>
      <c r="AG102" s="202" t="s">
        <v>2</v>
      </c>
      <c r="AH102" s="203"/>
      <c r="AI102" s="4">
        <v>400</v>
      </c>
      <c r="AJ102" s="202" t="s">
        <v>2</v>
      </c>
      <c r="AK102" s="203"/>
      <c r="AL102" s="4">
        <v>400</v>
      </c>
      <c r="AM102" s="202" t="s">
        <v>2</v>
      </c>
      <c r="AN102" s="203"/>
      <c r="AO102" s="4">
        <v>400</v>
      </c>
      <c r="AP102" s="2"/>
      <c r="AQ102" s="1"/>
    </row>
    <row r="103" spans="4:45">
      <c r="D103" s="5"/>
      <c r="E103" s="5"/>
      <c r="F103" s="200">
        <f>不要５!AG96+不要５!AJ96+不要５!AM96+不要５!AP96</f>
        <v>0</v>
      </c>
      <c r="G103" s="201"/>
      <c r="H103" s="3">
        <f>H102-F103</f>
        <v>400</v>
      </c>
      <c r="I103" s="200">
        <f>'　【補完用】0年目'!$AG$25+'　【補完用】0年目'!$AJ$25+'　【補完用】0年目'!$AM$25+$I$96</f>
        <v>0</v>
      </c>
      <c r="J103" s="201"/>
      <c r="K103" s="3">
        <f>K102-I103</f>
        <v>400</v>
      </c>
      <c r="L103" s="200">
        <f>I105+L96</f>
        <v>0</v>
      </c>
      <c r="M103" s="201"/>
      <c r="N103" s="3">
        <f>N102-L103</f>
        <v>400</v>
      </c>
      <c r="O103" s="200">
        <f>L105+O96</f>
        <v>0</v>
      </c>
      <c r="P103" s="201"/>
      <c r="Q103" s="3">
        <f>Q102-O103</f>
        <v>400</v>
      </c>
      <c r="R103" s="200">
        <f>O105+R96</f>
        <v>0</v>
      </c>
      <c r="S103" s="201"/>
      <c r="T103" s="3">
        <f>T102-R103</f>
        <v>400</v>
      </c>
      <c r="U103" s="200">
        <f>R105+U96</f>
        <v>0</v>
      </c>
      <c r="V103" s="201"/>
      <c r="W103" s="3">
        <f>W102-U103</f>
        <v>400</v>
      </c>
      <c r="X103" s="200">
        <f>U105+X96</f>
        <v>0</v>
      </c>
      <c r="Y103" s="201"/>
      <c r="Z103" s="3">
        <f>Z102-X103</f>
        <v>400</v>
      </c>
      <c r="AA103" s="200">
        <f>X105+AA96</f>
        <v>0</v>
      </c>
      <c r="AB103" s="201"/>
      <c r="AC103" s="3">
        <f>AC102-AA103</f>
        <v>400</v>
      </c>
      <c r="AD103" s="200">
        <f>AA105+AD96</f>
        <v>0</v>
      </c>
      <c r="AE103" s="201"/>
      <c r="AF103" s="3">
        <f>AF102-AD103</f>
        <v>400</v>
      </c>
      <c r="AG103" s="200">
        <f>AD105+AG96</f>
        <v>0</v>
      </c>
      <c r="AH103" s="201"/>
      <c r="AI103" s="3">
        <f>AI102-AG103</f>
        <v>400</v>
      </c>
      <c r="AJ103" s="200">
        <f>AG105+AJ96</f>
        <v>0</v>
      </c>
      <c r="AK103" s="201"/>
      <c r="AL103" s="3">
        <f>AL102-AJ103</f>
        <v>400</v>
      </c>
      <c r="AM103" s="200">
        <f>AJ105+AM96</f>
        <v>0</v>
      </c>
      <c r="AN103" s="201"/>
      <c r="AO103" s="3">
        <f>AO102-AM103</f>
        <v>400</v>
      </c>
      <c r="AP103" s="2"/>
      <c r="AQ103" s="1"/>
    </row>
    <row r="104" spans="4:45" ht="13.5" customHeight="1">
      <c r="D104" s="5"/>
      <c r="E104" s="5"/>
      <c r="F104" s="202" t="s">
        <v>127</v>
      </c>
      <c r="G104" s="203"/>
      <c r="H104" s="4">
        <v>320</v>
      </c>
      <c r="I104" s="202" t="s">
        <v>73</v>
      </c>
      <c r="J104" s="203"/>
      <c r="K104" s="4">
        <v>320</v>
      </c>
      <c r="L104" s="202" t="s">
        <v>78</v>
      </c>
      <c r="M104" s="203"/>
      <c r="N104" s="4">
        <v>320</v>
      </c>
      <c r="O104" s="202" t="s">
        <v>78</v>
      </c>
      <c r="P104" s="203"/>
      <c r="Q104" s="4">
        <v>320</v>
      </c>
      <c r="R104" s="202" t="s">
        <v>78</v>
      </c>
      <c r="S104" s="203"/>
      <c r="T104" s="4">
        <v>320</v>
      </c>
      <c r="U104" s="202" t="s">
        <v>78</v>
      </c>
      <c r="V104" s="203"/>
      <c r="W104" s="4">
        <v>320</v>
      </c>
      <c r="X104" s="202" t="s">
        <v>78</v>
      </c>
      <c r="Y104" s="203"/>
      <c r="Z104" s="4">
        <v>320</v>
      </c>
      <c r="AA104" s="202" t="s">
        <v>0</v>
      </c>
      <c r="AB104" s="203"/>
      <c r="AC104" s="4">
        <v>320</v>
      </c>
      <c r="AD104" s="202" t="s">
        <v>0</v>
      </c>
      <c r="AE104" s="203"/>
      <c r="AF104" s="4">
        <v>320</v>
      </c>
      <c r="AG104" s="202" t="s">
        <v>0</v>
      </c>
      <c r="AH104" s="203"/>
      <c r="AI104" s="4">
        <v>320</v>
      </c>
      <c r="AJ104" s="202" t="s">
        <v>0</v>
      </c>
      <c r="AK104" s="203"/>
      <c r="AL104" s="4">
        <v>320</v>
      </c>
      <c r="AM104" s="202" t="s">
        <v>0</v>
      </c>
      <c r="AN104" s="203"/>
      <c r="AO104" s="4">
        <v>320</v>
      </c>
      <c r="AP104" s="2"/>
      <c r="AQ104" s="1"/>
    </row>
    <row r="105" spans="4:45">
      <c r="D105" s="5"/>
      <c r="E105" s="5"/>
      <c r="F105" s="200">
        <f>不要５!AJ96+不要５!AM96+不要５!AP96</f>
        <v>0</v>
      </c>
      <c r="G105" s="201"/>
      <c r="H105" s="3">
        <f>H104-F105</f>
        <v>320</v>
      </c>
      <c r="I105" s="200">
        <f>'　【補完用】0年目'!$AJ$25+'　【補完用】0年目'!$AM$25+$I$96</f>
        <v>0</v>
      </c>
      <c r="J105" s="201"/>
      <c r="K105" s="3">
        <f>K104-I105</f>
        <v>320</v>
      </c>
      <c r="L105" s="200">
        <f>I107+L96</f>
        <v>0</v>
      </c>
      <c r="M105" s="201"/>
      <c r="N105" s="3">
        <f>N104-L105</f>
        <v>320</v>
      </c>
      <c r="O105" s="200">
        <f>L107+O96</f>
        <v>0</v>
      </c>
      <c r="P105" s="201"/>
      <c r="Q105" s="3">
        <f>Q104-O105</f>
        <v>320</v>
      </c>
      <c r="R105" s="200">
        <f>O107+R96</f>
        <v>0</v>
      </c>
      <c r="S105" s="201"/>
      <c r="T105" s="3">
        <f>T104-R105</f>
        <v>320</v>
      </c>
      <c r="U105" s="200">
        <f>R107+U96</f>
        <v>0</v>
      </c>
      <c r="V105" s="201"/>
      <c r="W105" s="3">
        <f>W104-U105</f>
        <v>320</v>
      </c>
      <c r="X105" s="200">
        <f>U107+X96</f>
        <v>0</v>
      </c>
      <c r="Y105" s="201"/>
      <c r="Z105" s="3">
        <f>Z104-X105</f>
        <v>320</v>
      </c>
      <c r="AA105" s="200">
        <f>X107+AA96</f>
        <v>0</v>
      </c>
      <c r="AB105" s="201"/>
      <c r="AC105" s="3">
        <f>AC104-AA105</f>
        <v>320</v>
      </c>
      <c r="AD105" s="200">
        <f>AA107+AD96</f>
        <v>0</v>
      </c>
      <c r="AE105" s="201"/>
      <c r="AF105" s="3">
        <f>AF104-AD105</f>
        <v>320</v>
      </c>
      <c r="AG105" s="200">
        <f>AD107+AG96</f>
        <v>0</v>
      </c>
      <c r="AH105" s="201"/>
      <c r="AI105" s="3">
        <f>AI104-AG105</f>
        <v>320</v>
      </c>
      <c r="AJ105" s="200">
        <f>AG107+AJ96</f>
        <v>0</v>
      </c>
      <c r="AK105" s="201"/>
      <c r="AL105" s="3">
        <f>AL104-AJ105</f>
        <v>320</v>
      </c>
      <c r="AM105" s="200">
        <f>AJ107+AM96</f>
        <v>0</v>
      </c>
      <c r="AN105" s="201"/>
      <c r="AO105" s="3">
        <f>AO104-AM105</f>
        <v>320</v>
      </c>
      <c r="AP105" s="2"/>
      <c r="AQ105" s="1"/>
    </row>
    <row r="106" spans="4:45" ht="13.5" customHeight="1">
      <c r="D106" s="5"/>
      <c r="E106" s="5"/>
      <c r="F106" s="202" t="s">
        <v>128</v>
      </c>
      <c r="G106" s="203"/>
      <c r="H106" s="4">
        <v>240</v>
      </c>
      <c r="I106" s="202" t="s">
        <v>74</v>
      </c>
      <c r="J106" s="203"/>
      <c r="K106" s="4">
        <v>240</v>
      </c>
      <c r="L106" s="202" t="s">
        <v>79</v>
      </c>
      <c r="M106" s="203"/>
      <c r="N106" s="4">
        <v>240</v>
      </c>
      <c r="O106" s="202" t="s">
        <v>79</v>
      </c>
      <c r="P106" s="203"/>
      <c r="Q106" s="4">
        <v>240</v>
      </c>
      <c r="R106" s="202" t="s">
        <v>79</v>
      </c>
      <c r="S106" s="203"/>
      <c r="T106" s="4">
        <v>240</v>
      </c>
      <c r="U106" s="202" t="s">
        <v>79</v>
      </c>
      <c r="V106" s="203"/>
      <c r="W106" s="4">
        <v>240</v>
      </c>
      <c r="X106" s="202" t="s">
        <v>79</v>
      </c>
      <c r="Y106" s="203"/>
      <c r="Z106" s="4">
        <v>240</v>
      </c>
      <c r="AA106" s="202" t="s">
        <v>1</v>
      </c>
      <c r="AB106" s="203"/>
      <c r="AC106" s="4">
        <v>240</v>
      </c>
      <c r="AD106" s="202" t="s">
        <v>1</v>
      </c>
      <c r="AE106" s="203"/>
      <c r="AF106" s="4">
        <v>240</v>
      </c>
      <c r="AG106" s="202" t="s">
        <v>1</v>
      </c>
      <c r="AH106" s="203"/>
      <c r="AI106" s="4">
        <v>240</v>
      </c>
      <c r="AJ106" s="202" t="s">
        <v>1</v>
      </c>
      <c r="AK106" s="203"/>
      <c r="AL106" s="4">
        <v>240</v>
      </c>
      <c r="AM106" s="202" t="s">
        <v>1</v>
      </c>
      <c r="AN106" s="203"/>
      <c r="AO106" s="4">
        <v>240</v>
      </c>
      <c r="AP106" s="2"/>
      <c r="AQ106" s="1"/>
    </row>
    <row r="107" spans="4:45">
      <c r="D107" s="5"/>
      <c r="E107" s="5"/>
      <c r="F107" s="200">
        <f>不要５!AM96+不要５!AP96</f>
        <v>0</v>
      </c>
      <c r="G107" s="201"/>
      <c r="H107" s="3">
        <f>H106-F107</f>
        <v>240</v>
      </c>
      <c r="I107" s="200">
        <f>'　【補完用】0年目'!$AM$25+$I$96</f>
        <v>0</v>
      </c>
      <c r="J107" s="201"/>
      <c r="K107" s="3">
        <f>K106-I107</f>
        <v>240</v>
      </c>
      <c r="L107" s="200">
        <f>I109+L96</f>
        <v>0</v>
      </c>
      <c r="M107" s="201"/>
      <c r="N107" s="3">
        <f>N106-L107</f>
        <v>240</v>
      </c>
      <c r="O107" s="200">
        <f>L109+O96</f>
        <v>0</v>
      </c>
      <c r="P107" s="201"/>
      <c r="Q107" s="3">
        <f>Q106-O107</f>
        <v>240</v>
      </c>
      <c r="R107" s="200">
        <f>O109+R96</f>
        <v>0</v>
      </c>
      <c r="S107" s="201"/>
      <c r="T107" s="3">
        <f>T106-R107</f>
        <v>240</v>
      </c>
      <c r="U107" s="200">
        <f>R109+U96</f>
        <v>0</v>
      </c>
      <c r="V107" s="201"/>
      <c r="W107" s="3">
        <f>W106-U107</f>
        <v>240</v>
      </c>
      <c r="X107" s="200">
        <f>U109+X96</f>
        <v>0</v>
      </c>
      <c r="Y107" s="201"/>
      <c r="Z107" s="3">
        <f>Z106-X107</f>
        <v>240</v>
      </c>
      <c r="AA107" s="200">
        <f>X109+AA96</f>
        <v>0</v>
      </c>
      <c r="AB107" s="201"/>
      <c r="AC107" s="3">
        <f>AC106-AA107</f>
        <v>240</v>
      </c>
      <c r="AD107" s="200">
        <f>AA109+AD96</f>
        <v>0</v>
      </c>
      <c r="AE107" s="201"/>
      <c r="AF107" s="3">
        <f>AF106-AD107</f>
        <v>240</v>
      </c>
      <c r="AG107" s="200">
        <f>AD109+AG96</f>
        <v>0</v>
      </c>
      <c r="AH107" s="201"/>
      <c r="AI107" s="3">
        <f>AI106-AG107</f>
        <v>240</v>
      </c>
      <c r="AJ107" s="200">
        <f>AG109+AJ96</f>
        <v>0</v>
      </c>
      <c r="AK107" s="201"/>
      <c r="AL107" s="3">
        <f>AL106-AJ107</f>
        <v>240</v>
      </c>
      <c r="AM107" s="200">
        <f>AJ109+AM96</f>
        <v>0</v>
      </c>
      <c r="AN107" s="201"/>
      <c r="AO107" s="3">
        <f>AO106-AM107</f>
        <v>240</v>
      </c>
      <c r="AP107" s="2"/>
      <c r="AQ107" s="1"/>
    </row>
    <row r="108" spans="4:45">
      <c r="D108" s="5"/>
      <c r="E108" s="5"/>
      <c r="F108" s="202" t="s">
        <v>129</v>
      </c>
      <c r="G108" s="203"/>
      <c r="H108" s="4">
        <v>160</v>
      </c>
      <c r="I108" s="202" t="s">
        <v>75</v>
      </c>
      <c r="J108" s="203"/>
      <c r="K108" s="4">
        <v>160</v>
      </c>
      <c r="L108" s="202" t="s">
        <v>80</v>
      </c>
      <c r="M108" s="203"/>
      <c r="N108" s="4">
        <v>160</v>
      </c>
      <c r="O108" s="202" t="s">
        <v>80</v>
      </c>
      <c r="P108" s="203"/>
      <c r="Q108" s="4">
        <v>160</v>
      </c>
      <c r="R108" s="202" t="s">
        <v>80</v>
      </c>
      <c r="S108" s="203"/>
      <c r="T108" s="4">
        <v>160</v>
      </c>
      <c r="U108" s="202" t="s">
        <v>80</v>
      </c>
      <c r="V108" s="203"/>
      <c r="W108" s="4">
        <v>160</v>
      </c>
      <c r="X108" s="202" t="s">
        <v>80</v>
      </c>
      <c r="Y108" s="203"/>
      <c r="Z108" s="4">
        <v>160</v>
      </c>
      <c r="AA108" s="202" t="s">
        <v>3</v>
      </c>
      <c r="AB108" s="203"/>
      <c r="AC108" s="4">
        <v>160</v>
      </c>
      <c r="AD108" s="202" t="s">
        <v>3</v>
      </c>
      <c r="AE108" s="203"/>
      <c r="AF108" s="4">
        <v>160</v>
      </c>
      <c r="AG108" s="202" t="s">
        <v>3</v>
      </c>
      <c r="AH108" s="203"/>
      <c r="AI108" s="4">
        <v>160</v>
      </c>
      <c r="AJ108" s="202" t="s">
        <v>3</v>
      </c>
      <c r="AK108" s="203"/>
      <c r="AL108" s="4">
        <v>160</v>
      </c>
      <c r="AM108" s="202" t="s">
        <v>3</v>
      </c>
      <c r="AN108" s="203"/>
      <c r="AO108" s="4">
        <v>160</v>
      </c>
      <c r="AP108" s="2"/>
      <c r="AQ108" s="1"/>
    </row>
    <row r="109" spans="4:45">
      <c r="D109" s="5"/>
      <c r="E109" s="5"/>
      <c r="F109" s="200">
        <f>不要５!AP96</f>
        <v>0</v>
      </c>
      <c r="G109" s="201"/>
      <c r="H109" s="3">
        <f>H108-F109</f>
        <v>160</v>
      </c>
      <c r="I109" s="200">
        <f>I96</f>
        <v>0</v>
      </c>
      <c r="J109" s="201"/>
      <c r="K109" s="3">
        <f>K108-I109</f>
        <v>160</v>
      </c>
      <c r="L109" s="200">
        <f>L96</f>
        <v>0</v>
      </c>
      <c r="M109" s="201"/>
      <c r="N109" s="3">
        <f>N108-L109</f>
        <v>160</v>
      </c>
      <c r="O109" s="200">
        <f>O96</f>
        <v>0</v>
      </c>
      <c r="P109" s="201"/>
      <c r="Q109" s="3">
        <f>Q108-O109</f>
        <v>160</v>
      </c>
      <c r="R109" s="200">
        <f>R96</f>
        <v>0</v>
      </c>
      <c r="S109" s="201"/>
      <c r="T109" s="3">
        <f>T108-R109</f>
        <v>160</v>
      </c>
      <c r="U109" s="200">
        <f>U96</f>
        <v>0</v>
      </c>
      <c r="V109" s="201"/>
      <c r="W109" s="3">
        <f>W108-U109</f>
        <v>160</v>
      </c>
      <c r="X109" s="200">
        <f>X96</f>
        <v>0</v>
      </c>
      <c r="Y109" s="201"/>
      <c r="Z109" s="3">
        <f>Z108-X109</f>
        <v>160</v>
      </c>
      <c r="AA109" s="200">
        <f>AA96</f>
        <v>0</v>
      </c>
      <c r="AB109" s="201"/>
      <c r="AC109" s="3">
        <f>AC108-AA109</f>
        <v>160</v>
      </c>
      <c r="AD109" s="200">
        <f>AD96</f>
        <v>0</v>
      </c>
      <c r="AE109" s="201"/>
      <c r="AF109" s="3">
        <f>AF108-AD109</f>
        <v>160</v>
      </c>
      <c r="AG109" s="200">
        <f>AG96</f>
        <v>0</v>
      </c>
      <c r="AH109" s="201"/>
      <c r="AI109" s="3">
        <f>AI108-AG109</f>
        <v>160</v>
      </c>
      <c r="AJ109" s="200">
        <f>AJ96</f>
        <v>0</v>
      </c>
      <c r="AK109" s="201"/>
      <c r="AL109" s="3">
        <f>AL108-AJ109</f>
        <v>160</v>
      </c>
      <c r="AM109" s="200">
        <f>AM96</f>
        <v>0</v>
      </c>
      <c r="AN109" s="201"/>
      <c r="AO109" s="3">
        <f>AO108-AM109</f>
        <v>160</v>
      </c>
      <c r="AP109" s="2"/>
      <c r="AQ109" s="1"/>
    </row>
    <row r="110" spans="4:45" ht="21" customHeight="1" thickBot="1">
      <c r="E110" s="92" t="s">
        <v>12</v>
      </c>
      <c r="I110">
        <f>IF($X$2="",0,IF(I97&gt;$S$2,1,0))</f>
        <v>0</v>
      </c>
      <c r="L110">
        <f>IF($X$2="",0,IF(L97&gt;$S$2,1,0))</f>
        <v>0</v>
      </c>
      <c r="O110">
        <f>IF($X$2="",0,IF(O97&gt;$S$2,1,0))</f>
        <v>0</v>
      </c>
      <c r="R110">
        <f>IF($X$2="",0,IF(R97&gt;$S$2,1,0))</f>
        <v>0</v>
      </c>
      <c r="U110">
        <f>IF($X$2="",0,IF(U97&gt;$S$2,1,0))</f>
        <v>0</v>
      </c>
      <c r="X110">
        <f>IF($X$2="",0,IF(X97&gt;$S$2,1,0))</f>
        <v>0</v>
      </c>
      <c r="AA110">
        <f>IF($X$2="",0,IF(AA97&gt;$S$2,1,0))</f>
        <v>0</v>
      </c>
      <c r="AD110">
        <f>IF($X$2="",0,IF(AD97&gt;$S$2,1,0))</f>
        <v>0</v>
      </c>
      <c r="AG110">
        <f>IF($X$2="",0,IF(AG97&gt;$S$2,1,0))</f>
        <v>0</v>
      </c>
      <c r="AJ110">
        <f>IF($X$2="",0,IF(AJ97&gt;$S$2,1,0))</f>
        <v>0</v>
      </c>
      <c r="AM110">
        <f>IF($X$2="",0,IF(AM97&gt;$S$2,1,0))</f>
        <v>0</v>
      </c>
      <c r="AP110">
        <f>IF($X$2="",0,IF(AP97&gt;$S$2,1,0))</f>
        <v>0</v>
      </c>
    </row>
    <row r="111" spans="4:45" ht="40.5" customHeight="1" thickBot="1">
      <c r="D111" s="5">
        <v>8</v>
      </c>
      <c r="E111" s="5"/>
      <c r="F111" s="207" t="s">
        <v>98</v>
      </c>
      <c r="G111" s="207"/>
      <c r="H111" s="88">
        <f>MIN(H114,$E114)</f>
        <v>0</v>
      </c>
      <c r="I111" s="9">
        <f>'５年目'!G28</f>
        <v>0</v>
      </c>
      <c r="J111" s="10">
        <f>COUNTIF(I125,1)</f>
        <v>0</v>
      </c>
      <c r="K111" s="88">
        <f>MIN(K114,$E114)</f>
        <v>0</v>
      </c>
      <c r="L111" s="9">
        <f>'５年目'!J28</f>
        <v>0</v>
      </c>
      <c r="M111" s="10">
        <f>COUNTIF(I125:L125,1)</f>
        <v>0</v>
      </c>
      <c r="N111" s="88">
        <f>MIN(N114,$E114)</f>
        <v>0</v>
      </c>
      <c r="O111" s="9">
        <f>'５年目'!M28</f>
        <v>0</v>
      </c>
      <c r="P111" s="10">
        <f>COUNTIF(I125:O125,1)</f>
        <v>0</v>
      </c>
      <c r="Q111" s="88">
        <f>MIN(Q114,$E114)</f>
        <v>0</v>
      </c>
      <c r="R111" s="9">
        <f>'５年目'!P28</f>
        <v>0</v>
      </c>
      <c r="S111" s="10">
        <f>COUNTIF(I125:R125,1)</f>
        <v>0</v>
      </c>
      <c r="T111" s="88">
        <f>MIN(T114,$E114)</f>
        <v>0</v>
      </c>
      <c r="U111" s="9">
        <f>'５年目'!S28</f>
        <v>0</v>
      </c>
      <c r="V111" s="10">
        <f>COUNTIF(I125:U125,1)</f>
        <v>0</v>
      </c>
      <c r="W111" s="88">
        <f>MIN(W114,$E114)</f>
        <v>0</v>
      </c>
      <c r="X111" s="9">
        <f>'５年目'!V28</f>
        <v>0</v>
      </c>
      <c r="Y111" s="10">
        <f>COUNTIF(I125:X125,1)</f>
        <v>0</v>
      </c>
      <c r="Z111" s="88">
        <f>MIN(Z114,$E114)</f>
        <v>0</v>
      </c>
      <c r="AA111" s="9">
        <f>'５年目'!Y28</f>
        <v>0</v>
      </c>
      <c r="AB111" s="10">
        <f>COUNTIF(I125:AA125,1)</f>
        <v>0</v>
      </c>
      <c r="AC111" s="88">
        <f>MIN(AC114,$E114)</f>
        <v>0</v>
      </c>
      <c r="AD111" s="9">
        <f>'５年目'!AB28</f>
        <v>0</v>
      </c>
      <c r="AE111" s="10">
        <f>COUNTIF(I125:AD125,1)</f>
        <v>0</v>
      </c>
      <c r="AF111" s="88">
        <f>MIN(AF114,$E114)</f>
        <v>0</v>
      </c>
      <c r="AG111" s="9">
        <f>'５年目'!AE28</f>
        <v>0</v>
      </c>
      <c r="AH111" s="10">
        <f>COUNTIF(I125:AG125,1)</f>
        <v>0</v>
      </c>
      <c r="AI111" s="88">
        <f>MIN(AI114,$E114)</f>
        <v>0</v>
      </c>
      <c r="AJ111" s="9">
        <f>'５年目'!AH28</f>
        <v>0</v>
      </c>
      <c r="AK111" s="10">
        <f>COUNTIF(I125:AJ125,1)</f>
        <v>0</v>
      </c>
      <c r="AL111" s="88">
        <f>MIN(AL114,$E114)</f>
        <v>0</v>
      </c>
      <c r="AM111" s="9">
        <f>'５年目'!AK28</f>
        <v>0</v>
      </c>
      <c r="AN111" s="10">
        <f>COUNTIF(I125:AM125,1)</f>
        <v>0</v>
      </c>
      <c r="AO111" s="88">
        <f>MIN(AO114,$E114)</f>
        <v>0</v>
      </c>
      <c r="AP111" s="9">
        <f>'５年目'!AN28</f>
        <v>0</v>
      </c>
      <c r="AQ111" s="10">
        <f>COUNTIF(I125:AP125,1)</f>
        <v>0</v>
      </c>
      <c r="AR111" s="24">
        <f>I111+L111+O111+R111+U111+X111+AA111+AD111+AG111+AJ111+AM111+AP111</f>
        <v>0</v>
      </c>
      <c r="AS111" s="18" t="s">
        <v>24</v>
      </c>
    </row>
    <row r="112" spans="4:45" s="17" customFormat="1" ht="18.75" customHeight="1" thickBot="1">
      <c r="D112" s="30" t="s">
        <v>23</v>
      </c>
      <c r="E112" s="31" t="s">
        <v>19</v>
      </c>
      <c r="F112" s="207"/>
      <c r="G112" s="207"/>
      <c r="H112" s="91">
        <f>MIN(H113,H114,$E114)</f>
        <v>0</v>
      </c>
      <c r="I112" s="22">
        <f>'５年目'!G29</f>
        <v>0</v>
      </c>
      <c r="J112" s="23">
        <f>'５年目'!H29</f>
        <v>0</v>
      </c>
      <c r="K112" s="91">
        <f>MIN(K113,K114,$E114)</f>
        <v>0</v>
      </c>
      <c r="L112" s="22">
        <f>'５年目'!J29</f>
        <v>0</v>
      </c>
      <c r="M112" s="23">
        <f>'５年目'!K29</f>
        <v>0</v>
      </c>
      <c r="N112" s="91">
        <f>IF(M111&gt;=$X$2,MIN($S$2,N113,N114,$AL$2-L114,$E114),MIN(N113,N114,$AL$2-L114,$E114))</f>
        <v>0</v>
      </c>
      <c r="O112" s="22">
        <f>'５年目'!M29</f>
        <v>0</v>
      </c>
      <c r="P112" s="23">
        <f>'５年目'!N29</f>
        <v>0</v>
      </c>
      <c r="Q112" s="91">
        <f>IF(P111&gt;=$X$2,MIN($S$2,Q113,Q114,$AL$2-O114,$E114),MIN(Q113,Q114,$AL$2-O114,$E114))</f>
        <v>0</v>
      </c>
      <c r="R112" s="22">
        <f>'５年目'!P29</f>
        <v>0</v>
      </c>
      <c r="S112" s="23">
        <f>'５年目'!Q29</f>
        <v>0</v>
      </c>
      <c r="T112" s="91">
        <f>IF(S111&gt;=$X$2,MIN($S$2,T113,T114,$AL$2-R114,$E114),MIN(T113,T114,$AL$2-R114,$E114))</f>
        <v>0</v>
      </c>
      <c r="U112" s="22">
        <f>'５年目'!S29</f>
        <v>0</v>
      </c>
      <c r="V112" s="23">
        <f>'５年目'!T29</f>
        <v>0</v>
      </c>
      <c r="W112" s="91">
        <f>IF(V111&gt;=$X$2,MIN($S$2,W113,W114,$AL$2-U114,$E114),MIN(W113,W114,$AL$2-U114,$E114))</f>
        <v>0</v>
      </c>
      <c r="X112" s="22">
        <f>'５年目'!V29</f>
        <v>0</v>
      </c>
      <c r="Y112" s="23">
        <f>'５年目'!W29</f>
        <v>0</v>
      </c>
      <c r="Z112" s="91">
        <f>IF(Y111&gt;=$X$2,MIN($S$2,Z113,Z114,$AL$2-X114,$E114),MIN(Z113,Z114,$AL$2-X114,$E114))</f>
        <v>0</v>
      </c>
      <c r="AA112" s="22">
        <f>'５年目'!Y29</f>
        <v>0</v>
      </c>
      <c r="AB112" s="23">
        <f>'５年目'!Z29</f>
        <v>0</v>
      </c>
      <c r="AC112" s="91">
        <f>IF(AB111&gt;=$X$2,MIN($S$2,AC113,AC114,$AL$2-AA114,$E114),MIN(AC113,AC114,$AL$2-AA114,$E114))</f>
        <v>0</v>
      </c>
      <c r="AD112" s="22">
        <f>'５年目'!AB29</f>
        <v>0</v>
      </c>
      <c r="AE112" s="23">
        <f>'５年目'!AC29</f>
        <v>0</v>
      </c>
      <c r="AF112" s="91">
        <f>IF(AE111&gt;=$X$2,MIN($S$2,AF113,AF114,$AL$2-AD114,$E114),MIN(AF113,AF114,$AL$2-AD114,$E114))</f>
        <v>0</v>
      </c>
      <c r="AG112" s="22">
        <f>'５年目'!AE29</f>
        <v>0</v>
      </c>
      <c r="AH112" s="23">
        <f>'５年目'!AF29</f>
        <v>0</v>
      </c>
      <c r="AI112" s="91">
        <f>IF(AH111&gt;=$X$2,MIN($S$2,AI113,AI114,$AL$2-AG114,$E114),MIN(AI113,AI114,$AL$2-AG114,$E114))</f>
        <v>0</v>
      </c>
      <c r="AJ112" s="22">
        <f>'５年目'!AH29</f>
        <v>0</v>
      </c>
      <c r="AK112" s="23">
        <f>'５年目'!AI29</f>
        <v>0</v>
      </c>
      <c r="AL112" s="91">
        <f>IF(AK111&gt;=$X$2,MIN($S$2,AL113,AL114,$AL$2-AJ114,$E114),MIN(AL113,AL114,$AL$2-AJ114,$E114))</f>
        <v>0</v>
      </c>
      <c r="AM112" s="22">
        <f>'５年目'!AK29</f>
        <v>0</v>
      </c>
      <c r="AN112" s="23">
        <f>'５年目'!AL29</f>
        <v>0</v>
      </c>
      <c r="AO112" s="91">
        <f>IF(AN111&gt;=$X$2,MIN($S$2,AO113,AO114,$AL$2-AM114,$E114),MIN(AO113,AO114,$AL$2-AM114,$E114))</f>
        <v>0</v>
      </c>
      <c r="AP112" s="22">
        <f>'５年目'!AN29</f>
        <v>0</v>
      </c>
      <c r="AQ112" s="23">
        <f>'５年目'!AO29</f>
        <v>0</v>
      </c>
      <c r="AR112" s="12">
        <f>I112+L112+O112+R112+U112+X112+AA112+AD112+AG112+AJ112+AM112+AP112</f>
        <v>0</v>
      </c>
      <c r="AS112" s="18" t="s">
        <v>20</v>
      </c>
    </row>
    <row r="113" spans="4:45">
      <c r="D113" s="5"/>
      <c r="E113" s="5"/>
      <c r="F113" s="59"/>
      <c r="G113" s="60"/>
      <c r="H113" s="13"/>
      <c r="I113" s="59"/>
      <c r="J113" s="60"/>
      <c r="K113" s="13"/>
      <c r="L113" s="204" t="s">
        <v>25</v>
      </c>
      <c r="M113" s="205"/>
      <c r="N113" s="15" t="str">
        <f>IF(M111&gt;=$X$2,$S$2,"")</f>
        <v/>
      </c>
      <c r="O113" s="204" t="s">
        <v>25</v>
      </c>
      <c r="P113" s="205"/>
      <c r="Q113" s="15" t="str">
        <f>IF(P111&gt;=$X$2,$S$2,"")</f>
        <v/>
      </c>
      <c r="R113" s="204" t="s">
        <v>25</v>
      </c>
      <c r="S113" s="205"/>
      <c r="T113" s="15" t="str">
        <f>IF(S111&gt;=$X$2,$S$2,"")</f>
        <v/>
      </c>
      <c r="U113" s="204" t="s">
        <v>25</v>
      </c>
      <c r="V113" s="205"/>
      <c r="W113" s="15" t="str">
        <f>IF(V111&gt;=$X$2,$S$2,"")</f>
        <v/>
      </c>
      <c r="X113" s="204" t="s">
        <v>25</v>
      </c>
      <c r="Y113" s="205"/>
      <c r="Z113" s="15" t="str">
        <f>IF(Y111&gt;=$X$2,$S$2,"")</f>
        <v/>
      </c>
      <c r="AA113" s="204" t="s">
        <v>25</v>
      </c>
      <c r="AB113" s="205"/>
      <c r="AC113" s="15" t="str">
        <f>IF(AB111&gt;=$X$2,$S$2,"")</f>
        <v/>
      </c>
      <c r="AD113" s="204" t="s">
        <v>25</v>
      </c>
      <c r="AE113" s="205"/>
      <c r="AF113" s="15" t="str">
        <f>IF(AE111&gt;=$X$2,$S$2,"")</f>
        <v/>
      </c>
      <c r="AG113" s="204" t="s">
        <v>25</v>
      </c>
      <c r="AH113" s="205"/>
      <c r="AI113" s="15" t="str">
        <f>IF(AH111&gt;=$X$2,$S$2,"")</f>
        <v/>
      </c>
      <c r="AJ113" s="204" t="s">
        <v>25</v>
      </c>
      <c r="AK113" s="205"/>
      <c r="AL113" s="15" t="str">
        <f>IF(AK111&gt;=$X$2,$S$2,"")</f>
        <v/>
      </c>
      <c r="AM113" s="204" t="s">
        <v>25</v>
      </c>
      <c r="AN113" s="205"/>
      <c r="AO113" s="15" t="str">
        <f>IF(AN111&gt;=$X$2,$S$2,"")</f>
        <v/>
      </c>
      <c r="AP113" s="204" t="s">
        <v>25</v>
      </c>
      <c r="AQ113" s="205"/>
    </row>
    <row r="114" spans="4:45">
      <c r="D114" s="5"/>
      <c r="E114" s="89">
        <f>IF($AE$2="",$S$2,$AE$2)</f>
        <v>0</v>
      </c>
      <c r="F114" s="206"/>
      <c r="G114" s="205"/>
      <c r="H114" s="90">
        <f>IF(MIN(H116,H118,H120,H122,H124)&lt;0,0,MIN(H116,H118,H120,H122,H124,$AE$2))</f>
        <v>160</v>
      </c>
      <c r="I114" s="206"/>
      <c r="J114" s="205"/>
      <c r="K114" s="90">
        <f>IF(MIN(K116,K118,K120,K122,K124)&lt;0,0,MIN(K116,K118,K120,K122,K124,$AE$2))</f>
        <v>160</v>
      </c>
      <c r="L114" s="200">
        <f>I112+L112</f>
        <v>0</v>
      </c>
      <c r="M114" s="201"/>
      <c r="N114" s="90">
        <f>IF(MIN(N116,N118,N120,N122,N124)&lt;0,0,MIN(N116,N118,N120,N122,N124,$AE$2))</f>
        <v>160</v>
      </c>
      <c r="O114" s="200">
        <f>L114+O112</f>
        <v>0</v>
      </c>
      <c r="P114" s="201"/>
      <c r="Q114" s="90">
        <f>IF(MIN(Q116,Q118,Q120,Q122,Q124)&lt;0,0,MIN(Q116,Q118,Q120,Q122,Q124,$AE$2))</f>
        <v>160</v>
      </c>
      <c r="R114" s="200">
        <f>O114+R112</f>
        <v>0</v>
      </c>
      <c r="S114" s="201"/>
      <c r="T114" s="90">
        <f>IF(MIN(T116,T118,T120,T122,T124)&lt;0,0,MIN(T116,T118,T120,T122,T124,$AE$2))</f>
        <v>160</v>
      </c>
      <c r="U114" s="200">
        <f>R114+U112</f>
        <v>0</v>
      </c>
      <c r="V114" s="201"/>
      <c r="W114" s="90">
        <f>IF(MIN(W116,W118,W120,W122,W124)&lt;0,0,MIN(W116,W118,W120,W122,W124,$AE$2))</f>
        <v>160</v>
      </c>
      <c r="X114" s="200">
        <f>U114+X112</f>
        <v>0</v>
      </c>
      <c r="Y114" s="201"/>
      <c r="Z114" s="90">
        <f>IF(MIN(Z116,Z118,Z120,Z122,Z124)&lt;0,0,MIN(Z116,Z118,Z120,Z122,Z124,$AE$2))</f>
        <v>160</v>
      </c>
      <c r="AA114" s="200">
        <f>X114+AA112</f>
        <v>0</v>
      </c>
      <c r="AB114" s="201"/>
      <c r="AC114" s="90">
        <f>IF(MIN(AC116,AC118,AC120,AC122,AC124)&lt;0,0,MIN(AC116,AC118,AC120,AC122,AC124,$AE$2))</f>
        <v>160</v>
      </c>
      <c r="AD114" s="200">
        <f>AA114+AD112</f>
        <v>0</v>
      </c>
      <c r="AE114" s="201"/>
      <c r="AF114" s="90">
        <f>IF(MIN(AF116,AF118,AF120,AF122,AF124)&lt;0,0,MIN(AF116,AF118,AF120,AF122,AF124,$AE$2))</f>
        <v>160</v>
      </c>
      <c r="AG114" s="200">
        <f>AD114+AG112</f>
        <v>0</v>
      </c>
      <c r="AH114" s="201"/>
      <c r="AI114" s="90">
        <f>IF(MIN(AI116,AI118,AI120,AI122,AI124)&lt;0,0,MIN(AI116,AI118,AI120,AI122,AI124,$AE$2))</f>
        <v>160</v>
      </c>
      <c r="AJ114" s="200">
        <f>AG114+AJ112</f>
        <v>0</v>
      </c>
      <c r="AK114" s="201"/>
      <c r="AL114" s="90">
        <f>IF(MIN(AL116,AL118,AL120,AL122,AL124)&lt;0,0,MIN(AL116,AL118,AL120,AL122,AL124,$AE$2))</f>
        <v>160</v>
      </c>
      <c r="AM114" s="200">
        <f>AJ114+AM112</f>
        <v>0</v>
      </c>
      <c r="AN114" s="201"/>
      <c r="AO114" s="90">
        <f>IF(MIN(AO116,AO118,AO120,AO122,AO124)&lt;0,0,MIN(AO116,AO118,AO120,AO122,AO124,$AE$2))</f>
        <v>160</v>
      </c>
      <c r="AP114" s="200">
        <f>AM114+AP112</f>
        <v>0</v>
      </c>
      <c r="AQ114" s="201"/>
    </row>
    <row r="115" spans="4:45" ht="13.5" customHeight="1">
      <c r="D115" s="5"/>
      <c r="E115" s="5"/>
      <c r="F115" s="202" t="s">
        <v>125</v>
      </c>
      <c r="G115" s="203"/>
      <c r="H115" s="4">
        <v>480</v>
      </c>
      <c r="I115" s="202" t="s">
        <v>71</v>
      </c>
      <c r="J115" s="203"/>
      <c r="K115" s="4">
        <v>480</v>
      </c>
      <c r="L115" s="202" t="s">
        <v>76</v>
      </c>
      <c r="M115" s="203"/>
      <c r="N115" s="4">
        <v>480</v>
      </c>
      <c r="O115" s="202" t="s">
        <v>76</v>
      </c>
      <c r="P115" s="203"/>
      <c r="Q115" s="4">
        <v>480</v>
      </c>
      <c r="R115" s="202" t="s">
        <v>76</v>
      </c>
      <c r="S115" s="203"/>
      <c r="T115" s="4">
        <v>480</v>
      </c>
      <c r="U115" s="202" t="s">
        <v>76</v>
      </c>
      <c r="V115" s="203"/>
      <c r="W115" s="4">
        <v>480</v>
      </c>
      <c r="X115" s="202" t="s">
        <v>76</v>
      </c>
      <c r="Y115" s="203"/>
      <c r="Z115" s="4">
        <v>480</v>
      </c>
      <c r="AA115" s="202" t="s">
        <v>4</v>
      </c>
      <c r="AB115" s="203"/>
      <c r="AC115" s="4">
        <v>480</v>
      </c>
      <c r="AD115" s="202" t="s">
        <v>5</v>
      </c>
      <c r="AE115" s="203"/>
      <c r="AF115" s="4">
        <v>480</v>
      </c>
      <c r="AG115" s="202" t="s">
        <v>6</v>
      </c>
      <c r="AH115" s="203"/>
      <c r="AI115" s="4">
        <v>480</v>
      </c>
      <c r="AJ115" s="202" t="s">
        <v>7</v>
      </c>
      <c r="AK115" s="203"/>
      <c r="AL115" s="4">
        <v>480</v>
      </c>
      <c r="AM115" s="202" t="s">
        <v>8</v>
      </c>
      <c r="AN115" s="203"/>
      <c r="AO115" s="4">
        <v>480</v>
      </c>
      <c r="AP115" s="2"/>
      <c r="AQ115" s="1"/>
    </row>
    <row r="116" spans="4:45">
      <c r="D116" s="5"/>
      <c r="E116" s="5"/>
      <c r="F116" s="200">
        <f>不要５!AC111+不要５!AG111+不要５!AJ111+不要５!AM111+不要５!AP111</f>
        <v>0</v>
      </c>
      <c r="G116" s="201"/>
      <c r="H116" s="3">
        <f>H115-F116</f>
        <v>480</v>
      </c>
      <c r="I116" s="200">
        <f>'　【補完用】0年目'!$AD$28+'　【補完用】0年目'!$AG$28+'　【補完用】0年目'!$AJ$28+'　【補完用】0年目'!$AM$28+$I$111</f>
        <v>0</v>
      </c>
      <c r="J116" s="201"/>
      <c r="K116" s="3">
        <f>K115-I116</f>
        <v>480</v>
      </c>
      <c r="L116" s="200">
        <f>I118+L111</f>
        <v>0</v>
      </c>
      <c r="M116" s="201"/>
      <c r="N116" s="3">
        <f>N115-L116</f>
        <v>480</v>
      </c>
      <c r="O116" s="200">
        <f>L118+O111</f>
        <v>0</v>
      </c>
      <c r="P116" s="201"/>
      <c r="Q116" s="3">
        <f>Q115-O116</f>
        <v>480</v>
      </c>
      <c r="R116" s="200">
        <f>O118+R111</f>
        <v>0</v>
      </c>
      <c r="S116" s="201"/>
      <c r="T116" s="3">
        <f>T115-R116</f>
        <v>480</v>
      </c>
      <c r="U116" s="200">
        <f>R118+U111</f>
        <v>0</v>
      </c>
      <c r="V116" s="201"/>
      <c r="W116" s="3">
        <f>W115-U116</f>
        <v>480</v>
      </c>
      <c r="X116" s="200">
        <f>U118+X111</f>
        <v>0</v>
      </c>
      <c r="Y116" s="201"/>
      <c r="Z116" s="3">
        <f>Z115-X116</f>
        <v>480</v>
      </c>
      <c r="AA116" s="200">
        <f>X118+AA111</f>
        <v>0</v>
      </c>
      <c r="AB116" s="201"/>
      <c r="AC116" s="3">
        <f>AC115-AA116</f>
        <v>480</v>
      </c>
      <c r="AD116" s="200">
        <f>AA118+AD111</f>
        <v>0</v>
      </c>
      <c r="AE116" s="201"/>
      <c r="AF116" s="3">
        <f>AF115-AD116</f>
        <v>480</v>
      </c>
      <c r="AG116" s="200">
        <f>AD118+AG111</f>
        <v>0</v>
      </c>
      <c r="AH116" s="201"/>
      <c r="AI116" s="3">
        <f>AI115-AG116</f>
        <v>480</v>
      </c>
      <c r="AJ116" s="200">
        <f>AG118+AJ111</f>
        <v>0</v>
      </c>
      <c r="AK116" s="201"/>
      <c r="AL116" s="3">
        <f>AL115-AJ116</f>
        <v>480</v>
      </c>
      <c r="AM116" s="200">
        <f>AJ118+AM111</f>
        <v>0</v>
      </c>
      <c r="AN116" s="201"/>
      <c r="AO116" s="3">
        <f>AO115-AM116</f>
        <v>480</v>
      </c>
      <c r="AP116" s="2"/>
      <c r="AQ116" s="1"/>
    </row>
    <row r="117" spans="4:45" ht="13.5" customHeight="1">
      <c r="D117" s="5"/>
      <c r="E117" s="5"/>
      <c r="F117" s="202" t="s">
        <v>126</v>
      </c>
      <c r="G117" s="203"/>
      <c r="H117" s="4">
        <v>400</v>
      </c>
      <c r="I117" s="202" t="s">
        <v>72</v>
      </c>
      <c r="J117" s="203"/>
      <c r="K117" s="4">
        <v>400</v>
      </c>
      <c r="L117" s="202" t="s">
        <v>77</v>
      </c>
      <c r="M117" s="203"/>
      <c r="N117" s="4">
        <v>400</v>
      </c>
      <c r="O117" s="202" t="s">
        <v>77</v>
      </c>
      <c r="P117" s="203"/>
      <c r="Q117" s="4">
        <v>400</v>
      </c>
      <c r="R117" s="202" t="s">
        <v>77</v>
      </c>
      <c r="S117" s="203"/>
      <c r="T117" s="4">
        <v>400</v>
      </c>
      <c r="U117" s="202" t="s">
        <v>77</v>
      </c>
      <c r="V117" s="203"/>
      <c r="W117" s="4">
        <v>400</v>
      </c>
      <c r="X117" s="202" t="s">
        <v>77</v>
      </c>
      <c r="Y117" s="203"/>
      <c r="Z117" s="4">
        <v>400</v>
      </c>
      <c r="AA117" s="202" t="s">
        <v>2</v>
      </c>
      <c r="AB117" s="203"/>
      <c r="AC117" s="4">
        <v>400</v>
      </c>
      <c r="AD117" s="202" t="s">
        <v>2</v>
      </c>
      <c r="AE117" s="203"/>
      <c r="AF117" s="4">
        <v>400</v>
      </c>
      <c r="AG117" s="202" t="s">
        <v>2</v>
      </c>
      <c r="AH117" s="203"/>
      <c r="AI117" s="4">
        <v>400</v>
      </c>
      <c r="AJ117" s="202" t="s">
        <v>2</v>
      </c>
      <c r="AK117" s="203"/>
      <c r="AL117" s="4">
        <v>400</v>
      </c>
      <c r="AM117" s="202" t="s">
        <v>2</v>
      </c>
      <c r="AN117" s="203"/>
      <c r="AO117" s="4">
        <v>400</v>
      </c>
      <c r="AP117" s="2"/>
      <c r="AQ117" s="1"/>
    </row>
    <row r="118" spans="4:45">
      <c r="D118" s="5"/>
      <c r="E118" s="5"/>
      <c r="F118" s="200">
        <f>不要５!AG111+不要５!AJ111+不要５!AM111+不要５!AP111</f>
        <v>0</v>
      </c>
      <c r="G118" s="201"/>
      <c r="H118" s="3">
        <f>H117-F118</f>
        <v>400</v>
      </c>
      <c r="I118" s="200">
        <f>'　【補完用】0年目'!$AG$28+'　【補完用】0年目'!$AJ$28+'　【補完用】0年目'!$AM$28+$I$111</f>
        <v>0</v>
      </c>
      <c r="J118" s="201"/>
      <c r="K118" s="3">
        <f>K117-I118</f>
        <v>400</v>
      </c>
      <c r="L118" s="200">
        <f>I120+L111</f>
        <v>0</v>
      </c>
      <c r="M118" s="201"/>
      <c r="N118" s="3">
        <f>N117-L118</f>
        <v>400</v>
      </c>
      <c r="O118" s="200">
        <f>L120+O111</f>
        <v>0</v>
      </c>
      <c r="P118" s="201"/>
      <c r="Q118" s="3">
        <f>Q117-O118</f>
        <v>400</v>
      </c>
      <c r="R118" s="200">
        <f>O120+R111</f>
        <v>0</v>
      </c>
      <c r="S118" s="201"/>
      <c r="T118" s="3">
        <f>T117-R118</f>
        <v>400</v>
      </c>
      <c r="U118" s="200">
        <f>R120+U111</f>
        <v>0</v>
      </c>
      <c r="V118" s="201"/>
      <c r="W118" s="3">
        <f>W117-U118</f>
        <v>400</v>
      </c>
      <c r="X118" s="200">
        <f>U120+X111</f>
        <v>0</v>
      </c>
      <c r="Y118" s="201"/>
      <c r="Z118" s="3">
        <f>Z117-X118</f>
        <v>400</v>
      </c>
      <c r="AA118" s="200">
        <f>X120+AA111</f>
        <v>0</v>
      </c>
      <c r="AB118" s="201"/>
      <c r="AC118" s="3">
        <f>AC117-AA118</f>
        <v>400</v>
      </c>
      <c r="AD118" s="200">
        <f>AA120+AD111</f>
        <v>0</v>
      </c>
      <c r="AE118" s="201"/>
      <c r="AF118" s="3">
        <f>AF117-AD118</f>
        <v>400</v>
      </c>
      <c r="AG118" s="200">
        <f>AD120+AG111</f>
        <v>0</v>
      </c>
      <c r="AH118" s="201"/>
      <c r="AI118" s="3">
        <f>AI117-AG118</f>
        <v>400</v>
      </c>
      <c r="AJ118" s="200">
        <f>AG120+AJ111</f>
        <v>0</v>
      </c>
      <c r="AK118" s="201"/>
      <c r="AL118" s="3">
        <f>AL117-AJ118</f>
        <v>400</v>
      </c>
      <c r="AM118" s="200">
        <f>AJ120+AM111</f>
        <v>0</v>
      </c>
      <c r="AN118" s="201"/>
      <c r="AO118" s="3">
        <f>AO117-AM118</f>
        <v>400</v>
      </c>
      <c r="AP118" s="2"/>
      <c r="AQ118" s="1"/>
    </row>
    <row r="119" spans="4:45" ht="13.5" customHeight="1">
      <c r="D119" s="5"/>
      <c r="E119" s="5"/>
      <c r="F119" s="202" t="s">
        <v>127</v>
      </c>
      <c r="G119" s="203"/>
      <c r="H119" s="4">
        <v>320</v>
      </c>
      <c r="I119" s="202" t="s">
        <v>73</v>
      </c>
      <c r="J119" s="203"/>
      <c r="K119" s="4">
        <v>320</v>
      </c>
      <c r="L119" s="202" t="s">
        <v>78</v>
      </c>
      <c r="M119" s="203"/>
      <c r="N119" s="4">
        <v>320</v>
      </c>
      <c r="O119" s="202" t="s">
        <v>78</v>
      </c>
      <c r="P119" s="203"/>
      <c r="Q119" s="4">
        <v>320</v>
      </c>
      <c r="R119" s="202" t="s">
        <v>78</v>
      </c>
      <c r="S119" s="203"/>
      <c r="T119" s="4">
        <v>320</v>
      </c>
      <c r="U119" s="202" t="s">
        <v>78</v>
      </c>
      <c r="V119" s="203"/>
      <c r="W119" s="4">
        <v>320</v>
      </c>
      <c r="X119" s="202" t="s">
        <v>78</v>
      </c>
      <c r="Y119" s="203"/>
      <c r="Z119" s="4">
        <v>320</v>
      </c>
      <c r="AA119" s="202" t="s">
        <v>0</v>
      </c>
      <c r="AB119" s="203"/>
      <c r="AC119" s="4">
        <v>320</v>
      </c>
      <c r="AD119" s="202" t="s">
        <v>0</v>
      </c>
      <c r="AE119" s="203"/>
      <c r="AF119" s="4">
        <v>320</v>
      </c>
      <c r="AG119" s="202" t="s">
        <v>0</v>
      </c>
      <c r="AH119" s="203"/>
      <c r="AI119" s="4">
        <v>320</v>
      </c>
      <c r="AJ119" s="202" t="s">
        <v>0</v>
      </c>
      <c r="AK119" s="203"/>
      <c r="AL119" s="4">
        <v>320</v>
      </c>
      <c r="AM119" s="202" t="s">
        <v>0</v>
      </c>
      <c r="AN119" s="203"/>
      <c r="AO119" s="4">
        <v>320</v>
      </c>
      <c r="AP119" s="2"/>
      <c r="AQ119" s="1"/>
    </row>
    <row r="120" spans="4:45">
      <c r="D120" s="5"/>
      <c r="E120" s="5"/>
      <c r="F120" s="200">
        <f>不要５!AJ111+不要５!AM111+不要５!AP111</f>
        <v>0</v>
      </c>
      <c r="G120" s="201"/>
      <c r="H120" s="3">
        <f>H119-F120</f>
        <v>320</v>
      </c>
      <c r="I120" s="200">
        <f>'　【補完用】0年目'!$AJ$28+'　【補完用】0年目'!$AM$28+$I$111</f>
        <v>0</v>
      </c>
      <c r="J120" s="201"/>
      <c r="K120" s="3">
        <f>K119-I120</f>
        <v>320</v>
      </c>
      <c r="L120" s="200">
        <f>I122+L111</f>
        <v>0</v>
      </c>
      <c r="M120" s="201"/>
      <c r="N120" s="3">
        <f>N119-L120</f>
        <v>320</v>
      </c>
      <c r="O120" s="200">
        <f>L122+O111</f>
        <v>0</v>
      </c>
      <c r="P120" s="201"/>
      <c r="Q120" s="3">
        <f>Q119-O120</f>
        <v>320</v>
      </c>
      <c r="R120" s="200">
        <f>O122+R111</f>
        <v>0</v>
      </c>
      <c r="S120" s="201"/>
      <c r="T120" s="3">
        <f>T119-R120</f>
        <v>320</v>
      </c>
      <c r="U120" s="200">
        <f>R122+U111</f>
        <v>0</v>
      </c>
      <c r="V120" s="201"/>
      <c r="W120" s="3">
        <f>W119-U120</f>
        <v>320</v>
      </c>
      <c r="X120" s="200">
        <f>U122+X111</f>
        <v>0</v>
      </c>
      <c r="Y120" s="201"/>
      <c r="Z120" s="3">
        <f>Z119-X120</f>
        <v>320</v>
      </c>
      <c r="AA120" s="200">
        <f>X122+AA111</f>
        <v>0</v>
      </c>
      <c r="AB120" s="201"/>
      <c r="AC120" s="3">
        <f>AC119-AA120</f>
        <v>320</v>
      </c>
      <c r="AD120" s="200">
        <f>AA122+AD111</f>
        <v>0</v>
      </c>
      <c r="AE120" s="201"/>
      <c r="AF120" s="3">
        <f>AF119-AD120</f>
        <v>320</v>
      </c>
      <c r="AG120" s="200">
        <f>AD122+AG111</f>
        <v>0</v>
      </c>
      <c r="AH120" s="201"/>
      <c r="AI120" s="3">
        <f>AI119-AG120</f>
        <v>320</v>
      </c>
      <c r="AJ120" s="200">
        <f>AG122+AJ111</f>
        <v>0</v>
      </c>
      <c r="AK120" s="201"/>
      <c r="AL120" s="3">
        <f>AL119-AJ120</f>
        <v>320</v>
      </c>
      <c r="AM120" s="200">
        <f>AJ122+AM111</f>
        <v>0</v>
      </c>
      <c r="AN120" s="201"/>
      <c r="AO120" s="3">
        <f>AO119-AM120</f>
        <v>320</v>
      </c>
      <c r="AP120" s="2"/>
      <c r="AQ120" s="1"/>
    </row>
    <row r="121" spans="4:45" ht="13.5" customHeight="1">
      <c r="D121" s="5"/>
      <c r="E121" s="5"/>
      <c r="F121" s="202" t="s">
        <v>128</v>
      </c>
      <c r="G121" s="203"/>
      <c r="H121" s="4">
        <v>240</v>
      </c>
      <c r="I121" s="202" t="s">
        <v>74</v>
      </c>
      <c r="J121" s="203"/>
      <c r="K121" s="4">
        <v>240</v>
      </c>
      <c r="L121" s="202" t="s">
        <v>79</v>
      </c>
      <c r="M121" s="203"/>
      <c r="N121" s="4">
        <v>240</v>
      </c>
      <c r="O121" s="202" t="s">
        <v>79</v>
      </c>
      <c r="P121" s="203"/>
      <c r="Q121" s="4">
        <v>240</v>
      </c>
      <c r="R121" s="202" t="s">
        <v>79</v>
      </c>
      <c r="S121" s="203"/>
      <c r="T121" s="4">
        <v>240</v>
      </c>
      <c r="U121" s="202" t="s">
        <v>79</v>
      </c>
      <c r="V121" s="203"/>
      <c r="W121" s="4">
        <v>240</v>
      </c>
      <c r="X121" s="202" t="s">
        <v>79</v>
      </c>
      <c r="Y121" s="203"/>
      <c r="Z121" s="4">
        <v>240</v>
      </c>
      <c r="AA121" s="202" t="s">
        <v>1</v>
      </c>
      <c r="AB121" s="203"/>
      <c r="AC121" s="4">
        <v>240</v>
      </c>
      <c r="AD121" s="202" t="s">
        <v>1</v>
      </c>
      <c r="AE121" s="203"/>
      <c r="AF121" s="4">
        <v>240</v>
      </c>
      <c r="AG121" s="202" t="s">
        <v>1</v>
      </c>
      <c r="AH121" s="203"/>
      <c r="AI121" s="4">
        <v>240</v>
      </c>
      <c r="AJ121" s="202" t="s">
        <v>1</v>
      </c>
      <c r="AK121" s="203"/>
      <c r="AL121" s="4">
        <v>240</v>
      </c>
      <c r="AM121" s="202" t="s">
        <v>1</v>
      </c>
      <c r="AN121" s="203"/>
      <c r="AO121" s="4">
        <v>240</v>
      </c>
      <c r="AP121" s="2"/>
      <c r="AQ121" s="1"/>
    </row>
    <row r="122" spans="4:45">
      <c r="D122" s="5"/>
      <c r="E122" s="5"/>
      <c r="F122" s="200">
        <f>不要５!AM111+不要５!AP111</f>
        <v>0</v>
      </c>
      <c r="G122" s="201"/>
      <c r="H122" s="3">
        <f>H121-F122</f>
        <v>240</v>
      </c>
      <c r="I122" s="200">
        <f>'　【補完用】0年目'!$AM$28+$I$111</f>
        <v>0</v>
      </c>
      <c r="J122" s="201"/>
      <c r="K122" s="3">
        <f>K121-I122</f>
        <v>240</v>
      </c>
      <c r="L122" s="200">
        <f>I124+L111</f>
        <v>0</v>
      </c>
      <c r="M122" s="201"/>
      <c r="N122" s="3">
        <f>N121-L122</f>
        <v>240</v>
      </c>
      <c r="O122" s="200">
        <f>L124+O111</f>
        <v>0</v>
      </c>
      <c r="P122" s="201"/>
      <c r="Q122" s="3">
        <f>Q121-O122</f>
        <v>240</v>
      </c>
      <c r="R122" s="200">
        <f>O124+R111</f>
        <v>0</v>
      </c>
      <c r="S122" s="201"/>
      <c r="T122" s="3">
        <f>T121-R122</f>
        <v>240</v>
      </c>
      <c r="U122" s="200">
        <f>R124+U111</f>
        <v>0</v>
      </c>
      <c r="V122" s="201"/>
      <c r="W122" s="3">
        <f>W121-U122</f>
        <v>240</v>
      </c>
      <c r="X122" s="200">
        <f>U124+X111</f>
        <v>0</v>
      </c>
      <c r="Y122" s="201"/>
      <c r="Z122" s="3">
        <f>Z121-X122</f>
        <v>240</v>
      </c>
      <c r="AA122" s="200">
        <f>X124+AA111</f>
        <v>0</v>
      </c>
      <c r="AB122" s="201"/>
      <c r="AC122" s="3">
        <f>AC121-AA122</f>
        <v>240</v>
      </c>
      <c r="AD122" s="200">
        <f>AA124+AD111</f>
        <v>0</v>
      </c>
      <c r="AE122" s="201"/>
      <c r="AF122" s="3">
        <f>AF121-AD122</f>
        <v>240</v>
      </c>
      <c r="AG122" s="200">
        <f>AD124+AG111</f>
        <v>0</v>
      </c>
      <c r="AH122" s="201"/>
      <c r="AI122" s="3">
        <f>AI121-AG122</f>
        <v>240</v>
      </c>
      <c r="AJ122" s="200">
        <f>AG124+AJ111</f>
        <v>0</v>
      </c>
      <c r="AK122" s="201"/>
      <c r="AL122" s="3">
        <f>AL121-AJ122</f>
        <v>240</v>
      </c>
      <c r="AM122" s="200">
        <f>AJ124+AM111</f>
        <v>0</v>
      </c>
      <c r="AN122" s="201"/>
      <c r="AO122" s="3">
        <f>AO121-AM122</f>
        <v>240</v>
      </c>
      <c r="AP122" s="2"/>
      <c r="AQ122" s="1"/>
    </row>
    <row r="123" spans="4:45">
      <c r="D123" s="5"/>
      <c r="E123" s="5"/>
      <c r="F123" s="202" t="s">
        <v>129</v>
      </c>
      <c r="G123" s="203"/>
      <c r="H123" s="4">
        <v>160</v>
      </c>
      <c r="I123" s="202" t="s">
        <v>75</v>
      </c>
      <c r="J123" s="203"/>
      <c r="K123" s="4">
        <v>160</v>
      </c>
      <c r="L123" s="202" t="s">
        <v>80</v>
      </c>
      <c r="M123" s="203"/>
      <c r="N123" s="4">
        <v>160</v>
      </c>
      <c r="O123" s="202" t="s">
        <v>80</v>
      </c>
      <c r="P123" s="203"/>
      <c r="Q123" s="4">
        <v>160</v>
      </c>
      <c r="R123" s="202" t="s">
        <v>80</v>
      </c>
      <c r="S123" s="203"/>
      <c r="T123" s="4">
        <v>160</v>
      </c>
      <c r="U123" s="202" t="s">
        <v>80</v>
      </c>
      <c r="V123" s="203"/>
      <c r="W123" s="4">
        <v>160</v>
      </c>
      <c r="X123" s="202" t="s">
        <v>80</v>
      </c>
      <c r="Y123" s="203"/>
      <c r="Z123" s="4">
        <v>160</v>
      </c>
      <c r="AA123" s="202" t="s">
        <v>3</v>
      </c>
      <c r="AB123" s="203"/>
      <c r="AC123" s="4">
        <v>160</v>
      </c>
      <c r="AD123" s="202" t="s">
        <v>3</v>
      </c>
      <c r="AE123" s="203"/>
      <c r="AF123" s="4">
        <v>160</v>
      </c>
      <c r="AG123" s="202" t="s">
        <v>3</v>
      </c>
      <c r="AH123" s="203"/>
      <c r="AI123" s="4">
        <v>160</v>
      </c>
      <c r="AJ123" s="202" t="s">
        <v>3</v>
      </c>
      <c r="AK123" s="203"/>
      <c r="AL123" s="4">
        <v>160</v>
      </c>
      <c r="AM123" s="202" t="s">
        <v>3</v>
      </c>
      <c r="AN123" s="203"/>
      <c r="AO123" s="4">
        <v>160</v>
      </c>
      <c r="AP123" s="2"/>
      <c r="AQ123" s="1"/>
    </row>
    <row r="124" spans="4:45">
      <c r="D124" s="5"/>
      <c r="E124" s="5"/>
      <c r="F124" s="200">
        <f>不要５!AP111</f>
        <v>0</v>
      </c>
      <c r="G124" s="201"/>
      <c r="H124" s="3">
        <f>H123-F124</f>
        <v>160</v>
      </c>
      <c r="I124" s="200">
        <f>I111</f>
        <v>0</v>
      </c>
      <c r="J124" s="201"/>
      <c r="K124" s="3">
        <f>K123-I124</f>
        <v>160</v>
      </c>
      <c r="L124" s="200">
        <f>L111</f>
        <v>0</v>
      </c>
      <c r="M124" s="201"/>
      <c r="N124" s="3">
        <f>N123-L124</f>
        <v>160</v>
      </c>
      <c r="O124" s="200">
        <f>O111</f>
        <v>0</v>
      </c>
      <c r="P124" s="201"/>
      <c r="Q124" s="3">
        <f>Q123-O124</f>
        <v>160</v>
      </c>
      <c r="R124" s="200">
        <f>R111</f>
        <v>0</v>
      </c>
      <c r="S124" s="201"/>
      <c r="T124" s="3">
        <f>T123-R124</f>
        <v>160</v>
      </c>
      <c r="U124" s="200">
        <f>U111</f>
        <v>0</v>
      </c>
      <c r="V124" s="201"/>
      <c r="W124" s="3">
        <f>W123-U124</f>
        <v>160</v>
      </c>
      <c r="X124" s="200">
        <f>X111</f>
        <v>0</v>
      </c>
      <c r="Y124" s="201"/>
      <c r="Z124" s="3">
        <f>Z123-X124</f>
        <v>160</v>
      </c>
      <c r="AA124" s="200">
        <f>AA111</f>
        <v>0</v>
      </c>
      <c r="AB124" s="201"/>
      <c r="AC124" s="3">
        <f>AC123-AA124</f>
        <v>160</v>
      </c>
      <c r="AD124" s="200">
        <f>AD111</f>
        <v>0</v>
      </c>
      <c r="AE124" s="201"/>
      <c r="AF124" s="3">
        <f>AF123-AD124</f>
        <v>160</v>
      </c>
      <c r="AG124" s="200">
        <f>AG111</f>
        <v>0</v>
      </c>
      <c r="AH124" s="201"/>
      <c r="AI124" s="3">
        <f>AI123-AG124</f>
        <v>160</v>
      </c>
      <c r="AJ124" s="200">
        <f>AJ111</f>
        <v>0</v>
      </c>
      <c r="AK124" s="201"/>
      <c r="AL124" s="3">
        <f>AL123-AJ124</f>
        <v>160</v>
      </c>
      <c r="AM124" s="200">
        <f>AM111</f>
        <v>0</v>
      </c>
      <c r="AN124" s="201"/>
      <c r="AO124" s="3">
        <f>AO123-AM124</f>
        <v>160</v>
      </c>
      <c r="AP124" s="2"/>
      <c r="AQ124" s="1"/>
    </row>
    <row r="125" spans="4:45" ht="21" customHeight="1" thickBot="1">
      <c r="E125" s="92" t="s">
        <v>12</v>
      </c>
      <c r="I125">
        <f>IF($X$2="",0,IF(I112&gt;$S$2,1,0))</f>
        <v>0</v>
      </c>
      <c r="L125">
        <f>IF($X$2="",0,IF(L112&gt;$S$2,1,0))</f>
        <v>0</v>
      </c>
      <c r="O125">
        <f>IF($X$2="",0,IF(O112&gt;$S$2,1,0))</f>
        <v>0</v>
      </c>
      <c r="R125">
        <f>IF($X$2="",0,IF(R112&gt;$S$2,1,0))</f>
        <v>0</v>
      </c>
      <c r="U125">
        <f>IF($X$2="",0,IF(U112&gt;$S$2,1,0))</f>
        <v>0</v>
      </c>
      <c r="X125">
        <f>IF($X$2="",0,IF(X112&gt;$S$2,1,0))</f>
        <v>0</v>
      </c>
      <c r="AA125">
        <f>IF($X$2="",0,IF(AA112&gt;$S$2,1,0))</f>
        <v>0</v>
      </c>
      <c r="AD125">
        <f>IF($X$2="",0,IF(AD112&gt;$S$2,1,0))</f>
        <v>0</v>
      </c>
      <c r="AG125">
        <f>IF($X$2="",0,IF(AG112&gt;$S$2,1,0))</f>
        <v>0</v>
      </c>
      <c r="AJ125">
        <f>IF($X$2="",0,IF(AJ112&gt;$S$2,1,0))</f>
        <v>0</v>
      </c>
      <c r="AM125">
        <f>IF($X$2="",0,IF(AM112&gt;$S$2,1,0))</f>
        <v>0</v>
      </c>
      <c r="AP125">
        <f>IF($X$2="",0,IF(AP112&gt;$S$2,1,0))</f>
        <v>0</v>
      </c>
    </row>
    <row r="126" spans="4:45" ht="40.5" customHeight="1" thickBot="1">
      <c r="D126" s="5">
        <v>9</v>
      </c>
      <c r="E126" s="5"/>
      <c r="F126" s="207" t="s">
        <v>98</v>
      </c>
      <c r="G126" s="207"/>
      <c r="H126" s="88">
        <f>MIN(H129,$E129)</f>
        <v>0</v>
      </c>
      <c r="I126" s="9">
        <f>'５年目'!G31</f>
        <v>0</v>
      </c>
      <c r="J126" s="10">
        <f>COUNTIF(I140,1)</f>
        <v>0</v>
      </c>
      <c r="K126" s="88">
        <f>MIN(K129,$E129)</f>
        <v>0</v>
      </c>
      <c r="L126" s="9">
        <f>'５年目'!J31</f>
        <v>0</v>
      </c>
      <c r="M126" s="10">
        <f>COUNTIF(I140:L140,1)</f>
        <v>0</v>
      </c>
      <c r="N126" s="88">
        <f>MIN(N129,$E129)</f>
        <v>0</v>
      </c>
      <c r="O126" s="9">
        <f>'５年目'!M31</f>
        <v>0</v>
      </c>
      <c r="P126" s="10">
        <f>COUNTIF(I140:O140,1)</f>
        <v>0</v>
      </c>
      <c r="Q126" s="88">
        <f>MIN(Q129,$E129)</f>
        <v>0</v>
      </c>
      <c r="R126" s="9">
        <f>'５年目'!P31</f>
        <v>0</v>
      </c>
      <c r="S126" s="10">
        <f>COUNTIF(I140:R140,1)</f>
        <v>0</v>
      </c>
      <c r="T126" s="88">
        <f>MIN(T129,$E129)</f>
        <v>0</v>
      </c>
      <c r="U126" s="9">
        <f>'５年目'!S31</f>
        <v>0</v>
      </c>
      <c r="V126" s="10">
        <f>COUNTIF(I140:U140,1)</f>
        <v>0</v>
      </c>
      <c r="W126" s="88">
        <f>MIN(W129,$E129)</f>
        <v>0</v>
      </c>
      <c r="X126" s="9">
        <f>'５年目'!V31</f>
        <v>0</v>
      </c>
      <c r="Y126" s="10">
        <f>COUNTIF(I140:X140,1)</f>
        <v>0</v>
      </c>
      <c r="Z126" s="88">
        <f>MIN(Z129,$E129)</f>
        <v>0</v>
      </c>
      <c r="AA126" s="9">
        <f>'５年目'!Y31</f>
        <v>0</v>
      </c>
      <c r="AB126" s="10">
        <f>COUNTIF(I140:AA140,1)</f>
        <v>0</v>
      </c>
      <c r="AC126" s="88">
        <f>MIN(AC129,$E129)</f>
        <v>0</v>
      </c>
      <c r="AD126" s="9">
        <f>'５年目'!AB31</f>
        <v>0</v>
      </c>
      <c r="AE126" s="10">
        <f>COUNTIF(I140:AD140,1)</f>
        <v>0</v>
      </c>
      <c r="AF126" s="88">
        <f>MIN(AF129,$E129)</f>
        <v>0</v>
      </c>
      <c r="AG126" s="9">
        <f>'５年目'!AE31</f>
        <v>0</v>
      </c>
      <c r="AH126" s="10">
        <f>COUNTIF(I140:AG140,1)</f>
        <v>0</v>
      </c>
      <c r="AI126" s="88">
        <f>MIN(AI129,$E129)</f>
        <v>0</v>
      </c>
      <c r="AJ126" s="9">
        <f>'５年目'!AH31</f>
        <v>0</v>
      </c>
      <c r="AK126" s="10">
        <f>COUNTIF(I140:AJ140,1)</f>
        <v>0</v>
      </c>
      <c r="AL126" s="88">
        <f>MIN(AL129,$E129)</f>
        <v>0</v>
      </c>
      <c r="AM126" s="9">
        <f>'５年目'!AK31</f>
        <v>0</v>
      </c>
      <c r="AN126" s="10">
        <f>COUNTIF(I140:AM140,1)</f>
        <v>0</v>
      </c>
      <c r="AO126" s="88">
        <f>MIN(AO129,$E129)</f>
        <v>0</v>
      </c>
      <c r="AP126" s="9">
        <f>'５年目'!AN31</f>
        <v>0</v>
      </c>
      <c r="AQ126" s="10">
        <f>COUNTIF(I140:AP140,1)</f>
        <v>0</v>
      </c>
      <c r="AR126" s="24">
        <f>I126+L126+O126+R126+U126+X126+AA126+AD126+AG126+AJ126+AM126+AP126</f>
        <v>0</v>
      </c>
      <c r="AS126" s="18" t="s">
        <v>24</v>
      </c>
    </row>
    <row r="127" spans="4:45" s="17" customFormat="1" ht="18.75" customHeight="1" thickBot="1">
      <c r="D127" s="30" t="s">
        <v>23</v>
      </c>
      <c r="E127" s="31" t="s">
        <v>19</v>
      </c>
      <c r="F127" s="207"/>
      <c r="G127" s="207"/>
      <c r="H127" s="91">
        <f>MIN(H128,H129,$E129)</f>
        <v>0</v>
      </c>
      <c r="I127" s="22">
        <f>'５年目'!G32</f>
        <v>0</v>
      </c>
      <c r="J127" s="23">
        <f>'５年目'!H32</f>
        <v>0</v>
      </c>
      <c r="K127" s="91">
        <f>MIN(K128,K129,$E129)</f>
        <v>0</v>
      </c>
      <c r="L127" s="22">
        <f>'５年目'!J32</f>
        <v>0</v>
      </c>
      <c r="M127" s="23">
        <f>'５年目'!K32</f>
        <v>0</v>
      </c>
      <c r="N127" s="91">
        <f>IF(M126&gt;=$X$2,MIN($S$2,N128,N129,$AL$2-L129,$E129),MIN(N128,N129,$AL$2-L129,$E129))</f>
        <v>0</v>
      </c>
      <c r="O127" s="22">
        <f>'５年目'!M32</f>
        <v>0</v>
      </c>
      <c r="P127" s="23">
        <f>'５年目'!N32</f>
        <v>0</v>
      </c>
      <c r="Q127" s="91">
        <f>IF(P126&gt;=$X$2,MIN($S$2,Q128,Q129,$AL$2-O129,$E129),MIN(Q128,Q129,$AL$2-O129,$E129))</f>
        <v>0</v>
      </c>
      <c r="R127" s="22">
        <f>'５年目'!P32</f>
        <v>0</v>
      </c>
      <c r="S127" s="23">
        <f>'５年目'!Q32</f>
        <v>0</v>
      </c>
      <c r="T127" s="91">
        <f>IF(S126&gt;=$X$2,MIN($S$2,T128,T129,$AL$2-R129,$E129),MIN(T128,T129,$AL$2-R129,$E129))</f>
        <v>0</v>
      </c>
      <c r="U127" s="22">
        <f>'５年目'!S32</f>
        <v>0</v>
      </c>
      <c r="V127" s="23">
        <f>'５年目'!T32</f>
        <v>0</v>
      </c>
      <c r="W127" s="91">
        <f>IF(V126&gt;=$X$2,MIN($S$2,W128,W129,$AL$2-U129,$E129),MIN(W128,W129,$AL$2-U129,$E129))</f>
        <v>0</v>
      </c>
      <c r="X127" s="22">
        <f>'５年目'!V32</f>
        <v>0</v>
      </c>
      <c r="Y127" s="23">
        <f>'５年目'!W32</f>
        <v>0</v>
      </c>
      <c r="Z127" s="91">
        <f>IF(Y126&gt;=$X$2,MIN($S$2,Z128,Z129,$AL$2-X129,$E129),MIN(Z128,Z129,$AL$2-X129,$E129))</f>
        <v>0</v>
      </c>
      <c r="AA127" s="22">
        <f>'５年目'!Y32</f>
        <v>0</v>
      </c>
      <c r="AB127" s="23">
        <f>'５年目'!Z32</f>
        <v>0</v>
      </c>
      <c r="AC127" s="91">
        <f>IF(AB126&gt;=$X$2,MIN($S$2,AC128,AC129,$AL$2-AA129,$E129),MIN(AC128,AC129,$AL$2-AA129,$E129))</f>
        <v>0</v>
      </c>
      <c r="AD127" s="22">
        <f>'５年目'!AB32</f>
        <v>0</v>
      </c>
      <c r="AE127" s="23">
        <f>'５年目'!AC32</f>
        <v>0</v>
      </c>
      <c r="AF127" s="91">
        <f>IF(AE126&gt;=$X$2,MIN($S$2,AF128,AF129,$AL$2-AD129,$E129),MIN(AF128,AF129,$AL$2-AD129,$E129))</f>
        <v>0</v>
      </c>
      <c r="AG127" s="22">
        <f>'５年目'!AE32</f>
        <v>0</v>
      </c>
      <c r="AH127" s="23">
        <f>'５年目'!AF32</f>
        <v>0</v>
      </c>
      <c r="AI127" s="91">
        <f>IF(AH126&gt;=$X$2,MIN($S$2,AI128,AI129,$AL$2-AG129,$E129),MIN(AI128,AI129,$AL$2-AG129,$E129))</f>
        <v>0</v>
      </c>
      <c r="AJ127" s="22">
        <f>'５年目'!AH32</f>
        <v>0</v>
      </c>
      <c r="AK127" s="23">
        <f>'５年目'!AI32</f>
        <v>0</v>
      </c>
      <c r="AL127" s="91">
        <f>IF(AK126&gt;=$X$2,MIN($S$2,AL128,AL129,$AL$2-AJ129,$E129),MIN(AL128,AL129,$AL$2-AJ129,$E129))</f>
        <v>0</v>
      </c>
      <c r="AM127" s="22">
        <f>'５年目'!AK32</f>
        <v>0</v>
      </c>
      <c r="AN127" s="23">
        <f>'５年目'!AL32</f>
        <v>0</v>
      </c>
      <c r="AO127" s="91">
        <f>IF(AN126&gt;=$X$2,MIN($S$2,AO128,AO129,$AL$2-AM129,$E129),MIN(AO128,AO129,$AL$2-AM129,$E129))</f>
        <v>0</v>
      </c>
      <c r="AP127" s="22">
        <f>'５年目'!AN32</f>
        <v>0</v>
      </c>
      <c r="AQ127" s="23">
        <f>'５年目'!AO32</f>
        <v>0</v>
      </c>
      <c r="AR127" s="12">
        <f>I127+L127+O127+R127+U127+X127+AA127+AD127+AG127+AJ127+AM127+AP127</f>
        <v>0</v>
      </c>
      <c r="AS127" s="18" t="s">
        <v>20</v>
      </c>
    </row>
    <row r="128" spans="4:45">
      <c r="D128" s="5"/>
      <c r="E128" s="5"/>
      <c r="F128" s="59"/>
      <c r="G128" s="60"/>
      <c r="H128" s="13"/>
      <c r="I128" s="59"/>
      <c r="J128" s="60"/>
      <c r="K128" s="13"/>
      <c r="L128" s="204" t="s">
        <v>25</v>
      </c>
      <c r="M128" s="205"/>
      <c r="N128" s="15" t="str">
        <f>IF(M126&gt;=$X$2,$S$2,"")</f>
        <v/>
      </c>
      <c r="O128" s="204" t="s">
        <v>25</v>
      </c>
      <c r="P128" s="205"/>
      <c r="Q128" s="15" t="str">
        <f>IF(P126&gt;=$X$2,$S$2,"")</f>
        <v/>
      </c>
      <c r="R128" s="204" t="s">
        <v>25</v>
      </c>
      <c r="S128" s="205"/>
      <c r="T128" s="15" t="str">
        <f>IF(S126&gt;=$X$2,$S$2,"")</f>
        <v/>
      </c>
      <c r="U128" s="204" t="s">
        <v>25</v>
      </c>
      <c r="V128" s="205"/>
      <c r="W128" s="15" t="str">
        <f>IF(V126&gt;=$X$2,$S$2,"")</f>
        <v/>
      </c>
      <c r="X128" s="204" t="s">
        <v>25</v>
      </c>
      <c r="Y128" s="205"/>
      <c r="Z128" s="15" t="str">
        <f>IF(Y126&gt;=$X$2,$S$2,"")</f>
        <v/>
      </c>
      <c r="AA128" s="204" t="s">
        <v>25</v>
      </c>
      <c r="AB128" s="205"/>
      <c r="AC128" s="15" t="str">
        <f>IF(AB126&gt;=$X$2,$S$2,"")</f>
        <v/>
      </c>
      <c r="AD128" s="204" t="s">
        <v>25</v>
      </c>
      <c r="AE128" s="205"/>
      <c r="AF128" s="15" t="str">
        <f>IF(AE126&gt;=$X$2,$S$2,"")</f>
        <v/>
      </c>
      <c r="AG128" s="204" t="s">
        <v>25</v>
      </c>
      <c r="AH128" s="205"/>
      <c r="AI128" s="15" t="str">
        <f>IF(AH126&gt;=$X$2,$S$2,"")</f>
        <v/>
      </c>
      <c r="AJ128" s="204" t="s">
        <v>25</v>
      </c>
      <c r="AK128" s="205"/>
      <c r="AL128" s="15" t="str">
        <f>IF(AK126&gt;=$X$2,$S$2,"")</f>
        <v/>
      </c>
      <c r="AM128" s="204" t="s">
        <v>25</v>
      </c>
      <c r="AN128" s="205"/>
      <c r="AO128" s="15" t="str">
        <f>IF(AN126&gt;=$X$2,$S$2,"")</f>
        <v/>
      </c>
      <c r="AP128" s="204" t="s">
        <v>25</v>
      </c>
      <c r="AQ128" s="205"/>
    </row>
    <row r="129" spans="4:45">
      <c r="D129" s="5"/>
      <c r="E129" s="89">
        <f>IF($AE$2="",$S$2,$AE$2)</f>
        <v>0</v>
      </c>
      <c r="F129" s="206"/>
      <c r="G129" s="205"/>
      <c r="H129" s="90">
        <f>IF(MIN(H131,H133,H135,H137,H139)&lt;0,0,MIN(H131,H133,H135,H137,H139,$AE$2))</f>
        <v>160</v>
      </c>
      <c r="I129" s="206"/>
      <c r="J129" s="205"/>
      <c r="K129" s="90">
        <f>IF(MIN(K131,K133,K135,K137,K139)&lt;0,0,MIN(K131,K133,K135,K137,K139,$AE$2))</f>
        <v>160</v>
      </c>
      <c r="L129" s="200">
        <f>I127+L127</f>
        <v>0</v>
      </c>
      <c r="M129" s="201"/>
      <c r="N129" s="90">
        <f>IF(MIN(N131,N133,N135,N137,N139)&lt;0,0,MIN(N131,N133,N135,N137,N139,$AE$2))</f>
        <v>160</v>
      </c>
      <c r="O129" s="200">
        <f>L129+O127</f>
        <v>0</v>
      </c>
      <c r="P129" s="201"/>
      <c r="Q129" s="90">
        <f>IF(MIN(Q131,Q133,Q135,Q137,Q139)&lt;0,0,MIN(Q131,Q133,Q135,Q137,Q139,$AE$2))</f>
        <v>160</v>
      </c>
      <c r="R129" s="200">
        <f>O129+R127</f>
        <v>0</v>
      </c>
      <c r="S129" s="201"/>
      <c r="T129" s="90">
        <f>IF(MIN(T131,T133,T135,T137,T139)&lt;0,0,MIN(T131,T133,T135,T137,T139,$AE$2))</f>
        <v>160</v>
      </c>
      <c r="U129" s="200">
        <f>R129+U127</f>
        <v>0</v>
      </c>
      <c r="V129" s="201"/>
      <c r="W129" s="90">
        <f>IF(MIN(W131,W133,W135,W137,W139)&lt;0,0,MIN(W131,W133,W135,W137,W139,$AE$2))</f>
        <v>160</v>
      </c>
      <c r="X129" s="200">
        <f>U129+X127</f>
        <v>0</v>
      </c>
      <c r="Y129" s="201"/>
      <c r="Z129" s="90">
        <f>IF(MIN(Z131,Z133,Z135,Z137,Z139)&lt;0,0,MIN(Z131,Z133,Z135,Z137,Z139,$AE$2))</f>
        <v>160</v>
      </c>
      <c r="AA129" s="200">
        <f>X129+AA127</f>
        <v>0</v>
      </c>
      <c r="AB129" s="201"/>
      <c r="AC129" s="90">
        <f>IF(MIN(AC131,AC133,AC135,AC137,AC139)&lt;0,0,MIN(AC131,AC133,AC135,AC137,AC139,$AE$2))</f>
        <v>160</v>
      </c>
      <c r="AD129" s="200">
        <f>AA129+AD127</f>
        <v>0</v>
      </c>
      <c r="AE129" s="201"/>
      <c r="AF129" s="90">
        <f>IF(MIN(AF131,AF133,AF135,AF137,AF139)&lt;0,0,MIN(AF131,AF133,AF135,AF137,AF139,$AE$2))</f>
        <v>160</v>
      </c>
      <c r="AG129" s="200">
        <f>AD129+AG127</f>
        <v>0</v>
      </c>
      <c r="AH129" s="201"/>
      <c r="AI129" s="90">
        <f>IF(MIN(AI131,AI133,AI135,AI137,AI139)&lt;0,0,MIN(AI131,AI133,AI135,AI137,AI139,$AE$2))</f>
        <v>160</v>
      </c>
      <c r="AJ129" s="200">
        <f>AG129+AJ127</f>
        <v>0</v>
      </c>
      <c r="AK129" s="201"/>
      <c r="AL129" s="90">
        <f>IF(MIN(AL131,AL133,AL135,AL137,AL139)&lt;0,0,MIN(AL131,AL133,AL135,AL137,AL139,$AE$2))</f>
        <v>160</v>
      </c>
      <c r="AM129" s="200">
        <f>AJ129+AM127</f>
        <v>0</v>
      </c>
      <c r="AN129" s="201"/>
      <c r="AO129" s="90">
        <f>IF(MIN(AO131,AO133,AO135,AO137,AO139)&lt;0,0,MIN(AO131,AO133,AO135,AO137,AO139,$AE$2))</f>
        <v>160</v>
      </c>
      <c r="AP129" s="200">
        <f>AM129+AP127</f>
        <v>0</v>
      </c>
      <c r="AQ129" s="201"/>
    </row>
    <row r="130" spans="4:45" ht="13.5" customHeight="1">
      <c r="D130" s="5"/>
      <c r="E130" s="5"/>
      <c r="F130" s="202" t="s">
        <v>125</v>
      </c>
      <c r="G130" s="203"/>
      <c r="H130" s="4">
        <v>480</v>
      </c>
      <c r="I130" s="202" t="s">
        <v>71</v>
      </c>
      <c r="J130" s="203"/>
      <c r="K130" s="4">
        <v>480</v>
      </c>
      <c r="L130" s="202" t="s">
        <v>76</v>
      </c>
      <c r="M130" s="203"/>
      <c r="N130" s="4">
        <v>480</v>
      </c>
      <c r="O130" s="202" t="s">
        <v>76</v>
      </c>
      <c r="P130" s="203"/>
      <c r="Q130" s="4">
        <v>480</v>
      </c>
      <c r="R130" s="202" t="s">
        <v>76</v>
      </c>
      <c r="S130" s="203"/>
      <c r="T130" s="4">
        <v>480</v>
      </c>
      <c r="U130" s="202" t="s">
        <v>76</v>
      </c>
      <c r="V130" s="203"/>
      <c r="W130" s="4">
        <v>480</v>
      </c>
      <c r="X130" s="202" t="s">
        <v>76</v>
      </c>
      <c r="Y130" s="203"/>
      <c r="Z130" s="4">
        <v>480</v>
      </c>
      <c r="AA130" s="202" t="s">
        <v>4</v>
      </c>
      <c r="AB130" s="203"/>
      <c r="AC130" s="4">
        <v>480</v>
      </c>
      <c r="AD130" s="202" t="s">
        <v>5</v>
      </c>
      <c r="AE130" s="203"/>
      <c r="AF130" s="4">
        <v>480</v>
      </c>
      <c r="AG130" s="202" t="s">
        <v>6</v>
      </c>
      <c r="AH130" s="203"/>
      <c r="AI130" s="4">
        <v>480</v>
      </c>
      <c r="AJ130" s="202" t="s">
        <v>7</v>
      </c>
      <c r="AK130" s="203"/>
      <c r="AL130" s="4">
        <v>480</v>
      </c>
      <c r="AM130" s="202" t="s">
        <v>8</v>
      </c>
      <c r="AN130" s="203"/>
      <c r="AO130" s="4">
        <v>480</v>
      </c>
      <c r="AP130" s="2"/>
      <c r="AQ130" s="1"/>
    </row>
    <row r="131" spans="4:45">
      <c r="D131" s="5"/>
      <c r="E131" s="5"/>
      <c r="F131" s="200">
        <f>不要５!AC126+不要５!AG126+不要５!AJ126+不要５!AM126+不要５!AP126</f>
        <v>0</v>
      </c>
      <c r="G131" s="201"/>
      <c r="H131" s="3">
        <f>H130-F131</f>
        <v>480</v>
      </c>
      <c r="I131" s="200">
        <f>'　【補完用】0年目'!$AD$31+'　【補完用】0年目'!$AG$31+'　【補完用】0年目'!$AJ$31+'　【補完用】0年目'!$AM$31+$I$126</f>
        <v>0</v>
      </c>
      <c r="J131" s="201"/>
      <c r="K131" s="3">
        <f>K130-I131</f>
        <v>480</v>
      </c>
      <c r="L131" s="200">
        <f>I133+L126</f>
        <v>0</v>
      </c>
      <c r="M131" s="201"/>
      <c r="N131" s="3">
        <f>N130-L131</f>
        <v>480</v>
      </c>
      <c r="O131" s="200">
        <f>L133+O126</f>
        <v>0</v>
      </c>
      <c r="P131" s="201"/>
      <c r="Q131" s="3">
        <f>Q130-O131</f>
        <v>480</v>
      </c>
      <c r="R131" s="200">
        <f>O133+R126</f>
        <v>0</v>
      </c>
      <c r="S131" s="201"/>
      <c r="T131" s="3">
        <f>T130-R131</f>
        <v>480</v>
      </c>
      <c r="U131" s="200">
        <f>R133+U126</f>
        <v>0</v>
      </c>
      <c r="V131" s="201"/>
      <c r="W131" s="3">
        <f>W130-U131</f>
        <v>480</v>
      </c>
      <c r="X131" s="200">
        <f>U133+X126</f>
        <v>0</v>
      </c>
      <c r="Y131" s="201"/>
      <c r="Z131" s="3">
        <f>Z130-X131</f>
        <v>480</v>
      </c>
      <c r="AA131" s="200">
        <f>X133+AA126</f>
        <v>0</v>
      </c>
      <c r="AB131" s="201"/>
      <c r="AC131" s="3">
        <f>AC130-AA131</f>
        <v>480</v>
      </c>
      <c r="AD131" s="200">
        <f>AA133+AD126</f>
        <v>0</v>
      </c>
      <c r="AE131" s="201"/>
      <c r="AF131" s="3">
        <f>AF130-AD131</f>
        <v>480</v>
      </c>
      <c r="AG131" s="200">
        <f>AD133+AG126</f>
        <v>0</v>
      </c>
      <c r="AH131" s="201"/>
      <c r="AI131" s="3">
        <f>AI130-AG131</f>
        <v>480</v>
      </c>
      <c r="AJ131" s="200">
        <f>AG133+AJ126</f>
        <v>0</v>
      </c>
      <c r="AK131" s="201"/>
      <c r="AL131" s="3">
        <f>AL130-AJ131</f>
        <v>480</v>
      </c>
      <c r="AM131" s="200">
        <f>AJ133+AM126</f>
        <v>0</v>
      </c>
      <c r="AN131" s="201"/>
      <c r="AO131" s="3">
        <f>AO130-AM131</f>
        <v>480</v>
      </c>
      <c r="AP131" s="2"/>
      <c r="AQ131" s="1"/>
    </row>
    <row r="132" spans="4:45" ht="13.5" customHeight="1">
      <c r="D132" s="5"/>
      <c r="E132" s="5"/>
      <c r="F132" s="202" t="s">
        <v>126</v>
      </c>
      <c r="G132" s="203"/>
      <c r="H132" s="4">
        <v>400</v>
      </c>
      <c r="I132" s="202" t="s">
        <v>72</v>
      </c>
      <c r="J132" s="203"/>
      <c r="K132" s="4">
        <v>400</v>
      </c>
      <c r="L132" s="202" t="s">
        <v>77</v>
      </c>
      <c r="M132" s="203"/>
      <c r="N132" s="4">
        <v>400</v>
      </c>
      <c r="O132" s="202" t="s">
        <v>77</v>
      </c>
      <c r="P132" s="203"/>
      <c r="Q132" s="4">
        <v>400</v>
      </c>
      <c r="R132" s="202" t="s">
        <v>77</v>
      </c>
      <c r="S132" s="203"/>
      <c r="T132" s="4">
        <v>400</v>
      </c>
      <c r="U132" s="202" t="s">
        <v>77</v>
      </c>
      <c r="V132" s="203"/>
      <c r="W132" s="4">
        <v>400</v>
      </c>
      <c r="X132" s="202" t="s">
        <v>77</v>
      </c>
      <c r="Y132" s="203"/>
      <c r="Z132" s="4">
        <v>400</v>
      </c>
      <c r="AA132" s="202" t="s">
        <v>2</v>
      </c>
      <c r="AB132" s="203"/>
      <c r="AC132" s="4">
        <v>400</v>
      </c>
      <c r="AD132" s="202" t="s">
        <v>2</v>
      </c>
      <c r="AE132" s="203"/>
      <c r="AF132" s="4">
        <v>400</v>
      </c>
      <c r="AG132" s="202" t="s">
        <v>2</v>
      </c>
      <c r="AH132" s="203"/>
      <c r="AI132" s="4">
        <v>400</v>
      </c>
      <c r="AJ132" s="202" t="s">
        <v>2</v>
      </c>
      <c r="AK132" s="203"/>
      <c r="AL132" s="4">
        <v>400</v>
      </c>
      <c r="AM132" s="202" t="s">
        <v>2</v>
      </c>
      <c r="AN132" s="203"/>
      <c r="AO132" s="4">
        <v>400</v>
      </c>
      <c r="AP132" s="2"/>
      <c r="AQ132" s="1"/>
    </row>
    <row r="133" spans="4:45">
      <c r="D133" s="5"/>
      <c r="E133" s="5"/>
      <c r="F133" s="200">
        <f>不要５!AG126+不要５!AJ126+不要５!AM126+不要５!AP126</f>
        <v>0</v>
      </c>
      <c r="G133" s="201"/>
      <c r="H133" s="3">
        <f>H132-F133</f>
        <v>400</v>
      </c>
      <c r="I133" s="200">
        <f>'　【補完用】0年目'!$AG$31+'　【補完用】0年目'!$AJ$31+'　【補完用】0年目'!$AM$31+$I$126</f>
        <v>0</v>
      </c>
      <c r="J133" s="201"/>
      <c r="K133" s="3">
        <f>K132-I133</f>
        <v>400</v>
      </c>
      <c r="L133" s="200">
        <f>I135+L126</f>
        <v>0</v>
      </c>
      <c r="M133" s="201"/>
      <c r="N133" s="3">
        <f>N132-L133</f>
        <v>400</v>
      </c>
      <c r="O133" s="200">
        <f>L135+O126</f>
        <v>0</v>
      </c>
      <c r="P133" s="201"/>
      <c r="Q133" s="3">
        <f>Q132-O133</f>
        <v>400</v>
      </c>
      <c r="R133" s="200">
        <f>O135+R126</f>
        <v>0</v>
      </c>
      <c r="S133" s="201"/>
      <c r="T133" s="3">
        <f>T132-R133</f>
        <v>400</v>
      </c>
      <c r="U133" s="200">
        <f>R135+U126</f>
        <v>0</v>
      </c>
      <c r="V133" s="201"/>
      <c r="W133" s="3">
        <f>W132-U133</f>
        <v>400</v>
      </c>
      <c r="X133" s="200">
        <f>U135+X126</f>
        <v>0</v>
      </c>
      <c r="Y133" s="201"/>
      <c r="Z133" s="3">
        <f>Z132-X133</f>
        <v>400</v>
      </c>
      <c r="AA133" s="200">
        <f>X135+AA126</f>
        <v>0</v>
      </c>
      <c r="AB133" s="201"/>
      <c r="AC133" s="3">
        <f>AC132-AA133</f>
        <v>400</v>
      </c>
      <c r="AD133" s="200">
        <f>AA135+AD126</f>
        <v>0</v>
      </c>
      <c r="AE133" s="201"/>
      <c r="AF133" s="3">
        <f>AF132-AD133</f>
        <v>400</v>
      </c>
      <c r="AG133" s="200">
        <f>AD135+AG126</f>
        <v>0</v>
      </c>
      <c r="AH133" s="201"/>
      <c r="AI133" s="3">
        <f>AI132-AG133</f>
        <v>400</v>
      </c>
      <c r="AJ133" s="200">
        <f>AG135+AJ126</f>
        <v>0</v>
      </c>
      <c r="AK133" s="201"/>
      <c r="AL133" s="3">
        <f>AL132-AJ133</f>
        <v>400</v>
      </c>
      <c r="AM133" s="200">
        <f>AJ135+AM126</f>
        <v>0</v>
      </c>
      <c r="AN133" s="201"/>
      <c r="AO133" s="3">
        <f>AO132-AM133</f>
        <v>400</v>
      </c>
      <c r="AP133" s="2"/>
      <c r="AQ133" s="1"/>
    </row>
    <row r="134" spans="4:45" ht="13.5" customHeight="1">
      <c r="D134" s="5"/>
      <c r="E134" s="5"/>
      <c r="F134" s="202" t="s">
        <v>127</v>
      </c>
      <c r="G134" s="203"/>
      <c r="H134" s="4">
        <v>320</v>
      </c>
      <c r="I134" s="202" t="s">
        <v>73</v>
      </c>
      <c r="J134" s="203"/>
      <c r="K134" s="4">
        <v>320</v>
      </c>
      <c r="L134" s="202" t="s">
        <v>78</v>
      </c>
      <c r="M134" s="203"/>
      <c r="N134" s="4">
        <v>320</v>
      </c>
      <c r="O134" s="202" t="s">
        <v>78</v>
      </c>
      <c r="P134" s="203"/>
      <c r="Q134" s="4">
        <v>320</v>
      </c>
      <c r="R134" s="202" t="s">
        <v>78</v>
      </c>
      <c r="S134" s="203"/>
      <c r="T134" s="4">
        <v>320</v>
      </c>
      <c r="U134" s="202" t="s">
        <v>78</v>
      </c>
      <c r="V134" s="203"/>
      <c r="W134" s="4">
        <v>320</v>
      </c>
      <c r="X134" s="202" t="s">
        <v>78</v>
      </c>
      <c r="Y134" s="203"/>
      <c r="Z134" s="4">
        <v>320</v>
      </c>
      <c r="AA134" s="202" t="s">
        <v>0</v>
      </c>
      <c r="AB134" s="203"/>
      <c r="AC134" s="4">
        <v>320</v>
      </c>
      <c r="AD134" s="202" t="s">
        <v>0</v>
      </c>
      <c r="AE134" s="203"/>
      <c r="AF134" s="4">
        <v>320</v>
      </c>
      <c r="AG134" s="202" t="s">
        <v>0</v>
      </c>
      <c r="AH134" s="203"/>
      <c r="AI134" s="4">
        <v>320</v>
      </c>
      <c r="AJ134" s="202" t="s">
        <v>0</v>
      </c>
      <c r="AK134" s="203"/>
      <c r="AL134" s="4">
        <v>320</v>
      </c>
      <c r="AM134" s="202" t="s">
        <v>0</v>
      </c>
      <c r="AN134" s="203"/>
      <c r="AO134" s="4">
        <v>320</v>
      </c>
      <c r="AP134" s="2"/>
      <c r="AQ134" s="1"/>
    </row>
    <row r="135" spans="4:45">
      <c r="D135" s="5"/>
      <c r="E135" s="5"/>
      <c r="F135" s="200">
        <f>不要５!AJ126+不要５!AM126+不要５!AP126</f>
        <v>0</v>
      </c>
      <c r="G135" s="201"/>
      <c r="H135" s="3">
        <f>H134-F135</f>
        <v>320</v>
      </c>
      <c r="I135" s="200">
        <f>'　【補完用】0年目'!$AJ$31+'　【補完用】0年目'!$AM$31+$I$126</f>
        <v>0</v>
      </c>
      <c r="J135" s="201"/>
      <c r="K135" s="3">
        <f>K134-I135</f>
        <v>320</v>
      </c>
      <c r="L135" s="200">
        <f>I137+L126</f>
        <v>0</v>
      </c>
      <c r="M135" s="201"/>
      <c r="N135" s="3">
        <f>N134-L135</f>
        <v>320</v>
      </c>
      <c r="O135" s="200">
        <f>L137+O126</f>
        <v>0</v>
      </c>
      <c r="P135" s="201"/>
      <c r="Q135" s="3">
        <f>Q134-O135</f>
        <v>320</v>
      </c>
      <c r="R135" s="200">
        <f>O137+R126</f>
        <v>0</v>
      </c>
      <c r="S135" s="201"/>
      <c r="T135" s="3">
        <f>T134-R135</f>
        <v>320</v>
      </c>
      <c r="U135" s="200">
        <f>R137+U126</f>
        <v>0</v>
      </c>
      <c r="V135" s="201"/>
      <c r="W135" s="3">
        <f>W134-U135</f>
        <v>320</v>
      </c>
      <c r="X135" s="200">
        <f>U137+X126</f>
        <v>0</v>
      </c>
      <c r="Y135" s="201"/>
      <c r="Z135" s="3">
        <f>Z134-X135</f>
        <v>320</v>
      </c>
      <c r="AA135" s="200">
        <f>X137+AA126</f>
        <v>0</v>
      </c>
      <c r="AB135" s="201"/>
      <c r="AC135" s="3">
        <f>AC134-AA135</f>
        <v>320</v>
      </c>
      <c r="AD135" s="200">
        <f>AA137+AD126</f>
        <v>0</v>
      </c>
      <c r="AE135" s="201"/>
      <c r="AF135" s="3">
        <f>AF134-AD135</f>
        <v>320</v>
      </c>
      <c r="AG135" s="200">
        <f>AD137+AG126</f>
        <v>0</v>
      </c>
      <c r="AH135" s="201"/>
      <c r="AI135" s="3">
        <f>AI134-AG135</f>
        <v>320</v>
      </c>
      <c r="AJ135" s="200">
        <f>AG137+AJ126</f>
        <v>0</v>
      </c>
      <c r="AK135" s="201"/>
      <c r="AL135" s="3">
        <f>AL134-AJ135</f>
        <v>320</v>
      </c>
      <c r="AM135" s="200">
        <f>AJ137+AM126</f>
        <v>0</v>
      </c>
      <c r="AN135" s="201"/>
      <c r="AO135" s="3">
        <f>AO134-AM135</f>
        <v>320</v>
      </c>
      <c r="AP135" s="2"/>
      <c r="AQ135" s="1"/>
    </row>
    <row r="136" spans="4:45" ht="13.5" customHeight="1">
      <c r="D136" s="5"/>
      <c r="E136" s="5"/>
      <c r="F136" s="202" t="s">
        <v>128</v>
      </c>
      <c r="G136" s="203"/>
      <c r="H136" s="4">
        <v>240</v>
      </c>
      <c r="I136" s="202" t="s">
        <v>74</v>
      </c>
      <c r="J136" s="203"/>
      <c r="K136" s="4">
        <v>240</v>
      </c>
      <c r="L136" s="202" t="s">
        <v>79</v>
      </c>
      <c r="M136" s="203"/>
      <c r="N136" s="4">
        <v>240</v>
      </c>
      <c r="O136" s="202" t="s">
        <v>79</v>
      </c>
      <c r="P136" s="203"/>
      <c r="Q136" s="4">
        <v>240</v>
      </c>
      <c r="R136" s="202" t="s">
        <v>79</v>
      </c>
      <c r="S136" s="203"/>
      <c r="T136" s="4">
        <v>240</v>
      </c>
      <c r="U136" s="202" t="s">
        <v>79</v>
      </c>
      <c r="V136" s="203"/>
      <c r="W136" s="4">
        <v>240</v>
      </c>
      <c r="X136" s="202" t="s">
        <v>79</v>
      </c>
      <c r="Y136" s="203"/>
      <c r="Z136" s="4">
        <v>240</v>
      </c>
      <c r="AA136" s="202" t="s">
        <v>1</v>
      </c>
      <c r="AB136" s="203"/>
      <c r="AC136" s="4">
        <v>240</v>
      </c>
      <c r="AD136" s="202" t="s">
        <v>1</v>
      </c>
      <c r="AE136" s="203"/>
      <c r="AF136" s="4">
        <v>240</v>
      </c>
      <c r="AG136" s="202" t="s">
        <v>1</v>
      </c>
      <c r="AH136" s="203"/>
      <c r="AI136" s="4">
        <v>240</v>
      </c>
      <c r="AJ136" s="202" t="s">
        <v>1</v>
      </c>
      <c r="AK136" s="203"/>
      <c r="AL136" s="4">
        <v>240</v>
      </c>
      <c r="AM136" s="202" t="s">
        <v>1</v>
      </c>
      <c r="AN136" s="203"/>
      <c r="AO136" s="4">
        <v>240</v>
      </c>
      <c r="AP136" s="2"/>
      <c r="AQ136" s="1"/>
    </row>
    <row r="137" spans="4:45">
      <c r="D137" s="5"/>
      <c r="E137" s="5"/>
      <c r="F137" s="200">
        <f>不要５!AM126+不要５!AP126</f>
        <v>0</v>
      </c>
      <c r="G137" s="201"/>
      <c r="H137" s="3">
        <f>H136-F137</f>
        <v>240</v>
      </c>
      <c r="I137" s="200">
        <f>'　【補完用】0年目'!$AM$31+$I$126</f>
        <v>0</v>
      </c>
      <c r="J137" s="201"/>
      <c r="K137" s="3">
        <f>K136-I137</f>
        <v>240</v>
      </c>
      <c r="L137" s="200">
        <f>I139+L126</f>
        <v>0</v>
      </c>
      <c r="M137" s="201"/>
      <c r="N137" s="3">
        <f>N136-L137</f>
        <v>240</v>
      </c>
      <c r="O137" s="200">
        <f>L139+O126</f>
        <v>0</v>
      </c>
      <c r="P137" s="201"/>
      <c r="Q137" s="3">
        <f>Q136-O137</f>
        <v>240</v>
      </c>
      <c r="R137" s="200">
        <f>O139+R126</f>
        <v>0</v>
      </c>
      <c r="S137" s="201"/>
      <c r="T137" s="3">
        <f>T136-R137</f>
        <v>240</v>
      </c>
      <c r="U137" s="200">
        <f>R139+U126</f>
        <v>0</v>
      </c>
      <c r="V137" s="201"/>
      <c r="W137" s="3">
        <f>W136-U137</f>
        <v>240</v>
      </c>
      <c r="X137" s="200">
        <f>U139+X126</f>
        <v>0</v>
      </c>
      <c r="Y137" s="201"/>
      <c r="Z137" s="3">
        <f>Z136-X137</f>
        <v>240</v>
      </c>
      <c r="AA137" s="200">
        <f>X139+AA126</f>
        <v>0</v>
      </c>
      <c r="AB137" s="201"/>
      <c r="AC137" s="3">
        <f>AC136-AA137</f>
        <v>240</v>
      </c>
      <c r="AD137" s="200">
        <f>AA139+AD126</f>
        <v>0</v>
      </c>
      <c r="AE137" s="201"/>
      <c r="AF137" s="3">
        <f>AF136-AD137</f>
        <v>240</v>
      </c>
      <c r="AG137" s="200">
        <f>AD139+AG126</f>
        <v>0</v>
      </c>
      <c r="AH137" s="201"/>
      <c r="AI137" s="3">
        <f>AI136-AG137</f>
        <v>240</v>
      </c>
      <c r="AJ137" s="200">
        <f>AG139+AJ126</f>
        <v>0</v>
      </c>
      <c r="AK137" s="201"/>
      <c r="AL137" s="3">
        <f>AL136-AJ137</f>
        <v>240</v>
      </c>
      <c r="AM137" s="200">
        <f>AJ139+AM126</f>
        <v>0</v>
      </c>
      <c r="AN137" s="201"/>
      <c r="AO137" s="3">
        <f>AO136-AM137</f>
        <v>240</v>
      </c>
      <c r="AP137" s="2"/>
      <c r="AQ137" s="1"/>
    </row>
    <row r="138" spans="4:45">
      <c r="D138" s="5"/>
      <c r="E138" s="5"/>
      <c r="F138" s="202" t="s">
        <v>129</v>
      </c>
      <c r="G138" s="203"/>
      <c r="H138" s="4">
        <v>160</v>
      </c>
      <c r="I138" s="202" t="s">
        <v>75</v>
      </c>
      <c r="J138" s="203"/>
      <c r="K138" s="4">
        <v>160</v>
      </c>
      <c r="L138" s="202" t="s">
        <v>80</v>
      </c>
      <c r="M138" s="203"/>
      <c r="N138" s="4">
        <v>160</v>
      </c>
      <c r="O138" s="202" t="s">
        <v>80</v>
      </c>
      <c r="P138" s="203"/>
      <c r="Q138" s="4">
        <v>160</v>
      </c>
      <c r="R138" s="202" t="s">
        <v>80</v>
      </c>
      <c r="S138" s="203"/>
      <c r="T138" s="4">
        <v>160</v>
      </c>
      <c r="U138" s="202" t="s">
        <v>80</v>
      </c>
      <c r="V138" s="203"/>
      <c r="W138" s="4">
        <v>160</v>
      </c>
      <c r="X138" s="202" t="s">
        <v>80</v>
      </c>
      <c r="Y138" s="203"/>
      <c r="Z138" s="4">
        <v>160</v>
      </c>
      <c r="AA138" s="202" t="s">
        <v>3</v>
      </c>
      <c r="AB138" s="203"/>
      <c r="AC138" s="4">
        <v>160</v>
      </c>
      <c r="AD138" s="202" t="s">
        <v>3</v>
      </c>
      <c r="AE138" s="203"/>
      <c r="AF138" s="4">
        <v>160</v>
      </c>
      <c r="AG138" s="202" t="s">
        <v>3</v>
      </c>
      <c r="AH138" s="203"/>
      <c r="AI138" s="4">
        <v>160</v>
      </c>
      <c r="AJ138" s="202" t="s">
        <v>3</v>
      </c>
      <c r="AK138" s="203"/>
      <c r="AL138" s="4">
        <v>160</v>
      </c>
      <c r="AM138" s="202" t="s">
        <v>3</v>
      </c>
      <c r="AN138" s="203"/>
      <c r="AO138" s="4">
        <v>160</v>
      </c>
      <c r="AP138" s="2"/>
      <c r="AQ138" s="1"/>
    </row>
    <row r="139" spans="4:45">
      <c r="D139" s="5"/>
      <c r="E139" s="5"/>
      <c r="F139" s="200">
        <f>不要５!AP126</f>
        <v>0</v>
      </c>
      <c r="G139" s="201"/>
      <c r="H139" s="3">
        <f>H138-F139</f>
        <v>160</v>
      </c>
      <c r="I139" s="200">
        <f>I126</f>
        <v>0</v>
      </c>
      <c r="J139" s="201"/>
      <c r="K139" s="3">
        <f>K138-I139</f>
        <v>160</v>
      </c>
      <c r="L139" s="200">
        <f>L126</f>
        <v>0</v>
      </c>
      <c r="M139" s="201"/>
      <c r="N139" s="3">
        <f>N138-L139</f>
        <v>160</v>
      </c>
      <c r="O139" s="200">
        <f>O126</f>
        <v>0</v>
      </c>
      <c r="P139" s="201"/>
      <c r="Q139" s="3">
        <f>Q138-O139</f>
        <v>160</v>
      </c>
      <c r="R139" s="200">
        <f>R126</f>
        <v>0</v>
      </c>
      <c r="S139" s="201"/>
      <c r="T139" s="3">
        <f>T138-R139</f>
        <v>160</v>
      </c>
      <c r="U139" s="200">
        <f>U126</f>
        <v>0</v>
      </c>
      <c r="V139" s="201"/>
      <c r="W139" s="3">
        <f>W138-U139</f>
        <v>160</v>
      </c>
      <c r="X139" s="200">
        <f>X126</f>
        <v>0</v>
      </c>
      <c r="Y139" s="201"/>
      <c r="Z139" s="3">
        <f>Z138-X139</f>
        <v>160</v>
      </c>
      <c r="AA139" s="200">
        <f>AA126</f>
        <v>0</v>
      </c>
      <c r="AB139" s="201"/>
      <c r="AC139" s="3">
        <f>AC138-AA139</f>
        <v>160</v>
      </c>
      <c r="AD139" s="200">
        <f>AD126</f>
        <v>0</v>
      </c>
      <c r="AE139" s="201"/>
      <c r="AF139" s="3">
        <f>AF138-AD139</f>
        <v>160</v>
      </c>
      <c r="AG139" s="200">
        <f>AG126</f>
        <v>0</v>
      </c>
      <c r="AH139" s="201"/>
      <c r="AI139" s="3">
        <f>AI138-AG139</f>
        <v>160</v>
      </c>
      <c r="AJ139" s="200">
        <f>AJ126</f>
        <v>0</v>
      </c>
      <c r="AK139" s="201"/>
      <c r="AL139" s="3">
        <f>AL138-AJ139</f>
        <v>160</v>
      </c>
      <c r="AM139" s="200">
        <f>AM126</f>
        <v>0</v>
      </c>
      <c r="AN139" s="201"/>
      <c r="AO139" s="3">
        <f>AO138-AM139</f>
        <v>160</v>
      </c>
      <c r="AP139" s="2"/>
      <c r="AQ139" s="1"/>
    </row>
    <row r="140" spans="4:45" ht="21" customHeight="1" thickBot="1">
      <c r="E140" s="92" t="s">
        <v>12</v>
      </c>
      <c r="I140">
        <f>IF($X$2="",0,IF(I127&gt;$S$2,1,0))</f>
        <v>0</v>
      </c>
      <c r="L140">
        <f>IF($X$2="",0,IF(L127&gt;$S$2,1,0))</f>
        <v>0</v>
      </c>
      <c r="O140">
        <f>IF($X$2="",0,IF(O127&gt;$S$2,1,0))</f>
        <v>0</v>
      </c>
      <c r="R140">
        <f>IF($X$2="",0,IF(R127&gt;$S$2,1,0))</f>
        <v>0</v>
      </c>
      <c r="U140">
        <f>IF($X$2="",0,IF(U127&gt;$S$2,1,0))</f>
        <v>0</v>
      </c>
      <c r="X140">
        <f>IF($X$2="",0,IF(X127&gt;$S$2,1,0))</f>
        <v>0</v>
      </c>
      <c r="AA140">
        <f>IF($X$2="",0,IF(AA127&gt;$S$2,1,0))</f>
        <v>0</v>
      </c>
      <c r="AD140">
        <f>IF($X$2="",0,IF(AD127&gt;$S$2,1,0))</f>
        <v>0</v>
      </c>
      <c r="AG140">
        <f>IF($X$2="",0,IF(AG127&gt;$S$2,1,0))</f>
        <v>0</v>
      </c>
      <c r="AJ140">
        <f>IF($X$2="",0,IF(AJ127&gt;$S$2,1,0))</f>
        <v>0</v>
      </c>
      <c r="AM140">
        <f>IF($X$2="",0,IF(AM127&gt;$S$2,1,0))</f>
        <v>0</v>
      </c>
      <c r="AP140">
        <f>IF($X$2="",0,IF(AP127&gt;$S$2,1,0))</f>
        <v>0</v>
      </c>
    </row>
    <row r="141" spans="4:45" ht="40.5" customHeight="1" thickBot="1">
      <c r="D141" s="5">
        <v>10</v>
      </c>
      <c r="E141" s="5"/>
      <c r="F141" s="207" t="s">
        <v>98</v>
      </c>
      <c r="G141" s="207"/>
      <c r="H141" s="88">
        <f>MIN(H144,$E144)</f>
        <v>0</v>
      </c>
      <c r="I141" s="9">
        <f>'５年目'!G34</f>
        <v>0</v>
      </c>
      <c r="J141" s="10">
        <f>COUNTIF(I155,1)</f>
        <v>0</v>
      </c>
      <c r="K141" s="88">
        <f>MIN(K144,$E144)</f>
        <v>0</v>
      </c>
      <c r="L141" s="9">
        <f>'５年目'!J34</f>
        <v>0</v>
      </c>
      <c r="M141" s="10">
        <f>COUNTIF(I155:L155,1)</f>
        <v>0</v>
      </c>
      <c r="N141" s="88">
        <f>MIN(N144,$E144)</f>
        <v>0</v>
      </c>
      <c r="O141" s="9">
        <f>'５年目'!M34</f>
        <v>0</v>
      </c>
      <c r="P141" s="10">
        <f>COUNTIF(I155:O155,1)</f>
        <v>0</v>
      </c>
      <c r="Q141" s="88">
        <f>MIN(Q144,$E144)</f>
        <v>0</v>
      </c>
      <c r="R141" s="9">
        <f>'５年目'!P34</f>
        <v>0</v>
      </c>
      <c r="S141" s="10">
        <f>COUNTIF(I155:R155,1)</f>
        <v>0</v>
      </c>
      <c r="T141" s="88">
        <f>MIN(T144,$E144)</f>
        <v>0</v>
      </c>
      <c r="U141" s="9">
        <f>'５年目'!S34</f>
        <v>0</v>
      </c>
      <c r="V141" s="10">
        <f>COUNTIF(I155:U155,1)</f>
        <v>0</v>
      </c>
      <c r="W141" s="88">
        <f>MIN(W144,$E144)</f>
        <v>0</v>
      </c>
      <c r="X141" s="9">
        <f>'５年目'!V34</f>
        <v>0</v>
      </c>
      <c r="Y141" s="10">
        <f>COUNTIF(I155:X155,1)</f>
        <v>0</v>
      </c>
      <c r="Z141" s="88">
        <f>MIN(Z144,$E144)</f>
        <v>0</v>
      </c>
      <c r="AA141" s="9">
        <f>'５年目'!Y34</f>
        <v>0</v>
      </c>
      <c r="AB141" s="10">
        <f>COUNTIF(I155:AA155,1)</f>
        <v>0</v>
      </c>
      <c r="AC141" s="88">
        <f>MIN(AC144,$E144)</f>
        <v>0</v>
      </c>
      <c r="AD141" s="9">
        <f>'５年目'!AB34</f>
        <v>0</v>
      </c>
      <c r="AE141" s="10">
        <f>COUNTIF(I155:AD155,1)</f>
        <v>0</v>
      </c>
      <c r="AF141" s="88">
        <f>MIN(AF144,$E144)</f>
        <v>0</v>
      </c>
      <c r="AG141" s="9">
        <f>'５年目'!AE34</f>
        <v>0</v>
      </c>
      <c r="AH141" s="10">
        <f>COUNTIF(I155:AG155,1)</f>
        <v>0</v>
      </c>
      <c r="AI141" s="88">
        <f>MIN(AI144,$E144)</f>
        <v>0</v>
      </c>
      <c r="AJ141" s="9">
        <f>'５年目'!AH34</f>
        <v>0</v>
      </c>
      <c r="AK141" s="10">
        <f>COUNTIF(I155:AJ155,1)</f>
        <v>0</v>
      </c>
      <c r="AL141" s="88">
        <f>MIN(AL144,$E144)</f>
        <v>0</v>
      </c>
      <c r="AM141" s="9">
        <f>'５年目'!AK34</f>
        <v>0</v>
      </c>
      <c r="AN141" s="10">
        <f>COUNTIF(I155:AM155,1)</f>
        <v>0</v>
      </c>
      <c r="AO141" s="88">
        <f>MIN(AO144,$E144)</f>
        <v>0</v>
      </c>
      <c r="AP141" s="9">
        <f>'５年目'!AN34</f>
        <v>0</v>
      </c>
      <c r="AQ141" s="10">
        <f>COUNTIF(I155:AP155,1)</f>
        <v>0</v>
      </c>
      <c r="AR141" s="24">
        <f>I141+L141+O141+R141+U141+X141+AA141+AD141+AG141+AJ141+AM141+AP141</f>
        <v>0</v>
      </c>
      <c r="AS141" s="18" t="s">
        <v>24</v>
      </c>
    </row>
    <row r="142" spans="4:45" s="17" customFormat="1" ht="18.75" customHeight="1" thickBot="1">
      <c r="D142" s="30" t="s">
        <v>23</v>
      </c>
      <c r="E142" s="31" t="s">
        <v>19</v>
      </c>
      <c r="F142" s="207"/>
      <c r="G142" s="207"/>
      <c r="H142" s="91">
        <f>MIN(H143,H144,$E144)</f>
        <v>0</v>
      </c>
      <c r="I142" s="22">
        <f>'５年目'!G35</f>
        <v>0</v>
      </c>
      <c r="J142" s="23">
        <f>'５年目'!H35</f>
        <v>0</v>
      </c>
      <c r="K142" s="91">
        <f>MIN(K143,K144,$E144)</f>
        <v>0</v>
      </c>
      <c r="L142" s="22">
        <f>'５年目'!J35</f>
        <v>0</v>
      </c>
      <c r="M142" s="23">
        <f>'５年目'!K35</f>
        <v>0</v>
      </c>
      <c r="N142" s="91">
        <f>IF(M141&gt;=$X$2,MIN($S$2,N143,N144,$AL$2-L144,$E144),MIN(N143,N144,$AL$2-L144,$E144))</f>
        <v>0</v>
      </c>
      <c r="O142" s="22">
        <f>'５年目'!M35</f>
        <v>0</v>
      </c>
      <c r="P142" s="23">
        <f>'５年目'!N35</f>
        <v>0</v>
      </c>
      <c r="Q142" s="91">
        <f>IF(P141&gt;=$X$2,MIN($S$2,Q143,Q144,$AL$2-O144,$E144),MIN(Q143,Q144,$AL$2-O144,$E144))</f>
        <v>0</v>
      </c>
      <c r="R142" s="22">
        <f>'５年目'!P35</f>
        <v>0</v>
      </c>
      <c r="S142" s="23">
        <f>'５年目'!Q35</f>
        <v>0</v>
      </c>
      <c r="T142" s="91">
        <f>IF(S141&gt;=$X$2,MIN($S$2,T143,T144,$AL$2-R144,$E144),MIN(T143,T144,$AL$2-R144,$E144))</f>
        <v>0</v>
      </c>
      <c r="U142" s="22">
        <f>'５年目'!S35</f>
        <v>0</v>
      </c>
      <c r="V142" s="23">
        <f>'５年目'!T35</f>
        <v>0</v>
      </c>
      <c r="W142" s="91">
        <f>IF(V141&gt;=$X$2,MIN($S$2,W143,W144,$AL$2-U144,$E144),MIN(W143,W144,$AL$2-U144,$E144))</f>
        <v>0</v>
      </c>
      <c r="X142" s="22">
        <f>'５年目'!V35</f>
        <v>0</v>
      </c>
      <c r="Y142" s="23">
        <f>'５年目'!W35</f>
        <v>0</v>
      </c>
      <c r="Z142" s="91">
        <f>IF(Y141&gt;=$X$2,MIN($S$2,Z143,Z144,$AL$2-X144,$E144),MIN(Z143,Z144,$AL$2-X144,$E144))</f>
        <v>0</v>
      </c>
      <c r="AA142" s="22">
        <f>'５年目'!Y35</f>
        <v>0</v>
      </c>
      <c r="AB142" s="23">
        <f>'５年目'!Z35</f>
        <v>0</v>
      </c>
      <c r="AC142" s="91">
        <f>IF(AB141&gt;=$X$2,MIN($S$2,AC143,AC144,$AL$2-AA144,$E144),MIN(AC143,AC144,$AL$2-AA144,$E144))</f>
        <v>0</v>
      </c>
      <c r="AD142" s="22">
        <f>'５年目'!AB35</f>
        <v>0</v>
      </c>
      <c r="AE142" s="23">
        <f>'５年目'!AC35</f>
        <v>0</v>
      </c>
      <c r="AF142" s="91">
        <f>IF(AE141&gt;=$X$2,MIN($S$2,AF143,AF144,$AL$2-AD144,$E144),MIN(AF143,AF144,$AL$2-AD144,$E144))</f>
        <v>0</v>
      </c>
      <c r="AG142" s="22">
        <f>'５年目'!AE35</f>
        <v>0</v>
      </c>
      <c r="AH142" s="23">
        <f>'５年目'!AF35</f>
        <v>0</v>
      </c>
      <c r="AI142" s="91">
        <f>IF(AH141&gt;=$X$2,MIN($S$2,AI143,AI144,$AL$2-AG144,$E144),MIN(AI143,AI144,$AL$2-AG144,$E144))</f>
        <v>0</v>
      </c>
      <c r="AJ142" s="22">
        <f>'５年目'!AH35</f>
        <v>0</v>
      </c>
      <c r="AK142" s="23">
        <f>'５年目'!AI35</f>
        <v>0</v>
      </c>
      <c r="AL142" s="91">
        <f>IF(AK141&gt;=$X$2,MIN($S$2,AL143,AL144,$AL$2-AJ144,$E144),MIN(AL143,AL144,$AL$2-AJ144,$E144))</f>
        <v>0</v>
      </c>
      <c r="AM142" s="22">
        <f>'５年目'!AK35</f>
        <v>0</v>
      </c>
      <c r="AN142" s="23">
        <f>'５年目'!AL35</f>
        <v>0</v>
      </c>
      <c r="AO142" s="91">
        <f>IF(AN141&gt;=$X$2,MIN($S$2,AO143,AO144,$AL$2-AM144,$E144),MIN(AO143,AO144,$AL$2-AM144,$E144))</f>
        <v>0</v>
      </c>
      <c r="AP142" s="22">
        <f>'５年目'!AN35</f>
        <v>0</v>
      </c>
      <c r="AQ142" s="23">
        <f>'５年目'!AO35</f>
        <v>0</v>
      </c>
      <c r="AR142" s="12">
        <f>I142+L142+O142+R142+U142+X142+AA142+AD142+AG142+AJ142+AM142+AP142</f>
        <v>0</v>
      </c>
      <c r="AS142" s="18" t="s">
        <v>20</v>
      </c>
    </row>
    <row r="143" spans="4:45">
      <c r="D143" s="5"/>
      <c r="E143" s="5"/>
      <c r="F143" s="59"/>
      <c r="G143" s="60"/>
      <c r="H143" s="13"/>
      <c r="I143" s="59"/>
      <c r="J143" s="60"/>
      <c r="K143" s="13"/>
      <c r="L143" s="204" t="s">
        <v>25</v>
      </c>
      <c r="M143" s="205"/>
      <c r="N143" s="15" t="str">
        <f>IF(M141&gt;=$X$2,$S$2,"")</f>
        <v/>
      </c>
      <c r="O143" s="204" t="s">
        <v>25</v>
      </c>
      <c r="P143" s="205"/>
      <c r="Q143" s="15" t="str">
        <f>IF(P141&gt;=$X$2,$S$2,"")</f>
        <v/>
      </c>
      <c r="R143" s="204" t="s">
        <v>25</v>
      </c>
      <c r="S143" s="205"/>
      <c r="T143" s="15" t="str">
        <f>IF(S141&gt;=$X$2,$S$2,"")</f>
        <v/>
      </c>
      <c r="U143" s="204" t="s">
        <v>25</v>
      </c>
      <c r="V143" s="205"/>
      <c r="W143" s="15" t="str">
        <f>IF(V141&gt;=$X$2,$S$2,"")</f>
        <v/>
      </c>
      <c r="X143" s="204" t="s">
        <v>25</v>
      </c>
      <c r="Y143" s="205"/>
      <c r="Z143" s="15" t="str">
        <f>IF(Y141&gt;=$X$2,$S$2,"")</f>
        <v/>
      </c>
      <c r="AA143" s="204" t="s">
        <v>25</v>
      </c>
      <c r="AB143" s="205"/>
      <c r="AC143" s="15" t="str">
        <f>IF(AB141&gt;=$X$2,$S$2,"")</f>
        <v/>
      </c>
      <c r="AD143" s="204" t="s">
        <v>25</v>
      </c>
      <c r="AE143" s="205"/>
      <c r="AF143" s="15" t="str">
        <f>IF(AE141&gt;=$X$2,$S$2,"")</f>
        <v/>
      </c>
      <c r="AG143" s="204" t="s">
        <v>25</v>
      </c>
      <c r="AH143" s="205"/>
      <c r="AI143" s="15" t="str">
        <f>IF(AH141&gt;=$X$2,$S$2,"")</f>
        <v/>
      </c>
      <c r="AJ143" s="204" t="s">
        <v>25</v>
      </c>
      <c r="AK143" s="205"/>
      <c r="AL143" s="15" t="str">
        <f>IF(AK141&gt;=$X$2,$S$2,"")</f>
        <v/>
      </c>
      <c r="AM143" s="204" t="s">
        <v>25</v>
      </c>
      <c r="AN143" s="205"/>
      <c r="AO143" s="15" t="str">
        <f>IF(AN141&gt;=$X$2,$S$2,"")</f>
        <v/>
      </c>
      <c r="AP143" s="204" t="s">
        <v>25</v>
      </c>
      <c r="AQ143" s="205"/>
    </row>
    <row r="144" spans="4:45">
      <c r="D144" s="5"/>
      <c r="E144" s="89">
        <f>IF($AE$2="",$S$2,$AE$2)</f>
        <v>0</v>
      </c>
      <c r="F144" s="206"/>
      <c r="G144" s="205"/>
      <c r="H144" s="90">
        <f>IF(MIN(H146,H148,H150,H152,H154)&lt;0,0,MIN(H146,H148,H150,H152,H154,$AE$2))</f>
        <v>160</v>
      </c>
      <c r="I144" s="206"/>
      <c r="J144" s="205"/>
      <c r="K144" s="90">
        <f>IF(MIN(K146,K148,K150,K152,K154)&lt;0,0,MIN(K146,K148,K150,K152,K154,$AE$2))</f>
        <v>160</v>
      </c>
      <c r="L144" s="200">
        <f>I142+L142</f>
        <v>0</v>
      </c>
      <c r="M144" s="201"/>
      <c r="N144" s="90">
        <f>IF(MIN(N146,N148,N150,N152,N154)&lt;0,0,MIN(N146,N148,N150,N152,N154,$AE$2))</f>
        <v>160</v>
      </c>
      <c r="O144" s="200">
        <f>L144+O142</f>
        <v>0</v>
      </c>
      <c r="P144" s="201"/>
      <c r="Q144" s="90">
        <f>IF(MIN(Q146,Q148,Q150,Q152,Q154)&lt;0,0,MIN(Q146,Q148,Q150,Q152,Q154,$AE$2))</f>
        <v>160</v>
      </c>
      <c r="R144" s="200">
        <f>O144+R142</f>
        <v>0</v>
      </c>
      <c r="S144" s="201"/>
      <c r="T144" s="90">
        <f>IF(MIN(T146,T148,T150,T152,T154)&lt;0,0,MIN(T146,T148,T150,T152,T154,$AE$2))</f>
        <v>160</v>
      </c>
      <c r="U144" s="200">
        <f>R144+U142</f>
        <v>0</v>
      </c>
      <c r="V144" s="201"/>
      <c r="W144" s="90">
        <f>IF(MIN(W146,W148,W150,W152,W154)&lt;0,0,MIN(W146,W148,W150,W152,W154,$AE$2))</f>
        <v>160</v>
      </c>
      <c r="X144" s="200">
        <f>U144+X142</f>
        <v>0</v>
      </c>
      <c r="Y144" s="201"/>
      <c r="Z144" s="90">
        <f>IF(MIN(Z146,Z148,Z150,Z152,Z154)&lt;0,0,MIN(Z146,Z148,Z150,Z152,Z154,$AE$2))</f>
        <v>160</v>
      </c>
      <c r="AA144" s="200">
        <f>X144+AA142</f>
        <v>0</v>
      </c>
      <c r="AB144" s="201"/>
      <c r="AC144" s="90">
        <f>IF(MIN(AC146,AC148,AC150,AC152,AC154)&lt;0,0,MIN(AC146,AC148,AC150,AC152,AC154,$AE$2))</f>
        <v>160</v>
      </c>
      <c r="AD144" s="200">
        <f>AA144+AD142</f>
        <v>0</v>
      </c>
      <c r="AE144" s="201"/>
      <c r="AF144" s="90">
        <f>IF(MIN(AF146,AF148,AF150,AF152,AF154)&lt;0,0,MIN(AF146,AF148,AF150,AF152,AF154,$AE$2))</f>
        <v>160</v>
      </c>
      <c r="AG144" s="200">
        <f>AD144+AG142</f>
        <v>0</v>
      </c>
      <c r="AH144" s="201"/>
      <c r="AI144" s="90">
        <f>IF(MIN(AI146,AI148,AI150,AI152,AI154)&lt;0,0,MIN(AI146,AI148,AI150,AI152,AI154,$AE$2))</f>
        <v>160</v>
      </c>
      <c r="AJ144" s="200">
        <f>AG144+AJ142</f>
        <v>0</v>
      </c>
      <c r="AK144" s="201"/>
      <c r="AL144" s="90">
        <f>IF(MIN(AL146,AL148,AL150,AL152,AL154)&lt;0,0,MIN(AL146,AL148,AL150,AL152,AL154,$AE$2))</f>
        <v>160</v>
      </c>
      <c r="AM144" s="200">
        <f>AJ144+AM142</f>
        <v>0</v>
      </c>
      <c r="AN144" s="201"/>
      <c r="AO144" s="90">
        <f>IF(MIN(AO146,AO148,AO150,AO152,AO154)&lt;0,0,MIN(AO146,AO148,AO150,AO152,AO154,$AE$2))</f>
        <v>160</v>
      </c>
      <c r="AP144" s="200">
        <f>AM144+AP142</f>
        <v>0</v>
      </c>
      <c r="AQ144" s="201"/>
    </row>
    <row r="145" spans="4:45" ht="13.5" customHeight="1">
      <c r="D145" s="5"/>
      <c r="E145" s="5"/>
      <c r="F145" s="202" t="s">
        <v>125</v>
      </c>
      <c r="G145" s="203"/>
      <c r="H145" s="4">
        <v>480</v>
      </c>
      <c r="I145" s="202" t="s">
        <v>71</v>
      </c>
      <c r="J145" s="203"/>
      <c r="K145" s="4">
        <v>480</v>
      </c>
      <c r="L145" s="202" t="s">
        <v>76</v>
      </c>
      <c r="M145" s="203"/>
      <c r="N145" s="4">
        <v>480</v>
      </c>
      <c r="O145" s="202" t="s">
        <v>76</v>
      </c>
      <c r="P145" s="203"/>
      <c r="Q145" s="4">
        <v>480</v>
      </c>
      <c r="R145" s="202" t="s">
        <v>76</v>
      </c>
      <c r="S145" s="203"/>
      <c r="T145" s="4">
        <v>480</v>
      </c>
      <c r="U145" s="202" t="s">
        <v>76</v>
      </c>
      <c r="V145" s="203"/>
      <c r="W145" s="4">
        <v>480</v>
      </c>
      <c r="X145" s="202" t="s">
        <v>76</v>
      </c>
      <c r="Y145" s="203"/>
      <c r="Z145" s="4">
        <v>480</v>
      </c>
      <c r="AA145" s="202" t="s">
        <v>4</v>
      </c>
      <c r="AB145" s="203"/>
      <c r="AC145" s="4">
        <v>480</v>
      </c>
      <c r="AD145" s="202" t="s">
        <v>5</v>
      </c>
      <c r="AE145" s="203"/>
      <c r="AF145" s="4">
        <v>480</v>
      </c>
      <c r="AG145" s="202" t="s">
        <v>6</v>
      </c>
      <c r="AH145" s="203"/>
      <c r="AI145" s="4">
        <v>480</v>
      </c>
      <c r="AJ145" s="202" t="s">
        <v>7</v>
      </c>
      <c r="AK145" s="203"/>
      <c r="AL145" s="4">
        <v>480</v>
      </c>
      <c r="AM145" s="202" t="s">
        <v>8</v>
      </c>
      <c r="AN145" s="203"/>
      <c r="AO145" s="4">
        <v>480</v>
      </c>
      <c r="AP145" s="2"/>
      <c r="AQ145" s="1"/>
    </row>
    <row r="146" spans="4:45">
      <c r="D146" s="5"/>
      <c r="E146" s="5"/>
      <c r="F146" s="200">
        <f>不要５!AC141+不要５!AG141+不要５!AJ141+不要５!AM141+不要５!AP141</f>
        <v>0</v>
      </c>
      <c r="G146" s="201"/>
      <c r="H146" s="3">
        <f>H145-F146</f>
        <v>480</v>
      </c>
      <c r="I146" s="200">
        <f>'　【補完用】0年目'!$AD$34+'　【補完用】0年目'!$AG$34+'　【補完用】0年目'!$AJ$34+'　【補完用】0年目'!$AM$34+$I$141</f>
        <v>0</v>
      </c>
      <c r="J146" s="201"/>
      <c r="K146" s="3">
        <f>K145-I146</f>
        <v>480</v>
      </c>
      <c r="L146" s="200">
        <f>I148+L141</f>
        <v>0</v>
      </c>
      <c r="M146" s="201"/>
      <c r="N146" s="3">
        <f>N145-L146</f>
        <v>480</v>
      </c>
      <c r="O146" s="200">
        <f>L148+O141</f>
        <v>0</v>
      </c>
      <c r="P146" s="201"/>
      <c r="Q146" s="3">
        <f>Q145-O146</f>
        <v>480</v>
      </c>
      <c r="R146" s="200">
        <f>O148+R141</f>
        <v>0</v>
      </c>
      <c r="S146" s="201"/>
      <c r="T146" s="3">
        <f>T145-R146</f>
        <v>480</v>
      </c>
      <c r="U146" s="200">
        <f>R148+U141</f>
        <v>0</v>
      </c>
      <c r="V146" s="201"/>
      <c r="W146" s="3">
        <f>W145-U146</f>
        <v>480</v>
      </c>
      <c r="X146" s="200">
        <f>U148+X141</f>
        <v>0</v>
      </c>
      <c r="Y146" s="201"/>
      <c r="Z146" s="3">
        <f>Z145-X146</f>
        <v>480</v>
      </c>
      <c r="AA146" s="200">
        <f>X148+AA141</f>
        <v>0</v>
      </c>
      <c r="AB146" s="201"/>
      <c r="AC146" s="3">
        <f>AC145-AA146</f>
        <v>480</v>
      </c>
      <c r="AD146" s="200">
        <f>AA148+AD141</f>
        <v>0</v>
      </c>
      <c r="AE146" s="201"/>
      <c r="AF146" s="3">
        <f>AF145-AD146</f>
        <v>480</v>
      </c>
      <c r="AG146" s="200">
        <f>AD148+AG141</f>
        <v>0</v>
      </c>
      <c r="AH146" s="201"/>
      <c r="AI146" s="3">
        <f>AI145-AG146</f>
        <v>480</v>
      </c>
      <c r="AJ146" s="200">
        <f>AG148+AJ141</f>
        <v>0</v>
      </c>
      <c r="AK146" s="201"/>
      <c r="AL146" s="3">
        <f>AL145-AJ146</f>
        <v>480</v>
      </c>
      <c r="AM146" s="200">
        <f>AJ148+AM141</f>
        <v>0</v>
      </c>
      <c r="AN146" s="201"/>
      <c r="AO146" s="3">
        <f>AO145-AM146</f>
        <v>480</v>
      </c>
      <c r="AP146" s="2"/>
      <c r="AQ146" s="1"/>
    </row>
    <row r="147" spans="4:45" ht="13.5" customHeight="1">
      <c r="D147" s="5"/>
      <c r="E147" s="5"/>
      <c r="F147" s="202" t="s">
        <v>126</v>
      </c>
      <c r="G147" s="203"/>
      <c r="H147" s="4">
        <v>400</v>
      </c>
      <c r="I147" s="202" t="s">
        <v>72</v>
      </c>
      <c r="J147" s="203"/>
      <c r="K147" s="4">
        <v>400</v>
      </c>
      <c r="L147" s="202" t="s">
        <v>77</v>
      </c>
      <c r="M147" s="203"/>
      <c r="N147" s="4">
        <v>400</v>
      </c>
      <c r="O147" s="202" t="s">
        <v>77</v>
      </c>
      <c r="P147" s="203"/>
      <c r="Q147" s="4">
        <v>400</v>
      </c>
      <c r="R147" s="202" t="s">
        <v>77</v>
      </c>
      <c r="S147" s="203"/>
      <c r="T147" s="4">
        <v>400</v>
      </c>
      <c r="U147" s="202" t="s">
        <v>77</v>
      </c>
      <c r="V147" s="203"/>
      <c r="W147" s="4">
        <v>400</v>
      </c>
      <c r="X147" s="202" t="s">
        <v>77</v>
      </c>
      <c r="Y147" s="203"/>
      <c r="Z147" s="4">
        <v>400</v>
      </c>
      <c r="AA147" s="202" t="s">
        <v>2</v>
      </c>
      <c r="AB147" s="203"/>
      <c r="AC147" s="4">
        <v>400</v>
      </c>
      <c r="AD147" s="202" t="s">
        <v>2</v>
      </c>
      <c r="AE147" s="203"/>
      <c r="AF147" s="4">
        <v>400</v>
      </c>
      <c r="AG147" s="202" t="s">
        <v>2</v>
      </c>
      <c r="AH147" s="203"/>
      <c r="AI147" s="4">
        <v>400</v>
      </c>
      <c r="AJ147" s="202" t="s">
        <v>2</v>
      </c>
      <c r="AK147" s="203"/>
      <c r="AL147" s="4">
        <v>400</v>
      </c>
      <c r="AM147" s="202" t="s">
        <v>2</v>
      </c>
      <c r="AN147" s="203"/>
      <c r="AO147" s="4">
        <v>400</v>
      </c>
      <c r="AP147" s="2"/>
      <c r="AQ147" s="1"/>
    </row>
    <row r="148" spans="4:45">
      <c r="D148" s="5"/>
      <c r="E148" s="5"/>
      <c r="F148" s="200">
        <f>不要５!AG141+不要５!AJ141+不要５!AM141+不要５!AP141</f>
        <v>0</v>
      </c>
      <c r="G148" s="201"/>
      <c r="H148" s="3">
        <f>H147-F148</f>
        <v>400</v>
      </c>
      <c r="I148" s="200">
        <f>'　【補完用】0年目'!$AG$34+'　【補完用】0年目'!$AJ$34+'　【補完用】0年目'!$AM$34+$I$141</f>
        <v>0</v>
      </c>
      <c r="J148" s="201"/>
      <c r="K148" s="3">
        <f>K147-I148</f>
        <v>400</v>
      </c>
      <c r="L148" s="200">
        <f>I150+L141</f>
        <v>0</v>
      </c>
      <c r="M148" s="201"/>
      <c r="N148" s="3">
        <f>N147-L148</f>
        <v>400</v>
      </c>
      <c r="O148" s="200">
        <f>L150+O141</f>
        <v>0</v>
      </c>
      <c r="P148" s="201"/>
      <c r="Q148" s="3">
        <f>Q147-O148</f>
        <v>400</v>
      </c>
      <c r="R148" s="200">
        <f>O150+R141</f>
        <v>0</v>
      </c>
      <c r="S148" s="201"/>
      <c r="T148" s="3">
        <f>T147-R148</f>
        <v>400</v>
      </c>
      <c r="U148" s="200">
        <f>R150+U141</f>
        <v>0</v>
      </c>
      <c r="V148" s="201"/>
      <c r="W148" s="3">
        <f>W147-U148</f>
        <v>400</v>
      </c>
      <c r="X148" s="200">
        <f>U150+X141</f>
        <v>0</v>
      </c>
      <c r="Y148" s="201"/>
      <c r="Z148" s="3">
        <f>Z147-X148</f>
        <v>400</v>
      </c>
      <c r="AA148" s="200">
        <f>X150+AA141</f>
        <v>0</v>
      </c>
      <c r="AB148" s="201"/>
      <c r="AC148" s="3">
        <f>AC147-AA148</f>
        <v>400</v>
      </c>
      <c r="AD148" s="200">
        <f>AA150+AD141</f>
        <v>0</v>
      </c>
      <c r="AE148" s="201"/>
      <c r="AF148" s="3">
        <f>AF147-AD148</f>
        <v>400</v>
      </c>
      <c r="AG148" s="200">
        <f>AD150+AG141</f>
        <v>0</v>
      </c>
      <c r="AH148" s="201"/>
      <c r="AI148" s="3">
        <f>AI147-AG148</f>
        <v>400</v>
      </c>
      <c r="AJ148" s="200">
        <f>AG150+AJ141</f>
        <v>0</v>
      </c>
      <c r="AK148" s="201"/>
      <c r="AL148" s="3">
        <f>AL147-AJ148</f>
        <v>400</v>
      </c>
      <c r="AM148" s="200">
        <f>AJ150+AM141</f>
        <v>0</v>
      </c>
      <c r="AN148" s="201"/>
      <c r="AO148" s="3">
        <f>AO147-AM148</f>
        <v>400</v>
      </c>
      <c r="AP148" s="2"/>
      <c r="AQ148" s="1"/>
    </row>
    <row r="149" spans="4:45" ht="13.5" customHeight="1">
      <c r="D149" s="5"/>
      <c r="E149" s="5"/>
      <c r="F149" s="202" t="s">
        <v>127</v>
      </c>
      <c r="G149" s="203"/>
      <c r="H149" s="4">
        <v>320</v>
      </c>
      <c r="I149" s="202" t="s">
        <v>73</v>
      </c>
      <c r="J149" s="203"/>
      <c r="K149" s="4">
        <v>320</v>
      </c>
      <c r="L149" s="202" t="s">
        <v>78</v>
      </c>
      <c r="M149" s="203"/>
      <c r="N149" s="4">
        <v>320</v>
      </c>
      <c r="O149" s="202" t="s">
        <v>78</v>
      </c>
      <c r="P149" s="203"/>
      <c r="Q149" s="4">
        <v>320</v>
      </c>
      <c r="R149" s="202" t="s">
        <v>78</v>
      </c>
      <c r="S149" s="203"/>
      <c r="T149" s="4">
        <v>320</v>
      </c>
      <c r="U149" s="202" t="s">
        <v>78</v>
      </c>
      <c r="V149" s="203"/>
      <c r="W149" s="4">
        <v>320</v>
      </c>
      <c r="X149" s="202" t="s">
        <v>78</v>
      </c>
      <c r="Y149" s="203"/>
      <c r="Z149" s="4">
        <v>320</v>
      </c>
      <c r="AA149" s="202" t="s">
        <v>0</v>
      </c>
      <c r="AB149" s="203"/>
      <c r="AC149" s="4">
        <v>320</v>
      </c>
      <c r="AD149" s="202" t="s">
        <v>0</v>
      </c>
      <c r="AE149" s="203"/>
      <c r="AF149" s="4">
        <v>320</v>
      </c>
      <c r="AG149" s="202" t="s">
        <v>0</v>
      </c>
      <c r="AH149" s="203"/>
      <c r="AI149" s="4">
        <v>320</v>
      </c>
      <c r="AJ149" s="202" t="s">
        <v>0</v>
      </c>
      <c r="AK149" s="203"/>
      <c r="AL149" s="4">
        <v>320</v>
      </c>
      <c r="AM149" s="202" t="s">
        <v>0</v>
      </c>
      <c r="AN149" s="203"/>
      <c r="AO149" s="4">
        <v>320</v>
      </c>
      <c r="AP149" s="2"/>
      <c r="AQ149" s="1"/>
    </row>
    <row r="150" spans="4:45">
      <c r="D150" s="5"/>
      <c r="E150" s="5"/>
      <c r="F150" s="200">
        <f>不要５!AJ141+不要５!AM141+不要５!AP141</f>
        <v>0</v>
      </c>
      <c r="G150" s="201"/>
      <c r="H150" s="3">
        <f>H149-F150</f>
        <v>320</v>
      </c>
      <c r="I150" s="200">
        <f>'　【補完用】0年目'!$AJ$34+'　【補完用】0年目'!$AM$34+$I$141</f>
        <v>0</v>
      </c>
      <c r="J150" s="201"/>
      <c r="K150" s="3">
        <f>K149-I150</f>
        <v>320</v>
      </c>
      <c r="L150" s="200">
        <f>I152+L141</f>
        <v>0</v>
      </c>
      <c r="M150" s="201"/>
      <c r="N150" s="3">
        <f>N149-L150</f>
        <v>320</v>
      </c>
      <c r="O150" s="200">
        <f>L152+O141</f>
        <v>0</v>
      </c>
      <c r="P150" s="201"/>
      <c r="Q150" s="3">
        <f>Q149-O150</f>
        <v>320</v>
      </c>
      <c r="R150" s="200">
        <f>O152+R141</f>
        <v>0</v>
      </c>
      <c r="S150" s="201"/>
      <c r="T150" s="3">
        <f>T149-R150</f>
        <v>320</v>
      </c>
      <c r="U150" s="200">
        <f>R152+U141</f>
        <v>0</v>
      </c>
      <c r="V150" s="201"/>
      <c r="W150" s="3">
        <f>W149-U150</f>
        <v>320</v>
      </c>
      <c r="X150" s="200">
        <f>U152+X141</f>
        <v>0</v>
      </c>
      <c r="Y150" s="201"/>
      <c r="Z150" s="3">
        <f>Z149-X150</f>
        <v>320</v>
      </c>
      <c r="AA150" s="200">
        <f>X152+AA141</f>
        <v>0</v>
      </c>
      <c r="AB150" s="201"/>
      <c r="AC150" s="3">
        <f>AC149-AA150</f>
        <v>320</v>
      </c>
      <c r="AD150" s="200">
        <f>AA152+AD141</f>
        <v>0</v>
      </c>
      <c r="AE150" s="201"/>
      <c r="AF150" s="3">
        <f>AF149-AD150</f>
        <v>320</v>
      </c>
      <c r="AG150" s="200">
        <f>AD152+AG141</f>
        <v>0</v>
      </c>
      <c r="AH150" s="201"/>
      <c r="AI150" s="3">
        <f>AI149-AG150</f>
        <v>320</v>
      </c>
      <c r="AJ150" s="200">
        <f>AG152+AJ141</f>
        <v>0</v>
      </c>
      <c r="AK150" s="201"/>
      <c r="AL150" s="3">
        <f>AL149-AJ150</f>
        <v>320</v>
      </c>
      <c r="AM150" s="200">
        <f>AJ152+AM141</f>
        <v>0</v>
      </c>
      <c r="AN150" s="201"/>
      <c r="AO150" s="3">
        <f>AO149-AM150</f>
        <v>320</v>
      </c>
      <c r="AP150" s="2"/>
      <c r="AQ150" s="1"/>
    </row>
    <row r="151" spans="4:45" ht="13.5" customHeight="1">
      <c r="D151" s="5"/>
      <c r="E151" s="5"/>
      <c r="F151" s="202" t="s">
        <v>128</v>
      </c>
      <c r="G151" s="203"/>
      <c r="H151" s="4">
        <v>240</v>
      </c>
      <c r="I151" s="202" t="s">
        <v>74</v>
      </c>
      <c r="J151" s="203"/>
      <c r="K151" s="4">
        <v>240</v>
      </c>
      <c r="L151" s="202" t="s">
        <v>79</v>
      </c>
      <c r="M151" s="203"/>
      <c r="N151" s="4">
        <v>240</v>
      </c>
      <c r="O151" s="202" t="s">
        <v>79</v>
      </c>
      <c r="P151" s="203"/>
      <c r="Q151" s="4">
        <v>240</v>
      </c>
      <c r="R151" s="202" t="s">
        <v>79</v>
      </c>
      <c r="S151" s="203"/>
      <c r="T151" s="4">
        <v>240</v>
      </c>
      <c r="U151" s="202" t="s">
        <v>79</v>
      </c>
      <c r="V151" s="203"/>
      <c r="W151" s="4">
        <v>240</v>
      </c>
      <c r="X151" s="202" t="s">
        <v>79</v>
      </c>
      <c r="Y151" s="203"/>
      <c r="Z151" s="4">
        <v>240</v>
      </c>
      <c r="AA151" s="202" t="s">
        <v>1</v>
      </c>
      <c r="AB151" s="203"/>
      <c r="AC151" s="4">
        <v>240</v>
      </c>
      <c r="AD151" s="202" t="s">
        <v>1</v>
      </c>
      <c r="AE151" s="203"/>
      <c r="AF151" s="4">
        <v>240</v>
      </c>
      <c r="AG151" s="202" t="s">
        <v>1</v>
      </c>
      <c r="AH151" s="203"/>
      <c r="AI151" s="4">
        <v>240</v>
      </c>
      <c r="AJ151" s="202" t="s">
        <v>1</v>
      </c>
      <c r="AK151" s="203"/>
      <c r="AL151" s="4">
        <v>240</v>
      </c>
      <c r="AM151" s="202" t="s">
        <v>1</v>
      </c>
      <c r="AN151" s="203"/>
      <c r="AO151" s="4">
        <v>240</v>
      </c>
      <c r="AP151" s="2"/>
      <c r="AQ151" s="1"/>
    </row>
    <row r="152" spans="4:45">
      <c r="D152" s="5"/>
      <c r="E152" s="5"/>
      <c r="F152" s="200">
        <f>不要５!AM141+不要５!AP141</f>
        <v>0</v>
      </c>
      <c r="G152" s="201"/>
      <c r="H152" s="3">
        <f>H151-F152</f>
        <v>240</v>
      </c>
      <c r="I152" s="200">
        <f>'　【補完用】0年目'!$AM$34+$I$141</f>
        <v>0</v>
      </c>
      <c r="J152" s="201"/>
      <c r="K152" s="3">
        <f>K151-I152</f>
        <v>240</v>
      </c>
      <c r="L152" s="200">
        <f>I154+L141</f>
        <v>0</v>
      </c>
      <c r="M152" s="201"/>
      <c r="N152" s="3">
        <f>N151-L152</f>
        <v>240</v>
      </c>
      <c r="O152" s="200">
        <f>L154+O141</f>
        <v>0</v>
      </c>
      <c r="P152" s="201"/>
      <c r="Q152" s="3">
        <f>Q151-O152</f>
        <v>240</v>
      </c>
      <c r="R152" s="200">
        <f>O154+R141</f>
        <v>0</v>
      </c>
      <c r="S152" s="201"/>
      <c r="T152" s="3">
        <f>T151-R152</f>
        <v>240</v>
      </c>
      <c r="U152" s="200">
        <f>R154+U141</f>
        <v>0</v>
      </c>
      <c r="V152" s="201"/>
      <c r="W152" s="3">
        <f>W151-U152</f>
        <v>240</v>
      </c>
      <c r="X152" s="200">
        <f>U154+X141</f>
        <v>0</v>
      </c>
      <c r="Y152" s="201"/>
      <c r="Z152" s="3">
        <f>Z151-X152</f>
        <v>240</v>
      </c>
      <c r="AA152" s="200">
        <f>X154+AA141</f>
        <v>0</v>
      </c>
      <c r="AB152" s="201"/>
      <c r="AC152" s="3">
        <f>AC151-AA152</f>
        <v>240</v>
      </c>
      <c r="AD152" s="200">
        <f>AA154+AD141</f>
        <v>0</v>
      </c>
      <c r="AE152" s="201"/>
      <c r="AF152" s="3">
        <f>AF151-AD152</f>
        <v>240</v>
      </c>
      <c r="AG152" s="200">
        <f>AD154+AG141</f>
        <v>0</v>
      </c>
      <c r="AH152" s="201"/>
      <c r="AI152" s="3">
        <f>AI151-AG152</f>
        <v>240</v>
      </c>
      <c r="AJ152" s="200">
        <f>AG154+AJ141</f>
        <v>0</v>
      </c>
      <c r="AK152" s="201"/>
      <c r="AL152" s="3">
        <f>AL151-AJ152</f>
        <v>240</v>
      </c>
      <c r="AM152" s="200">
        <f>AJ154+AM141</f>
        <v>0</v>
      </c>
      <c r="AN152" s="201"/>
      <c r="AO152" s="3">
        <f>AO151-AM152</f>
        <v>240</v>
      </c>
      <c r="AP152" s="2"/>
      <c r="AQ152" s="1"/>
    </row>
    <row r="153" spans="4:45">
      <c r="D153" s="5"/>
      <c r="E153" s="5"/>
      <c r="F153" s="202" t="s">
        <v>129</v>
      </c>
      <c r="G153" s="203"/>
      <c r="H153" s="4">
        <v>160</v>
      </c>
      <c r="I153" s="202" t="s">
        <v>75</v>
      </c>
      <c r="J153" s="203"/>
      <c r="K153" s="4">
        <v>160</v>
      </c>
      <c r="L153" s="202" t="s">
        <v>80</v>
      </c>
      <c r="M153" s="203"/>
      <c r="N153" s="4">
        <v>160</v>
      </c>
      <c r="O153" s="202" t="s">
        <v>80</v>
      </c>
      <c r="P153" s="203"/>
      <c r="Q153" s="4">
        <v>160</v>
      </c>
      <c r="R153" s="202" t="s">
        <v>80</v>
      </c>
      <c r="S153" s="203"/>
      <c r="T153" s="4">
        <v>160</v>
      </c>
      <c r="U153" s="202" t="s">
        <v>80</v>
      </c>
      <c r="V153" s="203"/>
      <c r="W153" s="4">
        <v>160</v>
      </c>
      <c r="X153" s="202" t="s">
        <v>80</v>
      </c>
      <c r="Y153" s="203"/>
      <c r="Z153" s="4">
        <v>160</v>
      </c>
      <c r="AA153" s="202" t="s">
        <v>3</v>
      </c>
      <c r="AB153" s="203"/>
      <c r="AC153" s="4">
        <v>160</v>
      </c>
      <c r="AD153" s="202" t="s">
        <v>3</v>
      </c>
      <c r="AE153" s="203"/>
      <c r="AF153" s="4">
        <v>160</v>
      </c>
      <c r="AG153" s="202" t="s">
        <v>3</v>
      </c>
      <c r="AH153" s="203"/>
      <c r="AI153" s="4">
        <v>160</v>
      </c>
      <c r="AJ153" s="202" t="s">
        <v>3</v>
      </c>
      <c r="AK153" s="203"/>
      <c r="AL153" s="4">
        <v>160</v>
      </c>
      <c r="AM153" s="202" t="s">
        <v>3</v>
      </c>
      <c r="AN153" s="203"/>
      <c r="AO153" s="4">
        <v>160</v>
      </c>
      <c r="AP153" s="2"/>
      <c r="AQ153" s="1"/>
    </row>
    <row r="154" spans="4:45">
      <c r="D154" s="5"/>
      <c r="E154" s="5"/>
      <c r="F154" s="200">
        <f>不要５!AP141</f>
        <v>0</v>
      </c>
      <c r="G154" s="201"/>
      <c r="H154" s="3">
        <f>H153-F154</f>
        <v>160</v>
      </c>
      <c r="I154" s="200">
        <f>I141</f>
        <v>0</v>
      </c>
      <c r="J154" s="201"/>
      <c r="K154" s="3">
        <f>K153-I154</f>
        <v>160</v>
      </c>
      <c r="L154" s="200">
        <f>L141</f>
        <v>0</v>
      </c>
      <c r="M154" s="201"/>
      <c r="N154" s="3">
        <f>N153-L154</f>
        <v>160</v>
      </c>
      <c r="O154" s="200">
        <f>O141</f>
        <v>0</v>
      </c>
      <c r="P154" s="201"/>
      <c r="Q154" s="3">
        <f>Q153-O154</f>
        <v>160</v>
      </c>
      <c r="R154" s="200">
        <f>R141</f>
        <v>0</v>
      </c>
      <c r="S154" s="201"/>
      <c r="T154" s="3">
        <f>T153-R154</f>
        <v>160</v>
      </c>
      <c r="U154" s="200">
        <f>U141</f>
        <v>0</v>
      </c>
      <c r="V154" s="201"/>
      <c r="W154" s="3">
        <f>W153-U154</f>
        <v>160</v>
      </c>
      <c r="X154" s="200">
        <f>X141</f>
        <v>0</v>
      </c>
      <c r="Y154" s="201"/>
      <c r="Z154" s="3">
        <f>Z153-X154</f>
        <v>160</v>
      </c>
      <c r="AA154" s="200">
        <f>AA141</f>
        <v>0</v>
      </c>
      <c r="AB154" s="201"/>
      <c r="AC154" s="3">
        <f>AC153-AA154</f>
        <v>160</v>
      </c>
      <c r="AD154" s="200">
        <f>AD141</f>
        <v>0</v>
      </c>
      <c r="AE154" s="201"/>
      <c r="AF154" s="3">
        <f>AF153-AD154</f>
        <v>160</v>
      </c>
      <c r="AG154" s="200">
        <f>AG141</f>
        <v>0</v>
      </c>
      <c r="AH154" s="201"/>
      <c r="AI154" s="3">
        <f>AI153-AG154</f>
        <v>160</v>
      </c>
      <c r="AJ154" s="200">
        <f>AJ141</f>
        <v>0</v>
      </c>
      <c r="AK154" s="201"/>
      <c r="AL154" s="3">
        <f>AL153-AJ154</f>
        <v>160</v>
      </c>
      <c r="AM154" s="200">
        <f>AM141</f>
        <v>0</v>
      </c>
      <c r="AN154" s="201"/>
      <c r="AO154" s="3">
        <f>AO153-AM154</f>
        <v>160</v>
      </c>
      <c r="AP154" s="2"/>
      <c r="AQ154" s="1"/>
    </row>
    <row r="155" spans="4:45" ht="21" customHeight="1" thickBot="1">
      <c r="E155" s="92" t="s">
        <v>12</v>
      </c>
      <c r="I155">
        <f>IF($X$2="",0,IF(I142&gt;$S$2,1,0))</f>
        <v>0</v>
      </c>
      <c r="L155">
        <f>IF($X$2="",0,IF(L142&gt;$S$2,1,0))</f>
        <v>0</v>
      </c>
      <c r="O155">
        <f>IF($X$2="",0,IF(O142&gt;$S$2,1,0))</f>
        <v>0</v>
      </c>
      <c r="R155">
        <f>IF($X$2="",0,IF(R142&gt;$S$2,1,0))</f>
        <v>0</v>
      </c>
      <c r="U155">
        <f>IF($X$2="",0,IF(U142&gt;$S$2,1,0))</f>
        <v>0</v>
      </c>
      <c r="X155">
        <f>IF($X$2="",0,IF(X142&gt;$S$2,1,0))</f>
        <v>0</v>
      </c>
      <c r="AA155">
        <f>IF($X$2="",0,IF(AA142&gt;$S$2,1,0))</f>
        <v>0</v>
      </c>
      <c r="AD155">
        <f>IF($X$2="",0,IF(AD142&gt;$S$2,1,0))</f>
        <v>0</v>
      </c>
      <c r="AG155">
        <f>IF($X$2="",0,IF(AG142&gt;$S$2,1,0))</f>
        <v>0</v>
      </c>
      <c r="AJ155">
        <f>IF($X$2="",0,IF(AJ142&gt;$S$2,1,0))</f>
        <v>0</v>
      </c>
      <c r="AM155">
        <f>IF($X$2="",0,IF(AM142&gt;$S$2,1,0))</f>
        <v>0</v>
      </c>
      <c r="AP155">
        <f>IF($X$2="",0,IF(AP142&gt;$S$2,1,0))</f>
        <v>0</v>
      </c>
    </row>
    <row r="156" spans="4:45" ht="40.5" customHeight="1" thickBot="1">
      <c r="D156" s="5">
        <v>11</v>
      </c>
      <c r="E156" s="5"/>
      <c r="F156" s="207" t="s">
        <v>98</v>
      </c>
      <c r="G156" s="207"/>
      <c r="H156" s="88">
        <f>MIN(H159,$E159)</f>
        <v>0</v>
      </c>
      <c r="I156" s="9">
        <f>'５年目'!G37</f>
        <v>0</v>
      </c>
      <c r="J156" s="10">
        <f>COUNTIF(I170,1)</f>
        <v>0</v>
      </c>
      <c r="K156" s="88">
        <f>MIN(K159,$E159)</f>
        <v>0</v>
      </c>
      <c r="L156" s="9">
        <f>'５年目'!J37</f>
        <v>0</v>
      </c>
      <c r="M156" s="10">
        <f>COUNTIF(I170:L170,1)</f>
        <v>0</v>
      </c>
      <c r="N156" s="88">
        <f>MIN(N159,$E159)</f>
        <v>0</v>
      </c>
      <c r="O156" s="9">
        <f>'５年目'!M37</f>
        <v>0</v>
      </c>
      <c r="P156" s="10">
        <f>COUNTIF(I170:O170,1)</f>
        <v>0</v>
      </c>
      <c r="Q156" s="88">
        <f>MIN(Q159,$E159)</f>
        <v>0</v>
      </c>
      <c r="R156" s="9">
        <f>'５年目'!P37</f>
        <v>0</v>
      </c>
      <c r="S156" s="10">
        <f>COUNTIF(I170:R170,1)</f>
        <v>0</v>
      </c>
      <c r="T156" s="88">
        <f>MIN(T159,$E159)</f>
        <v>0</v>
      </c>
      <c r="U156" s="9">
        <f>'５年目'!S37</f>
        <v>0</v>
      </c>
      <c r="V156" s="10">
        <f>COUNTIF(I170:U170,1)</f>
        <v>0</v>
      </c>
      <c r="W156" s="88">
        <f>MIN(W159,$E159)</f>
        <v>0</v>
      </c>
      <c r="X156" s="9">
        <f>'５年目'!V37</f>
        <v>0</v>
      </c>
      <c r="Y156" s="10">
        <f>COUNTIF(I170:X170,1)</f>
        <v>0</v>
      </c>
      <c r="Z156" s="88">
        <f>MIN(Z159,$E159)</f>
        <v>0</v>
      </c>
      <c r="AA156" s="9">
        <f>'５年目'!Y37</f>
        <v>0</v>
      </c>
      <c r="AB156" s="10">
        <f>COUNTIF(I170:AA170,1)</f>
        <v>0</v>
      </c>
      <c r="AC156" s="88">
        <f>MIN(AC159,$E159)</f>
        <v>0</v>
      </c>
      <c r="AD156" s="9">
        <f>'５年目'!AB37</f>
        <v>0</v>
      </c>
      <c r="AE156" s="10">
        <f>COUNTIF(I170:AD170,1)</f>
        <v>0</v>
      </c>
      <c r="AF156" s="88">
        <f>MIN(AF159,$E159)</f>
        <v>0</v>
      </c>
      <c r="AG156" s="9">
        <f>'５年目'!AE37</f>
        <v>0</v>
      </c>
      <c r="AH156" s="10">
        <f>COUNTIF(I170:AG170,1)</f>
        <v>0</v>
      </c>
      <c r="AI156" s="88">
        <f>MIN(AI159,$E159)</f>
        <v>0</v>
      </c>
      <c r="AJ156" s="9">
        <f>'５年目'!AH37</f>
        <v>0</v>
      </c>
      <c r="AK156" s="10">
        <f>COUNTIF(I170:AJ170,1)</f>
        <v>0</v>
      </c>
      <c r="AL156" s="88">
        <f>MIN(AL159,$E159)</f>
        <v>0</v>
      </c>
      <c r="AM156" s="9">
        <f>'５年目'!AK37</f>
        <v>0</v>
      </c>
      <c r="AN156" s="10">
        <f>COUNTIF(I170:AM170,1)</f>
        <v>0</v>
      </c>
      <c r="AO156" s="88">
        <f>MIN(AO159,$E159)</f>
        <v>0</v>
      </c>
      <c r="AP156" s="9">
        <f>'５年目'!AN37</f>
        <v>0</v>
      </c>
      <c r="AQ156" s="10">
        <f>COUNTIF(I170:AP170,1)</f>
        <v>0</v>
      </c>
      <c r="AR156" s="24">
        <f>I156+L156+O156+R156+U156+X156+AA156+AD156+AG156+AJ156+AM156+AP156</f>
        <v>0</v>
      </c>
      <c r="AS156" s="18" t="s">
        <v>24</v>
      </c>
    </row>
    <row r="157" spans="4:45" s="17" customFormat="1" ht="18.75" customHeight="1" thickBot="1">
      <c r="D157" s="30" t="s">
        <v>23</v>
      </c>
      <c r="E157" s="31" t="s">
        <v>19</v>
      </c>
      <c r="F157" s="207"/>
      <c r="G157" s="207"/>
      <c r="H157" s="91">
        <f>MIN(H158,H159,$E159)</f>
        <v>0</v>
      </c>
      <c r="I157" s="22">
        <f>'５年目'!G38</f>
        <v>0</v>
      </c>
      <c r="J157" s="23">
        <f>'５年目'!H38</f>
        <v>0</v>
      </c>
      <c r="K157" s="91">
        <f>MIN(K158,K159,$E159)</f>
        <v>0</v>
      </c>
      <c r="L157" s="22">
        <f>'５年目'!J38</f>
        <v>0</v>
      </c>
      <c r="M157" s="23">
        <f>'５年目'!K38</f>
        <v>0</v>
      </c>
      <c r="N157" s="91">
        <f>IF(M156&gt;=$X$2,MIN($S$2,N158,N159,$AL$2-L159,$E159),MIN(N158,N159,$AL$2-L159,$E159))</f>
        <v>0</v>
      </c>
      <c r="O157" s="22">
        <f>'５年目'!M38</f>
        <v>0</v>
      </c>
      <c r="P157" s="23">
        <f>'５年目'!N38</f>
        <v>0</v>
      </c>
      <c r="Q157" s="91">
        <f>IF(P156&gt;=$X$2,MIN($S$2,Q158,Q159,$AL$2-O159,$E159),MIN(Q158,Q159,$AL$2-O159,$E159))</f>
        <v>0</v>
      </c>
      <c r="R157" s="22">
        <f>'５年目'!P38</f>
        <v>0</v>
      </c>
      <c r="S157" s="23">
        <f>'５年目'!Q38</f>
        <v>0</v>
      </c>
      <c r="T157" s="91">
        <f>IF(S156&gt;=$X$2,MIN($S$2,T158,T159,$AL$2-R159,$E159),MIN(T158,T159,$AL$2-R159,$E159))</f>
        <v>0</v>
      </c>
      <c r="U157" s="22">
        <f>'５年目'!S38</f>
        <v>0</v>
      </c>
      <c r="V157" s="23">
        <f>'５年目'!T38</f>
        <v>0</v>
      </c>
      <c r="W157" s="91">
        <f>IF(V156&gt;=$X$2,MIN($S$2,W158,W159,$AL$2-U159,$E159),MIN(W158,W159,$AL$2-U159,$E159))</f>
        <v>0</v>
      </c>
      <c r="X157" s="22">
        <f>'５年目'!V38</f>
        <v>0</v>
      </c>
      <c r="Y157" s="23">
        <f>'５年目'!W38</f>
        <v>0</v>
      </c>
      <c r="Z157" s="91">
        <f>IF(Y156&gt;=$X$2,MIN($S$2,Z158,Z159,$AL$2-X159,$E159),MIN(Z158,Z159,$AL$2-X159,$E159))</f>
        <v>0</v>
      </c>
      <c r="AA157" s="22">
        <f>'５年目'!Y38</f>
        <v>0</v>
      </c>
      <c r="AB157" s="23">
        <f>'５年目'!Z38</f>
        <v>0</v>
      </c>
      <c r="AC157" s="91">
        <f>IF(AB156&gt;=$X$2,MIN($S$2,AC158,AC159,$AL$2-AA159,$E159),MIN(AC158,AC159,$AL$2-AA159,$E159))</f>
        <v>0</v>
      </c>
      <c r="AD157" s="22">
        <f>'５年目'!AB38</f>
        <v>0</v>
      </c>
      <c r="AE157" s="23">
        <f>'５年目'!AC38</f>
        <v>0</v>
      </c>
      <c r="AF157" s="91">
        <f>IF(AE156&gt;=$X$2,MIN($S$2,AF158,AF159,$AL$2-AD159,$E159),MIN(AF158,AF159,$AL$2-AD159,$E159))</f>
        <v>0</v>
      </c>
      <c r="AG157" s="22">
        <f>'５年目'!AE38</f>
        <v>0</v>
      </c>
      <c r="AH157" s="23">
        <f>'５年目'!AF38</f>
        <v>0</v>
      </c>
      <c r="AI157" s="91">
        <f>IF(AH156&gt;=$X$2,MIN($S$2,AI158,AI159,$AL$2-AG159,$E159),MIN(AI158,AI159,$AL$2-AG159,$E159))</f>
        <v>0</v>
      </c>
      <c r="AJ157" s="22">
        <f>'５年目'!AH38</f>
        <v>0</v>
      </c>
      <c r="AK157" s="23">
        <f>'５年目'!AI38</f>
        <v>0</v>
      </c>
      <c r="AL157" s="91">
        <f>IF(AK156&gt;=$X$2,MIN($S$2,AL158,AL159,$AL$2-AJ159,$E159),MIN(AL158,AL159,$AL$2-AJ159,$E159))</f>
        <v>0</v>
      </c>
      <c r="AM157" s="22">
        <f>'５年目'!AK38</f>
        <v>0</v>
      </c>
      <c r="AN157" s="23">
        <f>'５年目'!AL38</f>
        <v>0</v>
      </c>
      <c r="AO157" s="91">
        <f>IF(AN156&gt;=$X$2,MIN($S$2,AO158,AO159,$AL$2-AM159,$E159),MIN(AO158,AO159,$AL$2-AM159,$E159))</f>
        <v>0</v>
      </c>
      <c r="AP157" s="22">
        <f>'５年目'!AN38</f>
        <v>0</v>
      </c>
      <c r="AQ157" s="23">
        <f>'５年目'!AO38</f>
        <v>0</v>
      </c>
      <c r="AR157" s="12">
        <f>I157+L157+O157+R157+U157+X157+AA157+AD157+AG157+AJ157+AM157+AP157</f>
        <v>0</v>
      </c>
      <c r="AS157" s="18" t="s">
        <v>20</v>
      </c>
    </row>
    <row r="158" spans="4:45">
      <c r="D158" s="5"/>
      <c r="E158" s="5"/>
      <c r="F158" s="59"/>
      <c r="G158" s="60"/>
      <c r="H158" s="13"/>
      <c r="I158" s="59"/>
      <c r="J158" s="60"/>
      <c r="K158" s="13"/>
      <c r="L158" s="204" t="s">
        <v>25</v>
      </c>
      <c r="M158" s="205"/>
      <c r="N158" s="15" t="str">
        <f>IF(M156&gt;=$X$2,$S$2,"")</f>
        <v/>
      </c>
      <c r="O158" s="204" t="s">
        <v>25</v>
      </c>
      <c r="P158" s="205"/>
      <c r="Q158" s="15" t="str">
        <f>IF(P156&gt;=$X$2,$S$2,"")</f>
        <v/>
      </c>
      <c r="R158" s="204" t="s">
        <v>25</v>
      </c>
      <c r="S158" s="205"/>
      <c r="T158" s="15" t="str">
        <f>IF(S156&gt;=$X$2,$S$2,"")</f>
        <v/>
      </c>
      <c r="U158" s="204" t="s">
        <v>25</v>
      </c>
      <c r="V158" s="205"/>
      <c r="W158" s="15" t="str">
        <f>IF(V156&gt;=$X$2,$S$2,"")</f>
        <v/>
      </c>
      <c r="X158" s="204" t="s">
        <v>25</v>
      </c>
      <c r="Y158" s="205"/>
      <c r="Z158" s="15" t="str">
        <f>IF(Y156&gt;=$X$2,$S$2,"")</f>
        <v/>
      </c>
      <c r="AA158" s="204" t="s">
        <v>25</v>
      </c>
      <c r="AB158" s="205"/>
      <c r="AC158" s="15" t="str">
        <f>IF(AB156&gt;=$X$2,$S$2,"")</f>
        <v/>
      </c>
      <c r="AD158" s="204" t="s">
        <v>25</v>
      </c>
      <c r="AE158" s="205"/>
      <c r="AF158" s="15" t="str">
        <f>IF(AE156&gt;=$X$2,$S$2,"")</f>
        <v/>
      </c>
      <c r="AG158" s="204" t="s">
        <v>25</v>
      </c>
      <c r="AH158" s="205"/>
      <c r="AI158" s="15" t="str">
        <f>IF(AH156&gt;=$X$2,$S$2,"")</f>
        <v/>
      </c>
      <c r="AJ158" s="204" t="s">
        <v>25</v>
      </c>
      <c r="AK158" s="205"/>
      <c r="AL158" s="15" t="str">
        <f>IF(AK156&gt;=$X$2,$S$2,"")</f>
        <v/>
      </c>
      <c r="AM158" s="204" t="s">
        <v>25</v>
      </c>
      <c r="AN158" s="205"/>
      <c r="AO158" s="15" t="str">
        <f>IF(AN156&gt;=$X$2,$S$2,"")</f>
        <v/>
      </c>
      <c r="AP158" s="204" t="s">
        <v>25</v>
      </c>
      <c r="AQ158" s="205"/>
    </row>
    <row r="159" spans="4:45">
      <c r="D159" s="5"/>
      <c r="E159" s="89">
        <f>IF($AE$2="",$S$2,$AE$2)</f>
        <v>0</v>
      </c>
      <c r="F159" s="206"/>
      <c r="G159" s="205"/>
      <c r="H159" s="90">
        <f>IF(MIN(H161,H163,H165,H167,H169)&lt;0,0,MIN(H161,H163,H165,H167,H169,$AE$2))</f>
        <v>160</v>
      </c>
      <c r="I159" s="206"/>
      <c r="J159" s="205"/>
      <c r="K159" s="90">
        <f>IF(MIN(K161,K163,K165,K167,K169)&lt;0,0,MIN(K161,K163,K165,K167,K169,$AE$2))</f>
        <v>160</v>
      </c>
      <c r="L159" s="200">
        <f>I157+L157</f>
        <v>0</v>
      </c>
      <c r="M159" s="201"/>
      <c r="N159" s="90">
        <f>IF(MIN(N161,N163,N165,N167,N169)&lt;0,0,MIN(N161,N163,N165,N167,N169,$AE$2))</f>
        <v>160</v>
      </c>
      <c r="O159" s="200">
        <f>L159+O157</f>
        <v>0</v>
      </c>
      <c r="P159" s="201"/>
      <c r="Q159" s="90">
        <f>IF(MIN(Q161,Q163,Q165,Q167,Q169)&lt;0,0,MIN(Q161,Q163,Q165,Q167,Q169,$AE$2))</f>
        <v>160</v>
      </c>
      <c r="R159" s="200">
        <f>O159+R157</f>
        <v>0</v>
      </c>
      <c r="S159" s="201"/>
      <c r="T159" s="90">
        <f>IF(MIN(T161,T163,T165,T167,T169)&lt;0,0,MIN(T161,T163,T165,T167,T169,$AE$2))</f>
        <v>160</v>
      </c>
      <c r="U159" s="200">
        <f>R159+U157</f>
        <v>0</v>
      </c>
      <c r="V159" s="201"/>
      <c r="W159" s="90">
        <f>IF(MIN(W161,W163,W165,W167,W169)&lt;0,0,MIN(W161,W163,W165,W167,W169,$AE$2))</f>
        <v>160</v>
      </c>
      <c r="X159" s="200">
        <f>U159+X157</f>
        <v>0</v>
      </c>
      <c r="Y159" s="201"/>
      <c r="Z159" s="90">
        <f>IF(MIN(Z161,Z163,Z165,Z167,Z169)&lt;0,0,MIN(Z161,Z163,Z165,Z167,Z169,$AE$2))</f>
        <v>160</v>
      </c>
      <c r="AA159" s="200">
        <f>X159+AA157</f>
        <v>0</v>
      </c>
      <c r="AB159" s="201"/>
      <c r="AC159" s="90">
        <f>IF(MIN(AC161,AC163,AC165,AC167,AC169)&lt;0,0,MIN(AC161,AC163,AC165,AC167,AC169,$AE$2))</f>
        <v>160</v>
      </c>
      <c r="AD159" s="200">
        <f>AA159+AD157</f>
        <v>0</v>
      </c>
      <c r="AE159" s="201"/>
      <c r="AF159" s="90">
        <f>IF(MIN(AF161,AF163,AF165,AF167,AF169)&lt;0,0,MIN(AF161,AF163,AF165,AF167,AF169,$AE$2))</f>
        <v>160</v>
      </c>
      <c r="AG159" s="200">
        <f>AD159+AG157</f>
        <v>0</v>
      </c>
      <c r="AH159" s="201"/>
      <c r="AI159" s="90">
        <f>IF(MIN(AI161,AI163,AI165,AI167,AI169)&lt;0,0,MIN(AI161,AI163,AI165,AI167,AI169,$AE$2))</f>
        <v>160</v>
      </c>
      <c r="AJ159" s="200">
        <f>AG159+AJ157</f>
        <v>0</v>
      </c>
      <c r="AK159" s="201"/>
      <c r="AL159" s="90">
        <f>IF(MIN(AL161,AL163,AL165,AL167,AL169)&lt;0,0,MIN(AL161,AL163,AL165,AL167,AL169,$AE$2))</f>
        <v>160</v>
      </c>
      <c r="AM159" s="200">
        <f>AJ159+AM157</f>
        <v>0</v>
      </c>
      <c r="AN159" s="201"/>
      <c r="AO159" s="90">
        <f>IF(MIN(AO161,AO163,AO165,AO167,AO169)&lt;0,0,MIN(AO161,AO163,AO165,AO167,AO169,$AE$2))</f>
        <v>160</v>
      </c>
      <c r="AP159" s="200">
        <f>AM159+AP157</f>
        <v>0</v>
      </c>
      <c r="AQ159" s="201"/>
    </row>
    <row r="160" spans="4:45" ht="13.5" customHeight="1">
      <c r="D160" s="5"/>
      <c r="E160" s="5"/>
      <c r="F160" s="202" t="s">
        <v>125</v>
      </c>
      <c r="G160" s="203"/>
      <c r="H160" s="4">
        <v>480</v>
      </c>
      <c r="I160" s="202" t="s">
        <v>71</v>
      </c>
      <c r="J160" s="203"/>
      <c r="K160" s="4">
        <v>480</v>
      </c>
      <c r="L160" s="202" t="s">
        <v>76</v>
      </c>
      <c r="M160" s="203"/>
      <c r="N160" s="4">
        <v>480</v>
      </c>
      <c r="O160" s="202" t="s">
        <v>76</v>
      </c>
      <c r="P160" s="203"/>
      <c r="Q160" s="4">
        <v>480</v>
      </c>
      <c r="R160" s="202" t="s">
        <v>76</v>
      </c>
      <c r="S160" s="203"/>
      <c r="T160" s="4">
        <v>480</v>
      </c>
      <c r="U160" s="202" t="s">
        <v>76</v>
      </c>
      <c r="V160" s="203"/>
      <c r="W160" s="4">
        <v>480</v>
      </c>
      <c r="X160" s="202" t="s">
        <v>76</v>
      </c>
      <c r="Y160" s="203"/>
      <c r="Z160" s="4">
        <v>480</v>
      </c>
      <c r="AA160" s="202" t="s">
        <v>4</v>
      </c>
      <c r="AB160" s="203"/>
      <c r="AC160" s="4">
        <v>480</v>
      </c>
      <c r="AD160" s="202" t="s">
        <v>5</v>
      </c>
      <c r="AE160" s="203"/>
      <c r="AF160" s="4">
        <v>480</v>
      </c>
      <c r="AG160" s="202" t="s">
        <v>6</v>
      </c>
      <c r="AH160" s="203"/>
      <c r="AI160" s="4">
        <v>480</v>
      </c>
      <c r="AJ160" s="202" t="s">
        <v>7</v>
      </c>
      <c r="AK160" s="203"/>
      <c r="AL160" s="4">
        <v>480</v>
      </c>
      <c r="AM160" s="202" t="s">
        <v>8</v>
      </c>
      <c r="AN160" s="203"/>
      <c r="AO160" s="4">
        <v>480</v>
      </c>
      <c r="AP160" s="2"/>
      <c r="AQ160" s="1"/>
    </row>
    <row r="161" spans="4:45">
      <c r="D161" s="5"/>
      <c r="E161" s="5"/>
      <c r="F161" s="200">
        <f>不要５!AC156+不要５!AG156+不要５!AJ156+不要５!AM156+不要５!AP156</f>
        <v>0</v>
      </c>
      <c r="G161" s="201"/>
      <c r="H161" s="3">
        <f>H160-F161</f>
        <v>480</v>
      </c>
      <c r="I161" s="200">
        <f>'　【補完用】0年目'!$AD$37+'　【補完用】0年目'!$AG$37+'　【補完用】0年目'!$AJ$37+'　【補完用】0年目'!$AM$37+$I$156</f>
        <v>0</v>
      </c>
      <c r="J161" s="201"/>
      <c r="K161" s="3">
        <f>K160-I161</f>
        <v>480</v>
      </c>
      <c r="L161" s="200">
        <f>I163+L156</f>
        <v>0</v>
      </c>
      <c r="M161" s="201"/>
      <c r="N161" s="3">
        <f>N160-L161</f>
        <v>480</v>
      </c>
      <c r="O161" s="200">
        <f>L163+O156</f>
        <v>0</v>
      </c>
      <c r="P161" s="201"/>
      <c r="Q161" s="3">
        <f>Q160-O161</f>
        <v>480</v>
      </c>
      <c r="R161" s="200">
        <f>O163+R156</f>
        <v>0</v>
      </c>
      <c r="S161" s="201"/>
      <c r="T161" s="3">
        <f>T160-R161</f>
        <v>480</v>
      </c>
      <c r="U161" s="200">
        <f>R163+U156</f>
        <v>0</v>
      </c>
      <c r="V161" s="201"/>
      <c r="W161" s="3">
        <f>W160-U161</f>
        <v>480</v>
      </c>
      <c r="X161" s="200">
        <f>U163+X156</f>
        <v>0</v>
      </c>
      <c r="Y161" s="201"/>
      <c r="Z161" s="3">
        <f>Z160-X161</f>
        <v>480</v>
      </c>
      <c r="AA161" s="200">
        <f>X163+AA156</f>
        <v>0</v>
      </c>
      <c r="AB161" s="201"/>
      <c r="AC161" s="3">
        <f>AC160-AA161</f>
        <v>480</v>
      </c>
      <c r="AD161" s="200">
        <f>AA163+AD156</f>
        <v>0</v>
      </c>
      <c r="AE161" s="201"/>
      <c r="AF161" s="3">
        <f>AF160-AD161</f>
        <v>480</v>
      </c>
      <c r="AG161" s="200">
        <f>AD163+AG156</f>
        <v>0</v>
      </c>
      <c r="AH161" s="201"/>
      <c r="AI161" s="3">
        <f>AI160-AG161</f>
        <v>480</v>
      </c>
      <c r="AJ161" s="200">
        <f>AG163+AJ156</f>
        <v>0</v>
      </c>
      <c r="AK161" s="201"/>
      <c r="AL161" s="3">
        <f>AL160-AJ161</f>
        <v>480</v>
      </c>
      <c r="AM161" s="200">
        <f>AJ163+AM156</f>
        <v>0</v>
      </c>
      <c r="AN161" s="201"/>
      <c r="AO161" s="3">
        <f>AO160-AM161</f>
        <v>480</v>
      </c>
      <c r="AP161" s="2"/>
      <c r="AQ161" s="1"/>
    </row>
    <row r="162" spans="4:45" ht="13.5" customHeight="1">
      <c r="D162" s="5"/>
      <c r="E162" s="5"/>
      <c r="F162" s="202" t="s">
        <v>126</v>
      </c>
      <c r="G162" s="203"/>
      <c r="H162" s="4">
        <v>400</v>
      </c>
      <c r="I162" s="202" t="s">
        <v>72</v>
      </c>
      <c r="J162" s="203"/>
      <c r="K162" s="4">
        <v>400</v>
      </c>
      <c r="L162" s="202" t="s">
        <v>77</v>
      </c>
      <c r="M162" s="203"/>
      <c r="N162" s="4">
        <v>400</v>
      </c>
      <c r="O162" s="202" t="s">
        <v>77</v>
      </c>
      <c r="P162" s="203"/>
      <c r="Q162" s="4">
        <v>400</v>
      </c>
      <c r="R162" s="202" t="s">
        <v>77</v>
      </c>
      <c r="S162" s="203"/>
      <c r="T162" s="4">
        <v>400</v>
      </c>
      <c r="U162" s="202" t="s">
        <v>77</v>
      </c>
      <c r="V162" s="203"/>
      <c r="W162" s="4">
        <v>400</v>
      </c>
      <c r="X162" s="202" t="s">
        <v>77</v>
      </c>
      <c r="Y162" s="203"/>
      <c r="Z162" s="4">
        <v>400</v>
      </c>
      <c r="AA162" s="202" t="s">
        <v>2</v>
      </c>
      <c r="AB162" s="203"/>
      <c r="AC162" s="4">
        <v>400</v>
      </c>
      <c r="AD162" s="202" t="s">
        <v>2</v>
      </c>
      <c r="AE162" s="203"/>
      <c r="AF162" s="4">
        <v>400</v>
      </c>
      <c r="AG162" s="202" t="s">
        <v>2</v>
      </c>
      <c r="AH162" s="203"/>
      <c r="AI162" s="4">
        <v>400</v>
      </c>
      <c r="AJ162" s="202" t="s">
        <v>2</v>
      </c>
      <c r="AK162" s="203"/>
      <c r="AL162" s="4">
        <v>400</v>
      </c>
      <c r="AM162" s="202" t="s">
        <v>2</v>
      </c>
      <c r="AN162" s="203"/>
      <c r="AO162" s="4">
        <v>400</v>
      </c>
      <c r="AP162" s="2"/>
      <c r="AQ162" s="1"/>
    </row>
    <row r="163" spans="4:45">
      <c r="D163" s="5"/>
      <c r="E163" s="5"/>
      <c r="F163" s="200">
        <f>不要５!AG156+不要５!AJ156+不要５!AM156+不要５!AP156</f>
        <v>0</v>
      </c>
      <c r="G163" s="201"/>
      <c r="H163" s="3">
        <f>H162-F163</f>
        <v>400</v>
      </c>
      <c r="I163" s="200">
        <f>'　【補完用】0年目'!$AG$37+'　【補完用】0年目'!$AJ$37+'　【補完用】0年目'!$AM$37+$I$156</f>
        <v>0</v>
      </c>
      <c r="J163" s="201"/>
      <c r="K163" s="3">
        <f>K162-I163</f>
        <v>400</v>
      </c>
      <c r="L163" s="200">
        <f>I165+L156</f>
        <v>0</v>
      </c>
      <c r="M163" s="201"/>
      <c r="N163" s="3">
        <f>N162-L163</f>
        <v>400</v>
      </c>
      <c r="O163" s="200">
        <f>L165+O156</f>
        <v>0</v>
      </c>
      <c r="P163" s="201"/>
      <c r="Q163" s="3">
        <f>Q162-O163</f>
        <v>400</v>
      </c>
      <c r="R163" s="200">
        <f>O165+R156</f>
        <v>0</v>
      </c>
      <c r="S163" s="201"/>
      <c r="T163" s="3">
        <f>T162-R163</f>
        <v>400</v>
      </c>
      <c r="U163" s="200">
        <f>R165+U156</f>
        <v>0</v>
      </c>
      <c r="V163" s="201"/>
      <c r="W163" s="3">
        <f>W162-U163</f>
        <v>400</v>
      </c>
      <c r="X163" s="200">
        <f>U165+X156</f>
        <v>0</v>
      </c>
      <c r="Y163" s="201"/>
      <c r="Z163" s="3">
        <f>Z162-X163</f>
        <v>400</v>
      </c>
      <c r="AA163" s="200">
        <f>X165+AA156</f>
        <v>0</v>
      </c>
      <c r="AB163" s="201"/>
      <c r="AC163" s="3">
        <f>AC162-AA163</f>
        <v>400</v>
      </c>
      <c r="AD163" s="200">
        <f>AA165+AD156</f>
        <v>0</v>
      </c>
      <c r="AE163" s="201"/>
      <c r="AF163" s="3">
        <f>AF162-AD163</f>
        <v>400</v>
      </c>
      <c r="AG163" s="200">
        <f>AD165+AG156</f>
        <v>0</v>
      </c>
      <c r="AH163" s="201"/>
      <c r="AI163" s="3">
        <f>AI162-AG163</f>
        <v>400</v>
      </c>
      <c r="AJ163" s="200">
        <f>AG165+AJ156</f>
        <v>0</v>
      </c>
      <c r="AK163" s="201"/>
      <c r="AL163" s="3">
        <f>AL162-AJ163</f>
        <v>400</v>
      </c>
      <c r="AM163" s="200">
        <f>AJ165+AM156</f>
        <v>0</v>
      </c>
      <c r="AN163" s="201"/>
      <c r="AO163" s="3">
        <f>AO162-AM163</f>
        <v>400</v>
      </c>
      <c r="AP163" s="2"/>
      <c r="AQ163" s="1"/>
    </row>
    <row r="164" spans="4:45" ht="13.5" customHeight="1">
      <c r="D164" s="5"/>
      <c r="E164" s="5"/>
      <c r="F164" s="202" t="s">
        <v>127</v>
      </c>
      <c r="G164" s="203"/>
      <c r="H164" s="4">
        <v>320</v>
      </c>
      <c r="I164" s="202" t="s">
        <v>73</v>
      </c>
      <c r="J164" s="203"/>
      <c r="K164" s="4">
        <v>320</v>
      </c>
      <c r="L164" s="202" t="s">
        <v>78</v>
      </c>
      <c r="M164" s="203"/>
      <c r="N164" s="4">
        <v>320</v>
      </c>
      <c r="O164" s="202" t="s">
        <v>78</v>
      </c>
      <c r="P164" s="203"/>
      <c r="Q164" s="4">
        <v>320</v>
      </c>
      <c r="R164" s="202" t="s">
        <v>78</v>
      </c>
      <c r="S164" s="203"/>
      <c r="T164" s="4">
        <v>320</v>
      </c>
      <c r="U164" s="202" t="s">
        <v>78</v>
      </c>
      <c r="V164" s="203"/>
      <c r="W164" s="4">
        <v>320</v>
      </c>
      <c r="X164" s="202" t="s">
        <v>78</v>
      </c>
      <c r="Y164" s="203"/>
      <c r="Z164" s="4">
        <v>320</v>
      </c>
      <c r="AA164" s="202" t="s">
        <v>0</v>
      </c>
      <c r="AB164" s="203"/>
      <c r="AC164" s="4">
        <v>320</v>
      </c>
      <c r="AD164" s="202" t="s">
        <v>0</v>
      </c>
      <c r="AE164" s="203"/>
      <c r="AF164" s="4">
        <v>320</v>
      </c>
      <c r="AG164" s="202" t="s">
        <v>0</v>
      </c>
      <c r="AH164" s="203"/>
      <c r="AI164" s="4">
        <v>320</v>
      </c>
      <c r="AJ164" s="202" t="s">
        <v>0</v>
      </c>
      <c r="AK164" s="203"/>
      <c r="AL164" s="4">
        <v>320</v>
      </c>
      <c r="AM164" s="202" t="s">
        <v>0</v>
      </c>
      <c r="AN164" s="203"/>
      <c r="AO164" s="4">
        <v>320</v>
      </c>
      <c r="AP164" s="2"/>
      <c r="AQ164" s="1"/>
    </row>
    <row r="165" spans="4:45">
      <c r="D165" s="5"/>
      <c r="E165" s="5"/>
      <c r="F165" s="200">
        <f>不要５!AJ156+不要５!AM156+不要５!AP156</f>
        <v>0</v>
      </c>
      <c r="G165" s="201"/>
      <c r="H165" s="3">
        <f>H164-F165</f>
        <v>320</v>
      </c>
      <c r="I165" s="200">
        <f>'　【補完用】0年目'!$AJ$37+'　【補完用】0年目'!$AM$37+$I$156</f>
        <v>0</v>
      </c>
      <c r="J165" s="201"/>
      <c r="K165" s="3">
        <f>K164-I165</f>
        <v>320</v>
      </c>
      <c r="L165" s="200">
        <f>I167+L156</f>
        <v>0</v>
      </c>
      <c r="M165" s="201"/>
      <c r="N165" s="3">
        <f>N164-L165</f>
        <v>320</v>
      </c>
      <c r="O165" s="200">
        <f>L167+O156</f>
        <v>0</v>
      </c>
      <c r="P165" s="201"/>
      <c r="Q165" s="3">
        <f>Q164-O165</f>
        <v>320</v>
      </c>
      <c r="R165" s="200">
        <f>O167+R156</f>
        <v>0</v>
      </c>
      <c r="S165" s="201"/>
      <c r="T165" s="3">
        <f>T164-R165</f>
        <v>320</v>
      </c>
      <c r="U165" s="200">
        <f>R167+U156</f>
        <v>0</v>
      </c>
      <c r="V165" s="201"/>
      <c r="W165" s="3">
        <f>W164-U165</f>
        <v>320</v>
      </c>
      <c r="X165" s="200">
        <f>U167+X156</f>
        <v>0</v>
      </c>
      <c r="Y165" s="201"/>
      <c r="Z165" s="3">
        <f>Z164-X165</f>
        <v>320</v>
      </c>
      <c r="AA165" s="200">
        <f>X167+AA156</f>
        <v>0</v>
      </c>
      <c r="AB165" s="201"/>
      <c r="AC165" s="3">
        <f>AC164-AA165</f>
        <v>320</v>
      </c>
      <c r="AD165" s="200">
        <f>AA167+AD156</f>
        <v>0</v>
      </c>
      <c r="AE165" s="201"/>
      <c r="AF165" s="3">
        <f>AF164-AD165</f>
        <v>320</v>
      </c>
      <c r="AG165" s="200">
        <f>AD167+AG156</f>
        <v>0</v>
      </c>
      <c r="AH165" s="201"/>
      <c r="AI165" s="3">
        <f>AI164-AG165</f>
        <v>320</v>
      </c>
      <c r="AJ165" s="200">
        <f>AG167+AJ156</f>
        <v>0</v>
      </c>
      <c r="AK165" s="201"/>
      <c r="AL165" s="3">
        <f>AL164-AJ165</f>
        <v>320</v>
      </c>
      <c r="AM165" s="200">
        <f>AJ167+AM156</f>
        <v>0</v>
      </c>
      <c r="AN165" s="201"/>
      <c r="AO165" s="3">
        <f>AO164-AM165</f>
        <v>320</v>
      </c>
      <c r="AP165" s="2"/>
      <c r="AQ165" s="1"/>
    </row>
    <row r="166" spans="4:45" ht="13.5" customHeight="1">
      <c r="D166" s="5"/>
      <c r="E166" s="5"/>
      <c r="F166" s="202" t="s">
        <v>128</v>
      </c>
      <c r="G166" s="203"/>
      <c r="H166" s="4">
        <v>240</v>
      </c>
      <c r="I166" s="202" t="s">
        <v>74</v>
      </c>
      <c r="J166" s="203"/>
      <c r="K166" s="4">
        <v>240</v>
      </c>
      <c r="L166" s="202" t="s">
        <v>79</v>
      </c>
      <c r="M166" s="203"/>
      <c r="N166" s="4">
        <v>240</v>
      </c>
      <c r="O166" s="202" t="s">
        <v>79</v>
      </c>
      <c r="P166" s="203"/>
      <c r="Q166" s="4">
        <v>240</v>
      </c>
      <c r="R166" s="202" t="s">
        <v>79</v>
      </c>
      <c r="S166" s="203"/>
      <c r="T166" s="4">
        <v>240</v>
      </c>
      <c r="U166" s="202" t="s">
        <v>79</v>
      </c>
      <c r="V166" s="203"/>
      <c r="W166" s="4">
        <v>240</v>
      </c>
      <c r="X166" s="202" t="s">
        <v>79</v>
      </c>
      <c r="Y166" s="203"/>
      <c r="Z166" s="4">
        <v>240</v>
      </c>
      <c r="AA166" s="202" t="s">
        <v>1</v>
      </c>
      <c r="AB166" s="203"/>
      <c r="AC166" s="4">
        <v>240</v>
      </c>
      <c r="AD166" s="202" t="s">
        <v>1</v>
      </c>
      <c r="AE166" s="203"/>
      <c r="AF166" s="4">
        <v>240</v>
      </c>
      <c r="AG166" s="202" t="s">
        <v>1</v>
      </c>
      <c r="AH166" s="203"/>
      <c r="AI166" s="4">
        <v>240</v>
      </c>
      <c r="AJ166" s="202" t="s">
        <v>1</v>
      </c>
      <c r="AK166" s="203"/>
      <c r="AL166" s="4">
        <v>240</v>
      </c>
      <c r="AM166" s="202" t="s">
        <v>1</v>
      </c>
      <c r="AN166" s="203"/>
      <c r="AO166" s="4">
        <v>240</v>
      </c>
      <c r="AP166" s="2"/>
      <c r="AQ166" s="1"/>
    </row>
    <row r="167" spans="4:45">
      <c r="D167" s="5"/>
      <c r="E167" s="5"/>
      <c r="F167" s="200">
        <f>不要５!AM156+不要５!AP156</f>
        <v>0</v>
      </c>
      <c r="G167" s="201"/>
      <c r="H167" s="3">
        <f>H166-F167</f>
        <v>240</v>
      </c>
      <c r="I167" s="200">
        <f>'　【補完用】0年目'!$AM$37+$I$156</f>
        <v>0</v>
      </c>
      <c r="J167" s="201"/>
      <c r="K167" s="3">
        <f>K166-I167</f>
        <v>240</v>
      </c>
      <c r="L167" s="200">
        <f>I169+L156</f>
        <v>0</v>
      </c>
      <c r="M167" s="201"/>
      <c r="N167" s="3">
        <f>N166-L167</f>
        <v>240</v>
      </c>
      <c r="O167" s="200">
        <f>L169+O156</f>
        <v>0</v>
      </c>
      <c r="P167" s="201"/>
      <c r="Q167" s="3">
        <f>Q166-O167</f>
        <v>240</v>
      </c>
      <c r="R167" s="200">
        <f>O169+R156</f>
        <v>0</v>
      </c>
      <c r="S167" s="201"/>
      <c r="T167" s="3">
        <f>T166-R167</f>
        <v>240</v>
      </c>
      <c r="U167" s="200">
        <f>R169+U156</f>
        <v>0</v>
      </c>
      <c r="V167" s="201"/>
      <c r="W167" s="3">
        <f>W166-U167</f>
        <v>240</v>
      </c>
      <c r="X167" s="200">
        <f>U169+X156</f>
        <v>0</v>
      </c>
      <c r="Y167" s="201"/>
      <c r="Z167" s="3">
        <f>Z166-X167</f>
        <v>240</v>
      </c>
      <c r="AA167" s="200">
        <f>X169+AA156</f>
        <v>0</v>
      </c>
      <c r="AB167" s="201"/>
      <c r="AC167" s="3">
        <f>AC166-AA167</f>
        <v>240</v>
      </c>
      <c r="AD167" s="200">
        <f>AA169+AD156</f>
        <v>0</v>
      </c>
      <c r="AE167" s="201"/>
      <c r="AF167" s="3">
        <f>AF166-AD167</f>
        <v>240</v>
      </c>
      <c r="AG167" s="200">
        <f>AD169+AG156</f>
        <v>0</v>
      </c>
      <c r="AH167" s="201"/>
      <c r="AI167" s="3">
        <f>AI166-AG167</f>
        <v>240</v>
      </c>
      <c r="AJ167" s="200">
        <f>AG169+AJ156</f>
        <v>0</v>
      </c>
      <c r="AK167" s="201"/>
      <c r="AL167" s="3">
        <f>AL166-AJ167</f>
        <v>240</v>
      </c>
      <c r="AM167" s="200">
        <f>AJ169+AM156</f>
        <v>0</v>
      </c>
      <c r="AN167" s="201"/>
      <c r="AO167" s="3">
        <f>AO166-AM167</f>
        <v>240</v>
      </c>
      <c r="AP167" s="2"/>
      <c r="AQ167" s="1"/>
    </row>
    <row r="168" spans="4:45">
      <c r="D168" s="5"/>
      <c r="E168" s="5"/>
      <c r="F168" s="202" t="s">
        <v>129</v>
      </c>
      <c r="G168" s="203"/>
      <c r="H168" s="4">
        <v>160</v>
      </c>
      <c r="I168" s="202" t="s">
        <v>75</v>
      </c>
      <c r="J168" s="203"/>
      <c r="K168" s="4">
        <v>160</v>
      </c>
      <c r="L168" s="202" t="s">
        <v>80</v>
      </c>
      <c r="M168" s="203"/>
      <c r="N168" s="4">
        <v>160</v>
      </c>
      <c r="O168" s="202" t="s">
        <v>80</v>
      </c>
      <c r="P168" s="203"/>
      <c r="Q168" s="4">
        <v>160</v>
      </c>
      <c r="R168" s="202" t="s">
        <v>80</v>
      </c>
      <c r="S168" s="203"/>
      <c r="T168" s="4">
        <v>160</v>
      </c>
      <c r="U168" s="202" t="s">
        <v>80</v>
      </c>
      <c r="V168" s="203"/>
      <c r="W168" s="4">
        <v>160</v>
      </c>
      <c r="X168" s="202" t="s">
        <v>80</v>
      </c>
      <c r="Y168" s="203"/>
      <c r="Z168" s="4">
        <v>160</v>
      </c>
      <c r="AA168" s="202" t="s">
        <v>3</v>
      </c>
      <c r="AB168" s="203"/>
      <c r="AC168" s="4">
        <v>160</v>
      </c>
      <c r="AD168" s="202" t="s">
        <v>3</v>
      </c>
      <c r="AE168" s="203"/>
      <c r="AF168" s="4">
        <v>160</v>
      </c>
      <c r="AG168" s="202" t="s">
        <v>3</v>
      </c>
      <c r="AH168" s="203"/>
      <c r="AI168" s="4">
        <v>160</v>
      </c>
      <c r="AJ168" s="202" t="s">
        <v>3</v>
      </c>
      <c r="AK168" s="203"/>
      <c r="AL168" s="4">
        <v>160</v>
      </c>
      <c r="AM168" s="202" t="s">
        <v>3</v>
      </c>
      <c r="AN168" s="203"/>
      <c r="AO168" s="4">
        <v>160</v>
      </c>
      <c r="AP168" s="2"/>
      <c r="AQ168" s="1"/>
    </row>
    <row r="169" spans="4:45">
      <c r="D169" s="5"/>
      <c r="E169" s="5"/>
      <c r="F169" s="200">
        <f>不要５!AP156</f>
        <v>0</v>
      </c>
      <c r="G169" s="201"/>
      <c r="H169" s="3">
        <f>H168-F169</f>
        <v>160</v>
      </c>
      <c r="I169" s="200">
        <f>I156</f>
        <v>0</v>
      </c>
      <c r="J169" s="201"/>
      <c r="K169" s="3">
        <f>K168-I169</f>
        <v>160</v>
      </c>
      <c r="L169" s="200">
        <f>L156</f>
        <v>0</v>
      </c>
      <c r="M169" s="201"/>
      <c r="N169" s="3">
        <f>N168-L169</f>
        <v>160</v>
      </c>
      <c r="O169" s="200">
        <f>O156</f>
        <v>0</v>
      </c>
      <c r="P169" s="201"/>
      <c r="Q169" s="3">
        <f>Q168-O169</f>
        <v>160</v>
      </c>
      <c r="R169" s="200">
        <f>R156</f>
        <v>0</v>
      </c>
      <c r="S169" s="201"/>
      <c r="T169" s="3">
        <f>T168-R169</f>
        <v>160</v>
      </c>
      <c r="U169" s="200">
        <f>U156</f>
        <v>0</v>
      </c>
      <c r="V169" s="201"/>
      <c r="W169" s="3">
        <f>W168-U169</f>
        <v>160</v>
      </c>
      <c r="X169" s="200">
        <f>X156</f>
        <v>0</v>
      </c>
      <c r="Y169" s="201"/>
      <c r="Z169" s="3">
        <f>Z168-X169</f>
        <v>160</v>
      </c>
      <c r="AA169" s="200">
        <f>AA156</f>
        <v>0</v>
      </c>
      <c r="AB169" s="201"/>
      <c r="AC169" s="3">
        <f>AC168-AA169</f>
        <v>160</v>
      </c>
      <c r="AD169" s="200">
        <f>AD156</f>
        <v>0</v>
      </c>
      <c r="AE169" s="201"/>
      <c r="AF169" s="3">
        <f>AF168-AD169</f>
        <v>160</v>
      </c>
      <c r="AG169" s="200">
        <f>AG156</f>
        <v>0</v>
      </c>
      <c r="AH169" s="201"/>
      <c r="AI169" s="3">
        <f>AI168-AG169</f>
        <v>160</v>
      </c>
      <c r="AJ169" s="200">
        <f>AJ156</f>
        <v>0</v>
      </c>
      <c r="AK169" s="201"/>
      <c r="AL169" s="3">
        <f>AL168-AJ169</f>
        <v>160</v>
      </c>
      <c r="AM169" s="200">
        <f>AM156</f>
        <v>0</v>
      </c>
      <c r="AN169" s="201"/>
      <c r="AO169" s="3">
        <f>AO168-AM169</f>
        <v>160</v>
      </c>
      <c r="AP169" s="2"/>
      <c r="AQ169" s="1"/>
    </row>
    <row r="170" spans="4:45" ht="21" customHeight="1" thickBot="1">
      <c r="E170" s="92" t="s">
        <v>12</v>
      </c>
      <c r="I170">
        <f>IF($X$2="",0,IF(I157&gt;$S$2,1,0))</f>
        <v>0</v>
      </c>
      <c r="L170">
        <f>IF($X$2="",0,IF(L157&gt;$S$2,1,0))</f>
        <v>0</v>
      </c>
      <c r="O170">
        <f>IF($X$2="",0,IF(O157&gt;$S$2,1,0))</f>
        <v>0</v>
      </c>
      <c r="R170">
        <f>IF($X$2="",0,IF(R157&gt;$S$2,1,0))</f>
        <v>0</v>
      </c>
      <c r="U170">
        <f>IF($X$2="",0,IF(U157&gt;$S$2,1,0))</f>
        <v>0</v>
      </c>
      <c r="X170">
        <f>IF($X$2="",0,IF(X157&gt;$S$2,1,0))</f>
        <v>0</v>
      </c>
      <c r="AA170">
        <f>IF($X$2="",0,IF(AA157&gt;$S$2,1,0))</f>
        <v>0</v>
      </c>
      <c r="AD170">
        <f>IF($X$2="",0,IF(AD157&gt;$S$2,1,0))</f>
        <v>0</v>
      </c>
      <c r="AG170">
        <f>IF($X$2="",0,IF(AG157&gt;$S$2,1,0))</f>
        <v>0</v>
      </c>
      <c r="AJ170">
        <f>IF($X$2="",0,IF(AJ157&gt;$S$2,1,0))</f>
        <v>0</v>
      </c>
      <c r="AM170">
        <f>IF($X$2="",0,IF(AM157&gt;$S$2,1,0))</f>
        <v>0</v>
      </c>
      <c r="AP170">
        <f>IF($X$2="",0,IF(AP157&gt;$S$2,1,0))</f>
        <v>0</v>
      </c>
    </row>
    <row r="171" spans="4:45" ht="40.5" customHeight="1" thickBot="1">
      <c r="D171" s="5">
        <v>12</v>
      </c>
      <c r="E171" s="5"/>
      <c r="F171" s="207" t="s">
        <v>98</v>
      </c>
      <c r="G171" s="207"/>
      <c r="H171" s="88">
        <f>MIN(H174,$E174)</f>
        <v>0</v>
      </c>
      <c r="I171" s="9">
        <f>'５年目'!G40</f>
        <v>0</v>
      </c>
      <c r="J171" s="10">
        <f>COUNTIF(I185,1)</f>
        <v>0</v>
      </c>
      <c r="K171" s="88">
        <f>MIN(K174,$E174)</f>
        <v>0</v>
      </c>
      <c r="L171" s="9">
        <f>'５年目'!J40</f>
        <v>0</v>
      </c>
      <c r="M171" s="10">
        <f>COUNTIF(I185:L185,1)</f>
        <v>0</v>
      </c>
      <c r="N171" s="88">
        <f>MIN(N174,$E174)</f>
        <v>0</v>
      </c>
      <c r="O171" s="9">
        <f>'５年目'!M40</f>
        <v>0</v>
      </c>
      <c r="P171" s="10">
        <f>COUNTIF(I185:O185,1)</f>
        <v>0</v>
      </c>
      <c r="Q171" s="88">
        <f>MIN(Q174,$E174)</f>
        <v>0</v>
      </c>
      <c r="R171" s="9">
        <f>'５年目'!P40</f>
        <v>0</v>
      </c>
      <c r="S171" s="10">
        <f>COUNTIF(I185:R185,1)</f>
        <v>0</v>
      </c>
      <c r="T171" s="88">
        <f>MIN(T174,$E174)</f>
        <v>0</v>
      </c>
      <c r="U171" s="9">
        <f>'５年目'!S40</f>
        <v>0</v>
      </c>
      <c r="V171" s="10">
        <f>COUNTIF(I185:U185,1)</f>
        <v>0</v>
      </c>
      <c r="W171" s="88">
        <f>MIN(W174,$E174)</f>
        <v>0</v>
      </c>
      <c r="X171" s="9">
        <f>'５年目'!V40</f>
        <v>0</v>
      </c>
      <c r="Y171" s="10">
        <f>COUNTIF(I185:X185,1)</f>
        <v>0</v>
      </c>
      <c r="Z171" s="88">
        <f>MIN(Z174,$E174)</f>
        <v>0</v>
      </c>
      <c r="AA171" s="9">
        <f>'５年目'!Y40</f>
        <v>0</v>
      </c>
      <c r="AB171" s="10">
        <f>COUNTIF(I185:AA185,1)</f>
        <v>0</v>
      </c>
      <c r="AC171" s="88">
        <f>MIN(AC174,$E174)</f>
        <v>0</v>
      </c>
      <c r="AD171" s="9">
        <f>'５年目'!AB40</f>
        <v>0</v>
      </c>
      <c r="AE171" s="10">
        <f>COUNTIF(I185:AD185,1)</f>
        <v>0</v>
      </c>
      <c r="AF171" s="88">
        <f>MIN(AF174,$E174)</f>
        <v>0</v>
      </c>
      <c r="AG171" s="9">
        <f>'５年目'!AE40</f>
        <v>0</v>
      </c>
      <c r="AH171" s="10">
        <f>COUNTIF(I185:AG185,1)</f>
        <v>0</v>
      </c>
      <c r="AI171" s="88">
        <f>MIN(AI174,$E174)</f>
        <v>0</v>
      </c>
      <c r="AJ171" s="9">
        <f>'５年目'!AH40</f>
        <v>0</v>
      </c>
      <c r="AK171" s="10">
        <f>COUNTIF(I185:AJ185,1)</f>
        <v>0</v>
      </c>
      <c r="AL171" s="88">
        <f>MIN(AL174,$E174)</f>
        <v>0</v>
      </c>
      <c r="AM171" s="9">
        <f>'５年目'!AK40</f>
        <v>0</v>
      </c>
      <c r="AN171" s="10">
        <f>COUNTIF(I185:AM185,1)</f>
        <v>0</v>
      </c>
      <c r="AO171" s="88">
        <f>MIN(AO174,$E174)</f>
        <v>0</v>
      </c>
      <c r="AP171" s="9">
        <f>'５年目'!AN40</f>
        <v>0</v>
      </c>
      <c r="AQ171" s="10">
        <f>COUNTIF(I185:AP185,1)</f>
        <v>0</v>
      </c>
      <c r="AR171" s="24">
        <f>I171+L171+O171+R171+U171+X171+AA171+AD171+AG171+AJ171+AM171+AP171</f>
        <v>0</v>
      </c>
      <c r="AS171" s="18" t="s">
        <v>24</v>
      </c>
    </row>
    <row r="172" spans="4:45" s="17" customFormat="1" ht="18.75" customHeight="1" thickBot="1">
      <c r="D172" s="30" t="s">
        <v>23</v>
      </c>
      <c r="E172" s="31" t="s">
        <v>19</v>
      </c>
      <c r="F172" s="207"/>
      <c r="G172" s="207"/>
      <c r="H172" s="91">
        <f>MIN(H173,H174,$E174)</f>
        <v>0</v>
      </c>
      <c r="I172" s="22">
        <f>'５年目'!G41</f>
        <v>0</v>
      </c>
      <c r="J172" s="23">
        <f>'５年目'!H41</f>
        <v>0</v>
      </c>
      <c r="K172" s="91">
        <f>MIN(K173,K174,$E174)</f>
        <v>0</v>
      </c>
      <c r="L172" s="22">
        <f>'５年目'!J41</f>
        <v>0</v>
      </c>
      <c r="M172" s="23">
        <f>'５年目'!K41</f>
        <v>0</v>
      </c>
      <c r="N172" s="91">
        <f>IF(M171&gt;=$X$2,MIN($S$2,N173,N174,$AL$2-L174,$E174),MIN(N173,N174,$AL$2-L174,$E174))</f>
        <v>0</v>
      </c>
      <c r="O172" s="22">
        <f>'５年目'!M41</f>
        <v>0</v>
      </c>
      <c r="P172" s="23">
        <f>'５年目'!N41</f>
        <v>0</v>
      </c>
      <c r="Q172" s="91">
        <f>IF(P171&gt;=$X$2,MIN($S$2,Q173,Q174,$AL$2-O174,$E174),MIN(Q173,Q174,$AL$2-O174,$E174))</f>
        <v>0</v>
      </c>
      <c r="R172" s="22">
        <f>'５年目'!P41</f>
        <v>0</v>
      </c>
      <c r="S172" s="23">
        <f>'５年目'!Q41</f>
        <v>0</v>
      </c>
      <c r="T172" s="91">
        <f>IF(S171&gt;=$X$2,MIN($S$2,T173,T174,$AL$2-R174,$E174),MIN(T173,T174,$AL$2-R174,$E174))</f>
        <v>0</v>
      </c>
      <c r="U172" s="22">
        <f>'５年目'!S41</f>
        <v>0</v>
      </c>
      <c r="V172" s="23">
        <f>'５年目'!T41</f>
        <v>0</v>
      </c>
      <c r="W172" s="91">
        <f>IF(V171&gt;=$X$2,MIN($S$2,W173,W174,$AL$2-U174,$E174),MIN(W173,W174,$AL$2-U174,$E174))</f>
        <v>0</v>
      </c>
      <c r="X172" s="22">
        <f>'５年目'!V41</f>
        <v>0</v>
      </c>
      <c r="Y172" s="23">
        <f>'５年目'!W41</f>
        <v>0</v>
      </c>
      <c r="Z172" s="91">
        <f>IF(Y171&gt;=$X$2,MIN($S$2,Z173,Z174,$AL$2-X174,$E174),MIN(Z173,Z174,$AL$2-X174,$E174))</f>
        <v>0</v>
      </c>
      <c r="AA172" s="22">
        <f>'５年目'!Y41</f>
        <v>0</v>
      </c>
      <c r="AB172" s="23">
        <f>'５年目'!Z41</f>
        <v>0</v>
      </c>
      <c r="AC172" s="91">
        <f>IF(AB171&gt;=$X$2,MIN($S$2,AC173,AC174,$AL$2-AA174,$E174),MIN(AC173,AC174,$AL$2-AA174,$E174))</f>
        <v>0</v>
      </c>
      <c r="AD172" s="22">
        <f>'５年目'!AB41</f>
        <v>0</v>
      </c>
      <c r="AE172" s="23">
        <f>'５年目'!AC41</f>
        <v>0</v>
      </c>
      <c r="AF172" s="91">
        <f>IF(AE171&gt;=$X$2,MIN($S$2,AF173,AF174,$AL$2-AD174,$E174),MIN(AF173,AF174,$AL$2-AD174,$E174))</f>
        <v>0</v>
      </c>
      <c r="AG172" s="22">
        <f>'５年目'!AE41</f>
        <v>0</v>
      </c>
      <c r="AH172" s="23">
        <f>'５年目'!AF41</f>
        <v>0</v>
      </c>
      <c r="AI172" s="91">
        <f>IF(AH171&gt;=$X$2,MIN($S$2,AI173,AI174,$AL$2-AG174,$E174),MIN(AI173,AI174,$AL$2-AG174,$E174))</f>
        <v>0</v>
      </c>
      <c r="AJ172" s="22">
        <f>'５年目'!AH41</f>
        <v>0</v>
      </c>
      <c r="AK172" s="23">
        <f>'５年目'!AI41</f>
        <v>0</v>
      </c>
      <c r="AL172" s="91">
        <f>IF(AK171&gt;=$X$2,MIN($S$2,AL173,AL174,$AL$2-AJ174,$E174),MIN(AL173,AL174,$AL$2-AJ174,$E174))</f>
        <v>0</v>
      </c>
      <c r="AM172" s="22">
        <f>'５年目'!AK41</f>
        <v>0</v>
      </c>
      <c r="AN172" s="23">
        <f>'５年目'!AL41</f>
        <v>0</v>
      </c>
      <c r="AO172" s="91">
        <f>IF(AN171&gt;=$X$2,MIN($S$2,AO173,AO174,$AL$2-AM174,$E174),MIN(AO173,AO174,$AL$2-AM174,$E174))</f>
        <v>0</v>
      </c>
      <c r="AP172" s="22">
        <f>'５年目'!AN41</f>
        <v>0</v>
      </c>
      <c r="AQ172" s="23">
        <f>'５年目'!AO41</f>
        <v>0</v>
      </c>
      <c r="AR172" s="12">
        <f>I172+L172+O172+R172+U172+X172+AA172+AD172+AG172+AJ172+AM172+AP172</f>
        <v>0</v>
      </c>
      <c r="AS172" s="18" t="s">
        <v>20</v>
      </c>
    </row>
    <row r="173" spans="4:45">
      <c r="D173" s="5"/>
      <c r="E173" s="5"/>
      <c r="F173" s="59"/>
      <c r="G173" s="60"/>
      <c r="H173" s="13"/>
      <c r="I173" s="59"/>
      <c r="J173" s="60"/>
      <c r="K173" s="13"/>
      <c r="L173" s="204" t="s">
        <v>25</v>
      </c>
      <c r="M173" s="205"/>
      <c r="N173" s="15" t="str">
        <f>IF(M171&gt;=$X$2,$S$2,"")</f>
        <v/>
      </c>
      <c r="O173" s="204" t="s">
        <v>25</v>
      </c>
      <c r="P173" s="205"/>
      <c r="Q173" s="15" t="str">
        <f>IF(P171&gt;=$X$2,$S$2,"")</f>
        <v/>
      </c>
      <c r="R173" s="204" t="s">
        <v>25</v>
      </c>
      <c r="S173" s="205"/>
      <c r="T173" s="15" t="str">
        <f>IF(S171&gt;=$X$2,$S$2,"")</f>
        <v/>
      </c>
      <c r="U173" s="204" t="s">
        <v>25</v>
      </c>
      <c r="V173" s="205"/>
      <c r="W173" s="15" t="str">
        <f>IF(V171&gt;=$X$2,$S$2,"")</f>
        <v/>
      </c>
      <c r="X173" s="204" t="s">
        <v>25</v>
      </c>
      <c r="Y173" s="205"/>
      <c r="Z173" s="15" t="str">
        <f>IF(Y171&gt;=$X$2,$S$2,"")</f>
        <v/>
      </c>
      <c r="AA173" s="204" t="s">
        <v>25</v>
      </c>
      <c r="AB173" s="205"/>
      <c r="AC173" s="15" t="str">
        <f>IF(AB171&gt;=$X$2,$S$2,"")</f>
        <v/>
      </c>
      <c r="AD173" s="204" t="s">
        <v>25</v>
      </c>
      <c r="AE173" s="205"/>
      <c r="AF173" s="15" t="str">
        <f>IF(AE171&gt;=$X$2,$S$2,"")</f>
        <v/>
      </c>
      <c r="AG173" s="204" t="s">
        <v>25</v>
      </c>
      <c r="AH173" s="205"/>
      <c r="AI173" s="15" t="str">
        <f>IF(AH171&gt;=$X$2,$S$2,"")</f>
        <v/>
      </c>
      <c r="AJ173" s="204" t="s">
        <v>25</v>
      </c>
      <c r="AK173" s="205"/>
      <c r="AL173" s="15" t="str">
        <f>IF(AK171&gt;=$X$2,$S$2,"")</f>
        <v/>
      </c>
      <c r="AM173" s="204" t="s">
        <v>25</v>
      </c>
      <c r="AN173" s="205"/>
      <c r="AO173" s="15" t="str">
        <f>IF(AN171&gt;=$X$2,$S$2,"")</f>
        <v/>
      </c>
      <c r="AP173" s="204" t="s">
        <v>25</v>
      </c>
      <c r="AQ173" s="205"/>
    </row>
    <row r="174" spans="4:45">
      <c r="D174" s="5"/>
      <c r="E174" s="89">
        <f>IF($AE$2="",$S$2,$AE$2)</f>
        <v>0</v>
      </c>
      <c r="F174" s="206"/>
      <c r="G174" s="205"/>
      <c r="H174" s="90">
        <f>IF(MIN(H176,H178,H180,H182,H184)&lt;0,0,MIN(H176,H178,H180,H182,H184,$AE$2))</f>
        <v>160</v>
      </c>
      <c r="I174" s="206"/>
      <c r="J174" s="205"/>
      <c r="K174" s="90">
        <f>IF(MIN(K176,K178,K180,K182,K184)&lt;0,0,MIN(K176,K178,K180,K182,K184,$AE$2))</f>
        <v>160</v>
      </c>
      <c r="L174" s="200">
        <f>I172+L172</f>
        <v>0</v>
      </c>
      <c r="M174" s="201"/>
      <c r="N174" s="90">
        <f>IF(MIN(N176,N178,N180,N182,N184)&lt;0,0,MIN(N176,N178,N180,N182,N184,$AE$2))</f>
        <v>160</v>
      </c>
      <c r="O174" s="200">
        <f>L174+O172</f>
        <v>0</v>
      </c>
      <c r="P174" s="201"/>
      <c r="Q174" s="90">
        <f>IF(MIN(Q176,Q178,Q180,Q182,Q184)&lt;0,0,MIN(Q176,Q178,Q180,Q182,Q184,$AE$2))</f>
        <v>160</v>
      </c>
      <c r="R174" s="200">
        <f>O174+R172</f>
        <v>0</v>
      </c>
      <c r="S174" s="201"/>
      <c r="T174" s="90">
        <f>IF(MIN(T176,T178,T180,T182,T184)&lt;0,0,MIN(T176,T178,T180,T182,T184,$AE$2))</f>
        <v>160</v>
      </c>
      <c r="U174" s="200">
        <f>R174+U172</f>
        <v>0</v>
      </c>
      <c r="V174" s="201"/>
      <c r="W174" s="90">
        <f>IF(MIN(W176,W178,W180,W182,W184)&lt;0,0,MIN(W176,W178,W180,W182,W184,$AE$2))</f>
        <v>160</v>
      </c>
      <c r="X174" s="200">
        <f>U174+X172</f>
        <v>0</v>
      </c>
      <c r="Y174" s="201"/>
      <c r="Z174" s="90">
        <f>IF(MIN(Z176,Z178,Z180,Z182,Z184)&lt;0,0,MIN(Z176,Z178,Z180,Z182,Z184,$AE$2))</f>
        <v>160</v>
      </c>
      <c r="AA174" s="200">
        <f>X174+AA172</f>
        <v>0</v>
      </c>
      <c r="AB174" s="201"/>
      <c r="AC174" s="90">
        <f>IF(MIN(AC176,AC178,AC180,AC182,AC184)&lt;0,0,MIN(AC176,AC178,AC180,AC182,AC184,$AE$2))</f>
        <v>160</v>
      </c>
      <c r="AD174" s="200">
        <f>AA174+AD172</f>
        <v>0</v>
      </c>
      <c r="AE174" s="201"/>
      <c r="AF174" s="90">
        <f>IF(MIN(AF176,AF178,AF180,AF182,AF184)&lt;0,0,MIN(AF176,AF178,AF180,AF182,AF184,$AE$2))</f>
        <v>160</v>
      </c>
      <c r="AG174" s="200">
        <f>AD174+AG172</f>
        <v>0</v>
      </c>
      <c r="AH174" s="201"/>
      <c r="AI174" s="90">
        <f>IF(MIN(AI176,AI178,AI180,AI182,AI184)&lt;0,0,MIN(AI176,AI178,AI180,AI182,AI184,$AE$2))</f>
        <v>160</v>
      </c>
      <c r="AJ174" s="200">
        <f>AG174+AJ172</f>
        <v>0</v>
      </c>
      <c r="AK174" s="201"/>
      <c r="AL174" s="90">
        <f>IF(MIN(AL176,AL178,AL180,AL182,AL184)&lt;0,0,MIN(AL176,AL178,AL180,AL182,AL184,$AE$2))</f>
        <v>160</v>
      </c>
      <c r="AM174" s="200">
        <f>AJ174+AM172</f>
        <v>0</v>
      </c>
      <c r="AN174" s="201"/>
      <c r="AO174" s="90">
        <f>IF(MIN(AO176,AO178,AO180,AO182,AO184)&lt;0,0,MIN(AO176,AO178,AO180,AO182,AO184,$AE$2))</f>
        <v>160</v>
      </c>
      <c r="AP174" s="200">
        <f>AM174+AP172</f>
        <v>0</v>
      </c>
      <c r="AQ174" s="201"/>
    </row>
    <row r="175" spans="4:45" ht="13.5" customHeight="1">
      <c r="D175" s="5"/>
      <c r="E175" s="5"/>
      <c r="F175" s="202" t="s">
        <v>125</v>
      </c>
      <c r="G175" s="203"/>
      <c r="H175" s="4">
        <v>480</v>
      </c>
      <c r="I175" s="202" t="s">
        <v>71</v>
      </c>
      <c r="J175" s="203"/>
      <c r="K175" s="4">
        <v>480</v>
      </c>
      <c r="L175" s="202" t="s">
        <v>76</v>
      </c>
      <c r="M175" s="203"/>
      <c r="N175" s="4">
        <v>480</v>
      </c>
      <c r="O175" s="202" t="s">
        <v>76</v>
      </c>
      <c r="P175" s="203"/>
      <c r="Q175" s="4">
        <v>480</v>
      </c>
      <c r="R175" s="202" t="s">
        <v>76</v>
      </c>
      <c r="S175" s="203"/>
      <c r="T175" s="4">
        <v>480</v>
      </c>
      <c r="U175" s="202" t="s">
        <v>76</v>
      </c>
      <c r="V175" s="203"/>
      <c r="W175" s="4">
        <v>480</v>
      </c>
      <c r="X175" s="202" t="s">
        <v>76</v>
      </c>
      <c r="Y175" s="203"/>
      <c r="Z175" s="4">
        <v>480</v>
      </c>
      <c r="AA175" s="202" t="s">
        <v>4</v>
      </c>
      <c r="AB175" s="203"/>
      <c r="AC175" s="4">
        <v>480</v>
      </c>
      <c r="AD175" s="202" t="s">
        <v>5</v>
      </c>
      <c r="AE175" s="203"/>
      <c r="AF175" s="4">
        <v>480</v>
      </c>
      <c r="AG175" s="202" t="s">
        <v>6</v>
      </c>
      <c r="AH175" s="203"/>
      <c r="AI175" s="4">
        <v>480</v>
      </c>
      <c r="AJ175" s="202" t="s">
        <v>7</v>
      </c>
      <c r="AK175" s="203"/>
      <c r="AL175" s="4">
        <v>480</v>
      </c>
      <c r="AM175" s="202" t="s">
        <v>8</v>
      </c>
      <c r="AN175" s="203"/>
      <c r="AO175" s="4">
        <v>480</v>
      </c>
      <c r="AP175" s="2"/>
      <c r="AQ175" s="1"/>
    </row>
    <row r="176" spans="4:45">
      <c r="D176" s="5"/>
      <c r="E176" s="5"/>
      <c r="F176" s="200">
        <f>不要５!AC171+不要５!AG171+不要５!AJ171+不要５!AM171+不要５!AP171</f>
        <v>0</v>
      </c>
      <c r="G176" s="201"/>
      <c r="H176" s="3">
        <f>H175-F176</f>
        <v>480</v>
      </c>
      <c r="I176" s="200">
        <f>'　【補完用】0年目'!$AD$40+'　【補完用】0年目'!$AG$40+'　【補完用】0年目'!$AJ$40+'　【補完用】0年目'!$AM$40+$I$171</f>
        <v>0</v>
      </c>
      <c r="J176" s="201"/>
      <c r="K176" s="3">
        <f>K175-I176</f>
        <v>480</v>
      </c>
      <c r="L176" s="200">
        <f>I178+L171</f>
        <v>0</v>
      </c>
      <c r="M176" s="201"/>
      <c r="N176" s="3">
        <f>N175-L176</f>
        <v>480</v>
      </c>
      <c r="O176" s="200">
        <f>L178+O171</f>
        <v>0</v>
      </c>
      <c r="P176" s="201"/>
      <c r="Q176" s="3">
        <f>Q175-O176</f>
        <v>480</v>
      </c>
      <c r="R176" s="200">
        <f>O178+R171</f>
        <v>0</v>
      </c>
      <c r="S176" s="201"/>
      <c r="T176" s="3">
        <f>T175-R176</f>
        <v>480</v>
      </c>
      <c r="U176" s="200">
        <f>R178+U171</f>
        <v>0</v>
      </c>
      <c r="V176" s="201"/>
      <c r="W176" s="3">
        <f>W175-U176</f>
        <v>480</v>
      </c>
      <c r="X176" s="200">
        <f>U178+X171</f>
        <v>0</v>
      </c>
      <c r="Y176" s="201"/>
      <c r="Z176" s="3">
        <f>Z175-X176</f>
        <v>480</v>
      </c>
      <c r="AA176" s="200">
        <f>X178+AA171</f>
        <v>0</v>
      </c>
      <c r="AB176" s="201"/>
      <c r="AC176" s="3">
        <f>AC175-AA176</f>
        <v>480</v>
      </c>
      <c r="AD176" s="200">
        <f>AA178+AD171</f>
        <v>0</v>
      </c>
      <c r="AE176" s="201"/>
      <c r="AF176" s="3">
        <f>AF175-AD176</f>
        <v>480</v>
      </c>
      <c r="AG176" s="200">
        <f>AD178+AG171</f>
        <v>0</v>
      </c>
      <c r="AH176" s="201"/>
      <c r="AI176" s="3">
        <f>AI175-AG176</f>
        <v>480</v>
      </c>
      <c r="AJ176" s="200">
        <f>AG178+AJ171</f>
        <v>0</v>
      </c>
      <c r="AK176" s="201"/>
      <c r="AL176" s="3">
        <f>AL175-AJ176</f>
        <v>480</v>
      </c>
      <c r="AM176" s="200">
        <f>AJ178+AM171</f>
        <v>0</v>
      </c>
      <c r="AN176" s="201"/>
      <c r="AO176" s="3">
        <f>AO175-AM176</f>
        <v>480</v>
      </c>
      <c r="AP176" s="2"/>
      <c r="AQ176" s="1"/>
    </row>
    <row r="177" spans="4:45" ht="13.5" customHeight="1">
      <c r="D177" s="5"/>
      <c r="E177" s="5"/>
      <c r="F177" s="202" t="s">
        <v>126</v>
      </c>
      <c r="G177" s="203"/>
      <c r="H177" s="4">
        <v>400</v>
      </c>
      <c r="I177" s="202" t="s">
        <v>72</v>
      </c>
      <c r="J177" s="203"/>
      <c r="K177" s="4">
        <v>400</v>
      </c>
      <c r="L177" s="202" t="s">
        <v>77</v>
      </c>
      <c r="M177" s="203"/>
      <c r="N177" s="4">
        <v>400</v>
      </c>
      <c r="O177" s="202" t="s">
        <v>77</v>
      </c>
      <c r="P177" s="203"/>
      <c r="Q177" s="4">
        <v>400</v>
      </c>
      <c r="R177" s="202" t="s">
        <v>77</v>
      </c>
      <c r="S177" s="203"/>
      <c r="T177" s="4">
        <v>400</v>
      </c>
      <c r="U177" s="202" t="s">
        <v>77</v>
      </c>
      <c r="V177" s="203"/>
      <c r="W177" s="4">
        <v>400</v>
      </c>
      <c r="X177" s="202" t="s">
        <v>77</v>
      </c>
      <c r="Y177" s="203"/>
      <c r="Z177" s="4">
        <v>400</v>
      </c>
      <c r="AA177" s="202" t="s">
        <v>2</v>
      </c>
      <c r="AB177" s="203"/>
      <c r="AC177" s="4">
        <v>400</v>
      </c>
      <c r="AD177" s="202" t="s">
        <v>2</v>
      </c>
      <c r="AE177" s="203"/>
      <c r="AF177" s="4">
        <v>400</v>
      </c>
      <c r="AG177" s="202" t="s">
        <v>2</v>
      </c>
      <c r="AH177" s="203"/>
      <c r="AI177" s="4">
        <v>400</v>
      </c>
      <c r="AJ177" s="202" t="s">
        <v>2</v>
      </c>
      <c r="AK177" s="203"/>
      <c r="AL177" s="4">
        <v>400</v>
      </c>
      <c r="AM177" s="202" t="s">
        <v>2</v>
      </c>
      <c r="AN177" s="203"/>
      <c r="AO177" s="4">
        <v>400</v>
      </c>
      <c r="AP177" s="2"/>
      <c r="AQ177" s="1"/>
    </row>
    <row r="178" spans="4:45">
      <c r="D178" s="5"/>
      <c r="E178" s="5"/>
      <c r="F178" s="200">
        <f>不要５!AG171+不要５!AJ171+不要５!AM171+不要５!AP171</f>
        <v>0</v>
      </c>
      <c r="G178" s="201"/>
      <c r="H178" s="3">
        <f>H177-F178</f>
        <v>400</v>
      </c>
      <c r="I178" s="200">
        <f>'　【補完用】0年目'!$AG$40+'　【補完用】0年目'!$AJ$40+'　【補完用】0年目'!$AM$40+$I$171</f>
        <v>0</v>
      </c>
      <c r="J178" s="201"/>
      <c r="K178" s="3">
        <f>K177-I178</f>
        <v>400</v>
      </c>
      <c r="L178" s="200">
        <f>I180+L171</f>
        <v>0</v>
      </c>
      <c r="M178" s="201"/>
      <c r="N178" s="3">
        <f>N177-L178</f>
        <v>400</v>
      </c>
      <c r="O178" s="200">
        <f>L180+O171</f>
        <v>0</v>
      </c>
      <c r="P178" s="201"/>
      <c r="Q178" s="3">
        <f>Q177-O178</f>
        <v>400</v>
      </c>
      <c r="R178" s="200">
        <f>O180+R171</f>
        <v>0</v>
      </c>
      <c r="S178" s="201"/>
      <c r="T178" s="3">
        <f>T177-R178</f>
        <v>400</v>
      </c>
      <c r="U178" s="200">
        <f>R180+U171</f>
        <v>0</v>
      </c>
      <c r="V178" s="201"/>
      <c r="W178" s="3">
        <f>W177-U178</f>
        <v>400</v>
      </c>
      <c r="X178" s="200">
        <f>U180+X171</f>
        <v>0</v>
      </c>
      <c r="Y178" s="201"/>
      <c r="Z178" s="3">
        <f>Z177-X178</f>
        <v>400</v>
      </c>
      <c r="AA178" s="200">
        <f>X180+AA171</f>
        <v>0</v>
      </c>
      <c r="AB178" s="201"/>
      <c r="AC178" s="3">
        <f>AC177-AA178</f>
        <v>400</v>
      </c>
      <c r="AD178" s="200">
        <f>AA180+AD171</f>
        <v>0</v>
      </c>
      <c r="AE178" s="201"/>
      <c r="AF178" s="3">
        <f>AF177-AD178</f>
        <v>400</v>
      </c>
      <c r="AG178" s="200">
        <f>AD180+AG171</f>
        <v>0</v>
      </c>
      <c r="AH178" s="201"/>
      <c r="AI178" s="3">
        <f>AI177-AG178</f>
        <v>400</v>
      </c>
      <c r="AJ178" s="200">
        <f>AG180+AJ171</f>
        <v>0</v>
      </c>
      <c r="AK178" s="201"/>
      <c r="AL178" s="3">
        <f>AL177-AJ178</f>
        <v>400</v>
      </c>
      <c r="AM178" s="200">
        <f>AJ180+AM171</f>
        <v>0</v>
      </c>
      <c r="AN178" s="201"/>
      <c r="AO178" s="3">
        <f>AO177-AM178</f>
        <v>400</v>
      </c>
      <c r="AP178" s="2"/>
      <c r="AQ178" s="1"/>
    </row>
    <row r="179" spans="4:45" ht="13.5" customHeight="1">
      <c r="D179" s="5"/>
      <c r="E179" s="5"/>
      <c r="F179" s="202" t="s">
        <v>127</v>
      </c>
      <c r="G179" s="203"/>
      <c r="H179" s="4">
        <v>320</v>
      </c>
      <c r="I179" s="202" t="s">
        <v>73</v>
      </c>
      <c r="J179" s="203"/>
      <c r="K179" s="4">
        <v>320</v>
      </c>
      <c r="L179" s="202" t="s">
        <v>78</v>
      </c>
      <c r="M179" s="203"/>
      <c r="N179" s="4">
        <v>320</v>
      </c>
      <c r="O179" s="202" t="s">
        <v>78</v>
      </c>
      <c r="P179" s="203"/>
      <c r="Q179" s="4">
        <v>320</v>
      </c>
      <c r="R179" s="202" t="s">
        <v>78</v>
      </c>
      <c r="S179" s="203"/>
      <c r="T179" s="4">
        <v>320</v>
      </c>
      <c r="U179" s="202" t="s">
        <v>78</v>
      </c>
      <c r="V179" s="203"/>
      <c r="W179" s="4">
        <v>320</v>
      </c>
      <c r="X179" s="202" t="s">
        <v>78</v>
      </c>
      <c r="Y179" s="203"/>
      <c r="Z179" s="4">
        <v>320</v>
      </c>
      <c r="AA179" s="202" t="s">
        <v>0</v>
      </c>
      <c r="AB179" s="203"/>
      <c r="AC179" s="4">
        <v>320</v>
      </c>
      <c r="AD179" s="202" t="s">
        <v>0</v>
      </c>
      <c r="AE179" s="203"/>
      <c r="AF179" s="4">
        <v>320</v>
      </c>
      <c r="AG179" s="202" t="s">
        <v>0</v>
      </c>
      <c r="AH179" s="203"/>
      <c r="AI179" s="4">
        <v>320</v>
      </c>
      <c r="AJ179" s="202" t="s">
        <v>0</v>
      </c>
      <c r="AK179" s="203"/>
      <c r="AL179" s="4">
        <v>320</v>
      </c>
      <c r="AM179" s="202" t="s">
        <v>0</v>
      </c>
      <c r="AN179" s="203"/>
      <c r="AO179" s="4">
        <v>320</v>
      </c>
      <c r="AP179" s="2"/>
      <c r="AQ179" s="1"/>
    </row>
    <row r="180" spans="4:45">
      <c r="D180" s="5"/>
      <c r="E180" s="5"/>
      <c r="F180" s="200">
        <f>不要５!AJ171+不要５!AM171+不要５!AP171</f>
        <v>0</v>
      </c>
      <c r="G180" s="201"/>
      <c r="H180" s="3">
        <f>H179-F180</f>
        <v>320</v>
      </c>
      <c r="I180" s="200">
        <f>'　【補完用】0年目'!$AJ$40+'　【補完用】0年目'!$AM$40+$I$171</f>
        <v>0</v>
      </c>
      <c r="J180" s="201"/>
      <c r="K180" s="3">
        <f>K179-I180</f>
        <v>320</v>
      </c>
      <c r="L180" s="200">
        <f>I182+L171</f>
        <v>0</v>
      </c>
      <c r="M180" s="201"/>
      <c r="N180" s="3">
        <f>N179-L180</f>
        <v>320</v>
      </c>
      <c r="O180" s="200">
        <f>L182+O171</f>
        <v>0</v>
      </c>
      <c r="P180" s="201"/>
      <c r="Q180" s="3">
        <f>Q179-O180</f>
        <v>320</v>
      </c>
      <c r="R180" s="200">
        <f>O182+R171</f>
        <v>0</v>
      </c>
      <c r="S180" s="201"/>
      <c r="T180" s="3">
        <f>T179-R180</f>
        <v>320</v>
      </c>
      <c r="U180" s="200">
        <f>R182+U171</f>
        <v>0</v>
      </c>
      <c r="V180" s="201"/>
      <c r="W180" s="3">
        <f>W179-U180</f>
        <v>320</v>
      </c>
      <c r="X180" s="200">
        <f>U182+X171</f>
        <v>0</v>
      </c>
      <c r="Y180" s="201"/>
      <c r="Z180" s="3">
        <f>Z179-X180</f>
        <v>320</v>
      </c>
      <c r="AA180" s="200">
        <f>X182+AA171</f>
        <v>0</v>
      </c>
      <c r="AB180" s="201"/>
      <c r="AC180" s="3">
        <f>AC179-AA180</f>
        <v>320</v>
      </c>
      <c r="AD180" s="200">
        <f>AA182+AD171</f>
        <v>0</v>
      </c>
      <c r="AE180" s="201"/>
      <c r="AF180" s="3">
        <f>AF179-AD180</f>
        <v>320</v>
      </c>
      <c r="AG180" s="200">
        <f>AD182+AG171</f>
        <v>0</v>
      </c>
      <c r="AH180" s="201"/>
      <c r="AI180" s="3">
        <f>AI179-AG180</f>
        <v>320</v>
      </c>
      <c r="AJ180" s="200">
        <f>AG182+AJ171</f>
        <v>0</v>
      </c>
      <c r="AK180" s="201"/>
      <c r="AL180" s="3">
        <f>AL179-AJ180</f>
        <v>320</v>
      </c>
      <c r="AM180" s="200">
        <f>AJ182+AM171</f>
        <v>0</v>
      </c>
      <c r="AN180" s="201"/>
      <c r="AO180" s="3">
        <f>AO179-AM180</f>
        <v>320</v>
      </c>
      <c r="AP180" s="2"/>
      <c r="AQ180" s="1"/>
    </row>
    <row r="181" spans="4:45" ht="13.5" customHeight="1">
      <c r="D181" s="5"/>
      <c r="E181" s="5"/>
      <c r="F181" s="202" t="s">
        <v>128</v>
      </c>
      <c r="G181" s="203"/>
      <c r="H181" s="4">
        <v>240</v>
      </c>
      <c r="I181" s="202" t="s">
        <v>74</v>
      </c>
      <c r="J181" s="203"/>
      <c r="K181" s="4">
        <v>240</v>
      </c>
      <c r="L181" s="202" t="s">
        <v>79</v>
      </c>
      <c r="M181" s="203"/>
      <c r="N181" s="4">
        <v>240</v>
      </c>
      <c r="O181" s="202" t="s">
        <v>79</v>
      </c>
      <c r="P181" s="203"/>
      <c r="Q181" s="4">
        <v>240</v>
      </c>
      <c r="R181" s="202" t="s">
        <v>79</v>
      </c>
      <c r="S181" s="203"/>
      <c r="T181" s="4">
        <v>240</v>
      </c>
      <c r="U181" s="202" t="s">
        <v>79</v>
      </c>
      <c r="V181" s="203"/>
      <c r="W181" s="4">
        <v>240</v>
      </c>
      <c r="X181" s="202" t="s">
        <v>79</v>
      </c>
      <c r="Y181" s="203"/>
      <c r="Z181" s="4">
        <v>240</v>
      </c>
      <c r="AA181" s="202" t="s">
        <v>1</v>
      </c>
      <c r="AB181" s="203"/>
      <c r="AC181" s="4">
        <v>240</v>
      </c>
      <c r="AD181" s="202" t="s">
        <v>1</v>
      </c>
      <c r="AE181" s="203"/>
      <c r="AF181" s="4">
        <v>240</v>
      </c>
      <c r="AG181" s="202" t="s">
        <v>1</v>
      </c>
      <c r="AH181" s="203"/>
      <c r="AI181" s="4">
        <v>240</v>
      </c>
      <c r="AJ181" s="202" t="s">
        <v>1</v>
      </c>
      <c r="AK181" s="203"/>
      <c r="AL181" s="4">
        <v>240</v>
      </c>
      <c r="AM181" s="202" t="s">
        <v>1</v>
      </c>
      <c r="AN181" s="203"/>
      <c r="AO181" s="4">
        <v>240</v>
      </c>
      <c r="AP181" s="2"/>
      <c r="AQ181" s="1"/>
    </row>
    <row r="182" spans="4:45">
      <c r="D182" s="5"/>
      <c r="E182" s="5"/>
      <c r="F182" s="200">
        <f>不要５!AM171+不要５!AP171</f>
        <v>0</v>
      </c>
      <c r="G182" s="201"/>
      <c r="H182" s="3">
        <f>H181-F182</f>
        <v>240</v>
      </c>
      <c r="I182" s="200">
        <f>'　【補完用】0年目'!$AM$40+$I$171</f>
        <v>0</v>
      </c>
      <c r="J182" s="201"/>
      <c r="K182" s="3">
        <f>K181-I182</f>
        <v>240</v>
      </c>
      <c r="L182" s="200">
        <f>I184+L171</f>
        <v>0</v>
      </c>
      <c r="M182" s="201"/>
      <c r="N182" s="3">
        <f>N181-L182</f>
        <v>240</v>
      </c>
      <c r="O182" s="200">
        <f>L184+O171</f>
        <v>0</v>
      </c>
      <c r="P182" s="201"/>
      <c r="Q182" s="3">
        <f>Q181-O182</f>
        <v>240</v>
      </c>
      <c r="R182" s="200">
        <f>O184+R171</f>
        <v>0</v>
      </c>
      <c r="S182" s="201"/>
      <c r="T182" s="3">
        <f>T181-R182</f>
        <v>240</v>
      </c>
      <c r="U182" s="200">
        <f>R184+U171</f>
        <v>0</v>
      </c>
      <c r="V182" s="201"/>
      <c r="W182" s="3">
        <f>W181-U182</f>
        <v>240</v>
      </c>
      <c r="X182" s="200">
        <f>U184+X171</f>
        <v>0</v>
      </c>
      <c r="Y182" s="201"/>
      <c r="Z182" s="3">
        <f>Z181-X182</f>
        <v>240</v>
      </c>
      <c r="AA182" s="200">
        <f>X184+AA171</f>
        <v>0</v>
      </c>
      <c r="AB182" s="201"/>
      <c r="AC182" s="3">
        <f>AC181-AA182</f>
        <v>240</v>
      </c>
      <c r="AD182" s="200">
        <f>AA184+AD171</f>
        <v>0</v>
      </c>
      <c r="AE182" s="201"/>
      <c r="AF182" s="3">
        <f>AF181-AD182</f>
        <v>240</v>
      </c>
      <c r="AG182" s="200">
        <f>AD184+AG171</f>
        <v>0</v>
      </c>
      <c r="AH182" s="201"/>
      <c r="AI182" s="3">
        <f>AI181-AG182</f>
        <v>240</v>
      </c>
      <c r="AJ182" s="200">
        <f>AG184+AJ171</f>
        <v>0</v>
      </c>
      <c r="AK182" s="201"/>
      <c r="AL182" s="3">
        <f>AL181-AJ182</f>
        <v>240</v>
      </c>
      <c r="AM182" s="200">
        <f>AJ184+AM171</f>
        <v>0</v>
      </c>
      <c r="AN182" s="201"/>
      <c r="AO182" s="3">
        <f>AO181-AM182</f>
        <v>240</v>
      </c>
      <c r="AP182" s="2"/>
      <c r="AQ182" s="1"/>
    </row>
    <row r="183" spans="4:45">
      <c r="D183" s="5"/>
      <c r="E183" s="5"/>
      <c r="F183" s="202" t="s">
        <v>129</v>
      </c>
      <c r="G183" s="203"/>
      <c r="H183" s="4">
        <v>160</v>
      </c>
      <c r="I183" s="202" t="s">
        <v>75</v>
      </c>
      <c r="J183" s="203"/>
      <c r="K183" s="4">
        <v>160</v>
      </c>
      <c r="L183" s="202" t="s">
        <v>80</v>
      </c>
      <c r="M183" s="203"/>
      <c r="N183" s="4">
        <v>160</v>
      </c>
      <c r="O183" s="202" t="s">
        <v>80</v>
      </c>
      <c r="P183" s="203"/>
      <c r="Q183" s="4">
        <v>160</v>
      </c>
      <c r="R183" s="202" t="s">
        <v>80</v>
      </c>
      <c r="S183" s="203"/>
      <c r="T183" s="4">
        <v>160</v>
      </c>
      <c r="U183" s="202" t="s">
        <v>80</v>
      </c>
      <c r="V183" s="203"/>
      <c r="W183" s="4">
        <v>160</v>
      </c>
      <c r="X183" s="202" t="s">
        <v>80</v>
      </c>
      <c r="Y183" s="203"/>
      <c r="Z183" s="4">
        <v>160</v>
      </c>
      <c r="AA183" s="202" t="s">
        <v>3</v>
      </c>
      <c r="AB183" s="203"/>
      <c r="AC183" s="4">
        <v>160</v>
      </c>
      <c r="AD183" s="202" t="s">
        <v>3</v>
      </c>
      <c r="AE183" s="203"/>
      <c r="AF183" s="4">
        <v>160</v>
      </c>
      <c r="AG183" s="202" t="s">
        <v>3</v>
      </c>
      <c r="AH183" s="203"/>
      <c r="AI183" s="4">
        <v>160</v>
      </c>
      <c r="AJ183" s="202" t="s">
        <v>3</v>
      </c>
      <c r="AK183" s="203"/>
      <c r="AL183" s="4">
        <v>160</v>
      </c>
      <c r="AM183" s="202" t="s">
        <v>3</v>
      </c>
      <c r="AN183" s="203"/>
      <c r="AO183" s="4">
        <v>160</v>
      </c>
      <c r="AP183" s="2"/>
      <c r="AQ183" s="1"/>
    </row>
    <row r="184" spans="4:45">
      <c r="D184" s="5"/>
      <c r="E184" s="5"/>
      <c r="F184" s="200">
        <f>不要５!AP171</f>
        <v>0</v>
      </c>
      <c r="G184" s="201"/>
      <c r="H184" s="3">
        <f>H183-F184</f>
        <v>160</v>
      </c>
      <c r="I184" s="200">
        <f>I171</f>
        <v>0</v>
      </c>
      <c r="J184" s="201"/>
      <c r="K184" s="3">
        <f>K183-I184</f>
        <v>160</v>
      </c>
      <c r="L184" s="200">
        <f>L171</f>
        <v>0</v>
      </c>
      <c r="M184" s="201"/>
      <c r="N184" s="3">
        <f>N183-L184</f>
        <v>160</v>
      </c>
      <c r="O184" s="200">
        <f>O171</f>
        <v>0</v>
      </c>
      <c r="P184" s="201"/>
      <c r="Q184" s="3">
        <f>Q183-O184</f>
        <v>160</v>
      </c>
      <c r="R184" s="200">
        <f>R171</f>
        <v>0</v>
      </c>
      <c r="S184" s="201"/>
      <c r="T184" s="3">
        <f>T183-R184</f>
        <v>160</v>
      </c>
      <c r="U184" s="200">
        <f>U171</f>
        <v>0</v>
      </c>
      <c r="V184" s="201"/>
      <c r="W184" s="3">
        <f>W183-U184</f>
        <v>160</v>
      </c>
      <c r="X184" s="200">
        <f>X171</f>
        <v>0</v>
      </c>
      <c r="Y184" s="201"/>
      <c r="Z184" s="3">
        <f>Z183-X184</f>
        <v>160</v>
      </c>
      <c r="AA184" s="200">
        <f>AA171</f>
        <v>0</v>
      </c>
      <c r="AB184" s="201"/>
      <c r="AC184" s="3">
        <f>AC183-AA184</f>
        <v>160</v>
      </c>
      <c r="AD184" s="200">
        <f>AD171</f>
        <v>0</v>
      </c>
      <c r="AE184" s="201"/>
      <c r="AF184" s="3">
        <f>AF183-AD184</f>
        <v>160</v>
      </c>
      <c r="AG184" s="200">
        <f>AG171</f>
        <v>0</v>
      </c>
      <c r="AH184" s="201"/>
      <c r="AI184" s="3">
        <f>AI183-AG184</f>
        <v>160</v>
      </c>
      <c r="AJ184" s="200">
        <f>AJ171</f>
        <v>0</v>
      </c>
      <c r="AK184" s="201"/>
      <c r="AL184" s="3">
        <f>AL183-AJ184</f>
        <v>160</v>
      </c>
      <c r="AM184" s="200">
        <f>AM171</f>
        <v>0</v>
      </c>
      <c r="AN184" s="201"/>
      <c r="AO184" s="3">
        <f>AO183-AM184</f>
        <v>160</v>
      </c>
      <c r="AP184" s="2"/>
      <c r="AQ184" s="1"/>
    </row>
    <row r="185" spans="4:45" ht="21" customHeight="1" thickBot="1">
      <c r="E185" s="92" t="s">
        <v>12</v>
      </c>
      <c r="I185">
        <f>IF($X$2="",0,IF(I172&gt;$S$2,1,0))</f>
        <v>0</v>
      </c>
      <c r="L185">
        <f>IF($X$2="",0,IF(L172&gt;$S$2,1,0))</f>
        <v>0</v>
      </c>
      <c r="O185">
        <f>IF($X$2="",0,IF(O172&gt;$S$2,1,0))</f>
        <v>0</v>
      </c>
      <c r="R185">
        <f>IF($X$2="",0,IF(R172&gt;$S$2,1,0))</f>
        <v>0</v>
      </c>
      <c r="U185">
        <f>IF($X$2="",0,IF(U172&gt;$S$2,1,0))</f>
        <v>0</v>
      </c>
      <c r="X185">
        <f>IF($X$2="",0,IF(X172&gt;$S$2,1,0))</f>
        <v>0</v>
      </c>
      <c r="AA185">
        <f>IF($X$2="",0,IF(AA172&gt;$S$2,1,0))</f>
        <v>0</v>
      </c>
      <c r="AD185">
        <f>IF($X$2="",0,IF(AD172&gt;$S$2,1,0))</f>
        <v>0</v>
      </c>
      <c r="AG185">
        <f>IF($X$2="",0,IF(AG172&gt;$S$2,1,0))</f>
        <v>0</v>
      </c>
      <c r="AJ185">
        <f>IF($X$2="",0,IF(AJ172&gt;$S$2,1,0))</f>
        <v>0</v>
      </c>
      <c r="AM185">
        <f>IF($X$2="",0,IF(AM172&gt;$S$2,1,0))</f>
        <v>0</v>
      </c>
      <c r="AP185">
        <f>IF($X$2="",0,IF(AP172&gt;$S$2,1,0))</f>
        <v>0</v>
      </c>
    </row>
    <row r="186" spans="4:45" ht="40.5" customHeight="1" thickBot="1">
      <c r="D186" s="5">
        <v>13</v>
      </c>
      <c r="E186" s="5"/>
      <c r="F186" s="207" t="s">
        <v>98</v>
      </c>
      <c r="G186" s="207"/>
      <c r="H186" s="88">
        <f>MIN(H189,$E189)</f>
        <v>0</v>
      </c>
      <c r="I186" s="9">
        <f>'５年目'!G43</f>
        <v>0</v>
      </c>
      <c r="J186" s="10">
        <f>COUNTIF(I200,1)</f>
        <v>0</v>
      </c>
      <c r="K186" s="88">
        <f>MIN(K189,$E189)</f>
        <v>0</v>
      </c>
      <c r="L186" s="9">
        <f>'５年目'!J43</f>
        <v>0</v>
      </c>
      <c r="M186" s="10">
        <f>COUNTIF(I200:L200,1)</f>
        <v>0</v>
      </c>
      <c r="N186" s="88">
        <f>MIN(N189,$E189)</f>
        <v>0</v>
      </c>
      <c r="O186" s="9">
        <f>'５年目'!M43</f>
        <v>0</v>
      </c>
      <c r="P186" s="10">
        <f>COUNTIF(I200:O200,1)</f>
        <v>0</v>
      </c>
      <c r="Q186" s="88">
        <f>MIN(Q189,$E189)</f>
        <v>0</v>
      </c>
      <c r="R186" s="9">
        <f>'５年目'!P43</f>
        <v>0</v>
      </c>
      <c r="S186" s="10">
        <f>COUNTIF(I200:R200,1)</f>
        <v>0</v>
      </c>
      <c r="T186" s="88">
        <f>MIN(T189,$E189)</f>
        <v>0</v>
      </c>
      <c r="U186" s="9">
        <f>'５年目'!S43</f>
        <v>0</v>
      </c>
      <c r="V186" s="10">
        <f>COUNTIF(I200:U200,1)</f>
        <v>0</v>
      </c>
      <c r="W186" s="88">
        <f>MIN(W189,$E189)</f>
        <v>0</v>
      </c>
      <c r="X186" s="9">
        <f>'５年目'!V43</f>
        <v>0</v>
      </c>
      <c r="Y186" s="10">
        <f>COUNTIF(I200:X200,1)</f>
        <v>0</v>
      </c>
      <c r="Z186" s="88">
        <f>MIN(Z189,$E189)</f>
        <v>0</v>
      </c>
      <c r="AA186" s="9">
        <f>'５年目'!Y43</f>
        <v>0</v>
      </c>
      <c r="AB186" s="10">
        <f>COUNTIF(I200:AA200,1)</f>
        <v>0</v>
      </c>
      <c r="AC186" s="88">
        <f>MIN(AC189,$E189)</f>
        <v>0</v>
      </c>
      <c r="AD186" s="9">
        <f>'５年目'!AB43</f>
        <v>0</v>
      </c>
      <c r="AE186" s="10">
        <f>COUNTIF(I200:AD200,1)</f>
        <v>0</v>
      </c>
      <c r="AF186" s="88">
        <f>MIN(AF189,$E189)</f>
        <v>0</v>
      </c>
      <c r="AG186" s="9">
        <f>'５年目'!AE43</f>
        <v>0</v>
      </c>
      <c r="AH186" s="10">
        <f>COUNTIF(I200:AG200,1)</f>
        <v>0</v>
      </c>
      <c r="AI186" s="88">
        <f>MIN(AI189,$E189)</f>
        <v>0</v>
      </c>
      <c r="AJ186" s="9">
        <f>'５年目'!AH43</f>
        <v>0</v>
      </c>
      <c r="AK186" s="10">
        <f>COUNTIF(I200:AJ200,1)</f>
        <v>0</v>
      </c>
      <c r="AL186" s="88">
        <f>MIN(AL189,$E189)</f>
        <v>0</v>
      </c>
      <c r="AM186" s="9">
        <f>'５年目'!AK43</f>
        <v>0</v>
      </c>
      <c r="AN186" s="10">
        <f>COUNTIF(I200:AM200,1)</f>
        <v>0</v>
      </c>
      <c r="AO186" s="88">
        <f>MIN(AO189,$E189)</f>
        <v>0</v>
      </c>
      <c r="AP186" s="9">
        <f>'５年目'!AN43</f>
        <v>0</v>
      </c>
      <c r="AQ186" s="10">
        <f>COUNTIF(I200:AP200,1)</f>
        <v>0</v>
      </c>
      <c r="AR186" s="24">
        <f>I186+L186+O186+R186+U186+X186+AA186+AD186+AG186+AJ186+AM186+AP186</f>
        <v>0</v>
      </c>
      <c r="AS186" s="18" t="s">
        <v>24</v>
      </c>
    </row>
    <row r="187" spans="4:45" s="17" customFormat="1" ht="18.75" customHeight="1" thickBot="1">
      <c r="D187" s="30" t="s">
        <v>23</v>
      </c>
      <c r="E187" s="31" t="s">
        <v>19</v>
      </c>
      <c r="F187" s="207"/>
      <c r="G187" s="207"/>
      <c r="H187" s="91">
        <f>MIN(H188,H189,$E189)</f>
        <v>0</v>
      </c>
      <c r="I187" s="22">
        <f>'５年目'!G44</f>
        <v>0</v>
      </c>
      <c r="J187" s="23">
        <f>'５年目'!H44</f>
        <v>0</v>
      </c>
      <c r="K187" s="91">
        <f>MIN(K188,K189,$E189)</f>
        <v>0</v>
      </c>
      <c r="L187" s="22">
        <f>'５年目'!J44</f>
        <v>0</v>
      </c>
      <c r="M187" s="23">
        <f>'５年目'!K44</f>
        <v>0</v>
      </c>
      <c r="N187" s="91">
        <f>IF(M186&gt;=$X$2,MIN($S$2,N188,N189,$AL$2-L189,$E189),MIN(N188,N189,$AL$2-L189,$E189))</f>
        <v>0</v>
      </c>
      <c r="O187" s="22">
        <f>'５年目'!M44</f>
        <v>0</v>
      </c>
      <c r="P187" s="23">
        <f>'５年目'!N44</f>
        <v>0</v>
      </c>
      <c r="Q187" s="91">
        <f>IF(P186&gt;=$X$2,MIN($S$2,Q188,Q189,$AL$2-O189,$E189),MIN(Q188,Q189,$AL$2-O189,$E189))</f>
        <v>0</v>
      </c>
      <c r="R187" s="22">
        <f>'５年目'!P44</f>
        <v>0</v>
      </c>
      <c r="S187" s="23">
        <f>'５年目'!Q44</f>
        <v>0</v>
      </c>
      <c r="T187" s="91">
        <f>IF(S186&gt;=$X$2,MIN($S$2,T188,T189,$AL$2-R189,$E189),MIN(T188,T189,$AL$2-R189,$E189))</f>
        <v>0</v>
      </c>
      <c r="U187" s="22">
        <f>'５年目'!S44</f>
        <v>0</v>
      </c>
      <c r="V187" s="23">
        <f>'５年目'!T44</f>
        <v>0</v>
      </c>
      <c r="W187" s="91">
        <f>IF(V186&gt;=$X$2,MIN($S$2,W188,W189,$AL$2-U189,$E189),MIN(W188,W189,$AL$2-U189,$E189))</f>
        <v>0</v>
      </c>
      <c r="X187" s="22">
        <f>'５年目'!V44</f>
        <v>0</v>
      </c>
      <c r="Y187" s="23">
        <f>'５年目'!W44</f>
        <v>0</v>
      </c>
      <c r="Z187" s="91">
        <f>IF(Y186&gt;=$X$2,MIN($S$2,Z188,Z189,$AL$2-X189,$E189),MIN(Z188,Z189,$AL$2-X189,$E189))</f>
        <v>0</v>
      </c>
      <c r="AA187" s="22">
        <f>'５年目'!Y44</f>
        <v>0</v>
      </c>
      <c r="AB187" s="23">
        <f>'５年目'!Z44</f>
        <v>0</v>
      </c>
      <c r="AC187" s="91">
        <f>IF(AB186&gt;=$X$2,MIN($S$2,AC188,AC189,$AL$2-AA189,$E189),MIN(AC188,AC189,$AL$2-AA189,$E189))</f>
        <v>0</v>
      </c>
      <c r="AD187" s="22">
        <f>'５年目'!AB44</f>
        <v>0</v>
      </c>
      <c r="AE187" s="23">
        <f>'５年目'!AC44</f>
        <v>0</v>
      </c>
      <c r="AF187" s="91">
        <f>IF(AE186&gt;=$X$2,MIN($S$2,AF188,AF189,$AL$2-AD189,$E189),MIN(AF188,AF189,$AL$2-AD189,$E189))</f>
        <v>0</v>
      </c>
      <c r="AG187" s="22">
        <f>'５年目'!AE44</f>
        <v>0</v>
      </c>
      <c r="AH187" s="23">
        <f>'５年目'!AF44</f>
        <v>0</v>
      </c>
      <c r="AI187" s="91">
        <f>IF(AH186&gt;=$X$2,MIN($S$2,AI188,AI189,$AL$2-AG189,$E189),MIN(AI188,AI189,$AL$2-AG189,$E189))</f>
        <v>0</v>
      </c>
      <c r="AJ187" s="22">
        <f>'５年目'!AH44</f>
        <v>0</v>
      </c>
      <c r="AK187" s="23">
        <f>'５年目'!AI44</f>
        <v>0</v>
      </c>
      <c r="AL187" s="91">
        <f>IF(AK186&gt;=$X$2,MIN($S$2,AL188,AL189,$AL$2-AJ189,$E189),MIN(AL188,AL189,$AL$2-AJ189,$E189))</f>
        <v>0</v>
      </c>
      <c r="AM187" s="22">
        <f>'５年目'!AK44</f>
        <v>0</v>
      </c>
      <c r="AN187" s="23">
        <f>'５年目'!AL44</f>
        <v>0</v>
      </c>
      <c r="AO187" s="91">
        <f>IF(AN186&gt;=$X$2,MIN($S$2,AO188,AO189,$AL$2-AM189,$E189),MIN(AO188,AO189,$AL$2-AM189,$E189))</f>
        <v>0</v>
      </c>
      <c r="AP187" s="22">
        <f>'５年目'!AN44</f>
        <v>0</v>
      </c>
      <c r="AQ187" s="23">
        <f>'５年目'!AO44</f>
        <v>0</v>
      </c>
      <c r="AR187" s="12">
        <f>I187+L187+O187+R187+U187+X187+AA187+AD187+AG187+AJ187+AM187+AP187</f>
        <v>0</v>
      </c>
      <c r="AS187" s="18" t="s">
        <v>20</v>
      </c>
    </row>
    <row r="188" spans="4:45">
      <c r="D188" s="5"/>
      <c r="E188" s="5"/>
      <c r="F188" s="59"/>
      <c r="G188" s="60"/>
      <c r="H188" s="13"/>
      <c r="I188" s="59"/>
      <c r="J188" s="60"/>
      <c r="K188" s="13"/>
      <c r="L188" s="204" t="s">
        <v>25</v>
      </c>
      <c r="M188" s="205"/>
      <c r="N188" s="15" t="str">
        <f>IF(M186&gt;=$X$2,$S$2,"")</f>
        <v/>
      </c>
      <c r="O188" s="204" t="s">
        <v>25</v>
      </c>
      <c r="P188" s="205"/>
      <c r="Q188" s="15" t="str">
        <f>IF(P186&gt;=$X$2,$S$2,"")</f>
        <v/>
      </c>
      <c r="R188" s="204" t="s">
        <v>25</v>
      </c>
      <c r="S188" s="205"/>
      <c r="T188" s="15" t="str">
        <f>IF(S186&gt;=$X$2,$S$2,"")</f>
        <v/>
      </c>
      <c r="U188" s="204" t="s">
        <v>25</v>
      </c>
      <c r="V188" s="205"/>
      <c r="W188" s="15" t="str">
        <f>IF(V186&gt;=$X$2,$S$2,"")</f>
        <v/>
      </c>
      <c r="X188" s="204" t="s">
        <v>25</v>
      </c>
      <c r="Y188" s="205"/>
      <c r="Z188" s="15" t="str">
        <f>IF(Y186&gt;=$X$2,$S$2,"")</f>
        <v/>
      </c>
      <c r="AA188" s="204" t="s">
        <v>25</v>
      </c>
      <c r="AB188" s="205"/>
      <c r="AC188" s="15" t="str">
        <f>IF(AB186&gt;=$X$2,$S$2,"")</f>
        <v/>
      </c>
      <c r="AD188" s="204" t="s">
        <v>25</v>
      </c>
      <c r="AE188" s="205"/>
      <c r="AF188" s="15" t="str">
        <f>IF(AE186&gt;=$X$2,$S$2,"")</f>
        <v/>
      </c>
      <c r="AG188" s="204" t="s">
        <v>25</v>
      </c>
      <c r="AH188" s="205"/>
      <c r="AI188" s="15" t="str">
        <f>IF(AH186&gt;=$X$2,$S$2,"")</f>
        <v/>
      </c>
      <c r="AJ188" s="204" t="s">
        <v>25</v>
      </c>
      <c r="AK188" s="205"/>
      <c r="AL188" s="15" t="str">
        <f>IF(AK186&gt;=$X$2,$S$2,"")</f>
        <v/>
      </c>
      <c r="AM188" s="204" t="s">
        <v>25</v>
      </c>
      <c r="AN188" s="205"/>
      <c r="AO188" s="15" t="str">
        <f>IF(AN186&gt;=$X$2,$S$2,"")</f>
        <v/>
      </c>
      <c r="AP188" s="204" t="s">
        <v>25</v>
      </c>
      <c r="AQ188" s="205"/>
    </row>
    <row r="189" spans="4:45">
      <c r="D189" s="5"/>
      <c r="E189" s="89">
        <f>IF($AE$2="",$S$2,$AE$2)</f>
        <v>0</v>
      </c>
      <c r="F189" s="206"/>
      <c r="G189" s="205"/>
      <c r="H189" s="90">
        <f>IF(MIN(H191,H193,H195,H197,H199)&lt;0,0,MIN(H191,H193,H195,H197,H199,$AE$2))</f>
        <v>160</v>
      </c>
      <c r="I189" s="206"/>
      <c r="J189" s="205"/>
      <c r="K189" s="90">
        <f>IF(MIN(K191,K193,K195,K197,K199)&lt;0,0,MIN(K191,K193,K195,K197,K199,$AE$2))</f>
        <v>160</v>
      </c>
      <c r="L189" s="200">
        <f>I187+L187</f>
        <v>0</v>
      </c>
      <c r="M189" s="201"/>
      <c r="N189" s="90">
        <f>IF(MIN(N191,N193,N195,N197,N199)&lt;0,0,MIN(N191,N193,N195,N197,N199,$AE$2))</f>
        <v>160</v>
      </c>
      <c r="O189" s="200">
        <f>L189+O187</f>
        <v>0</v>
      </c>
      <c r="P189" s="201"/>
      <c r="Q189" s="90">
        <f>IF(MIN(Q191,Q193,Q195,Q197,Q199)&lt;0,0,MIN(Q191,Q193,Q195,Q197,Q199,$AE$2))</f>
        <v>160</v>
      </c>
      <c r="R189" s="200">
        <f>O189+R187</f>
        <v>0</v>
      </c>
      <c r="S189" s="201"/>
      <c r="T189" s="90">
        <f>IF(MIN(T191,T193,T195,T197,T199)&lt;0,0,MIN(T191,T193,T195,T197,T199,$AE$2))</f>
        <v>160</v>
      </c>
      <c r="U189" s="200">
        <f>R189+U187</f>
        <v>0</v>
      </c>
      <c r="V189" s="201"/>
      <c r="W189" s="90">
        <f>IF(MIN(W191,W193,W195,W197,W199)&lt;0,0,MIN(W191,W193,W195,W197,W199,$AE$2))</f>
        <v>160</v>
      </c>
      <c r="X189" s="200">
        <f>U189+X187</f>
        <v>0</v>
      </c>
      <c r="Y189" s="201"/>
      <c r="Z189" s="90">
        <f>IF(MIN(Z191,Z193,Z195,Z197,Z199)&lt;0,0,MIN(Z191,Z193,Z195,Z197,Z199,$AE$2))</f>
        <v>160</v>
      </c>
      <c r="AA189" s="200">
        <f>X189+AA187</f>
        <v>0</v>
      </c>
      <c r="AB189" s="201"/>
      <c r="AC189" s="90">
        <f>IF(MIN(AC191,AC193,AC195,AC197,AC199)&lt;0,0,MIN(AC191,AC193,AC195,AC197,AC199,$AE$2))</f>
        <v>160</v>
      </c>
      <c r="AD189" s="200">
        <f>AA189+AD187</f>
        <v>0</v>
      </c>
      <c r="AE189" s="201"/>
      <c r="AF189" s="90">
        <f>IF(MIN(AF191,AF193,AF195,AF197,AF199)&lt;0,0,MIN(AF191,AF193,AF195,AF197,AF199,$AE$2))</f>
        <v>160</v>
      </c>
      <c r="AG189" s="200">
        <f>AD189+AG187</f>
        <v>0</v>
      </c>
      <c r="AH189" s="201"/>
      <c r="AI189" s="90">
        <f>IF(MIN(AI191,AI193,AI195,AI197,AI199)&lt;0,0,MIN(AI191,AI193,AI195,AI197,AI199,$AE$2))</f>
        <v>160</v>
      </c>
      <c r="AJ189" s="200">
        <f>AG189+AJ187</f>
        <v>0</v>
      </c>
      <c r="AK189" s="201"/>
      <c r="AL189" s="90">
        <f>IF(MIN(AL191,AL193,AL195,AL197,AL199)&lt;0,0,MIN(AL191,AL193,AL195,AL197,AL199,$AE$2))</f>
        <v>160</v>
      </c>
      <c r="AM189" s="200">
        <f>AJ189+AM187</f>
        <v>0</v>
      </c>
      <c r="AN189" s="201"/>
      <c r="AO189" s="90">
        <f>IF(MIN(AO191,AO193,AO195,AO197,AO199)&lt;0,0,MIN(AO191,AO193,AO195,AO197,AO199,$AE$2))</f>
        <v>160</v>
      </c>
      <c r="AP189" s="200">
        <f>AM189+AP187</f>
        <v>0</v>
      </c>
      <c r="AQ189" s="201"/>
    </row>
    <row r="190" spans="4:45" ht="13.5" customHeight="1">
      <c r="D190" s="5"/>
      <c r="E190" s="5"/>
      <c r="F190" s="202" t="s">
        <v>125</v>
      </c>
      <c r="G190" s="203"/>
      <c r="H190" s="4">
        <v>480</v>
      </c>
      <c r="I190" s="202" t="s">
        <v>71</v>
      </c>
      <c r="J190" s="203"/>
      <c r="K190" s="4">
        <v>480</v>
      </c>
      <c r="L190" s="202" t="s">
        <v>76</v>
      </c>
      <c r="M190" s="203"/>
      <c r="N190" s="4">
        <v>480</v>
      </c>
      <c r="O190" s="202" t="s">
        <v>76</v>
      </c>
      <c r="P190" s="203"/>
      <c r="Q190" s="4">
        <v>480</v>
      </c>
      <c r="R190" s="202" t="s">
        <v>76</v>
      </c>
      <c r="S190" s="203"/>
      <c r="T190" s="4">
        <v>480</v>
      </c>
      <c r="U190" s="202" t="s">
        <v>76</v>
      </c>
      <c r="V190" s="203"/>
      <c r="W190" s="4">
        <v>480</v>
      </c>
      <c r="X190" s="202" t="s">
        <v>76</v>
      </c>
      <c r="Y190" s="203"/>
      <c r="Z190" s="4">
        <v>480</v>
      </c>
      <c r="AA190" s="202" t="s">
        <v>4</v>
      </c>
      <c r="AB190" s="203"/>
      <c r="AC190" s="4">
        <v>480</v>
      </c>
      <c r="AD190" s="202" t="s">
        <v>5</v>
      </c>
      <c r="AE190" s="203"/>
      <c r="AF190" s="4">
        <v>480</v>
      </c>
      <c r="AG190" s="202" t="s">
        <v>6</v>
      </c>
      <c r="AH190" s="203"/>
      <c r="AI190" s="4">
        <v>480</v>
      </c>
      <c r="AJ190" s="202" t="s">
        <v>7</v>
      </c>
      <c r="AK190" s="203"/>
      <c r="AL190" s="4">
        <v>480</v>
      </c>
      <c r="AM190" s="202" t="s">
        <v>8</v>
      </c>
      <c r="AN190" s="203"/>
      <c r="AO190" s="4">
        <v>480</v>
      </c>
      <c r="AP190" s="2"/>
      <c r="AQ190" s="1"/>
    </row>
    <row r="191" spans="4:45">
      <c r="D191" s="5"/>
      <c r="E191" s="5"/>
      <c r="F191" s="200">
        <f>不要５!AC186+不要５!AG186+不要５!AJ186+不要５!AM186+不要５!AP186</f>
        <v>0</v>
      </c>
      <c r="G191" s="201"/>
      <c r="H191" s="3">
        <f>H190-F191</f>
        <v>480</v>
      </c>
      <c r="I191" s="200">
        <f>'　【補完用】0年目'!$AD$43+'　【補完用】0年目'!$AG$43+'　【補完用】0年目'!$AJ$43+'　【補完用】0年目'!$AM$43+$I$186</f>
        <v>0</v>
      </c>
      <c r="J191" s="201"/>
      <c r="K191" s="3">
        <f>K190-I191</f>
        <v>480</v>
      </c>
      <c r="L191" s="200">
        <f>I193+L186</f>
        <v>0</v>
      </c>
      <c r="M191" s="201"/>
      <c r="N191" s="3">
        <f>N190-L191</f>
        <v>480</v>
      </c>
      <c r="O191" s="200">
        <f>L193+O186</f>
        <v>0</v>
      </c>
      <c r="P191" s="201"/>
      <c r="Q191" s="3">
        <f>Q190-O191</f>
        <v>480</v>
      </c>
      <c r="R191" s="200">
        <f>O193+R186</f>
        <v>0</v>
      </c>
      <c r="S191" s="201"/>
      <c r="T191" s="3">
        <f>T190-R191</f>
        <v>480</v>
      </c>
      <c r="U191" s="200">
        <f>R193+U186</f>
        <v>0</v>
      </c>
      <c r="V191" s="201"/>
      <c r="W191" s="3">
        <f>W190-U191</f>
        <v>480</v>
      </c>
      <c r="X191" s="200">
        <f>U193+X186</f>
        <v>0</v>
      </c>
      <c r="Y191" s="201"/>
      <c r="Z191" s="3">
        <f>Z190-X191</f>
        <v>480</v>
      </c>
      <c r="AA191" s="200">
        <f>X193+AA186</f>
        <v>0</v>
      </c>
      <c r="AB191" s="201"/>
      <c r="AC191" s="3">
        <f>AC190-AA191</f>
        <v>480</v>
      </c>
      <c r="AD191" s="200">
        <f>AA193+AD186</f>
        <v>0</v>
      </c>
      <c r="AE191" s="201"/>
      <c r="AF191" s="3">
        <f>AF190-AD191</f>
        <v>480</v>
      </c>
      <c r="AG191" s="200">
        <f>AD193+AG186</f>
        <v>0</v>
      </c>
      <c r="AH191" s="201"/>
      <c r="AI191" s="3">
        <f>AI190-AG191</f>
        <v>480</v>
      </c>
      <c r="AJ191" s="200">
        <f>AG193+AJ186</f>
        <v>0</v>
      </c>
      <c r="AK191" s="201"/>
      <c r="AL191" s="3">
        <f>AL190-AJ191</f>
        <v>480</v>
      </c>
      <c r="AM191" s="200">
        <f>AJ193+AM186</f>
        <v>0</v>
      </c>
      <c r="AN191" s="201"/>
      <c r="AO191" s="3">
        <f>AO190-AM191</f>
        <v>480</v>
      </c>
      <c r="AP191" s="2"/>
      <c r="AQ191" s="1"/>
    </row>
    <row r="192" spans="4:45" ht="13.5" customHeight="1">
      <c r="D192" s="5"/>
      <c r="E192" s="5"/>
      <c r="F192" s="202" t="s">
        <v>126</v>
      </c>
      <c r="G192" s="203"/>
      <c r="H192" s="4">
        <v>400</v>
      </c>
      <c r="I192" s="202" t="s">
        <v>72</v>
      </c>
      <c r="J192" s="203"/>
      <c r="K192" s="4">
        <v>400</v>
      </c>
      <c r="L192" s="202" t="s">
        <v>77</v>
      </c>
      <c r="M192" s="203"/>
      <c r="N192" s="4">
        <v>400</v>
      </c>
      <c r="O192" s="202" t="s">
        <v>77</v>
      </c>
      <c r="P192" s="203"/>
      <c r="Q192" s="4">
        <v>400</v>
      </c>
      <c r="R192" s="202" t="s">
        <v>77</v>
      </c>
      <c r="S192" s="203"/>
      <c r="T192" s="4">
        <v>400</v>
      </c>
      <c r="U192" s="202" t="s">
        <v>77</v>
      </c>
      <c r="V192" s="203"/>
      <c r="W192" s="4">
        <v>400</v>
      </c>
      <c r="X192" s="202" t="s">
        <v>77</v>
      </c>
      <c r="Y192" s="203"/>
      <c r="Z192" s="4">
        <v>400</v>
      </c>
      <c r="AA192" s="202" t="s">
        <v>2</v>
      </c>
      <c r="AB192" s="203"/>
      <c r="AC192" s="4">
        <v>400</v>
      </c>
      <c r="AD192" s="202" t="s">
        <v>2</v>
      </c>
      <c r="AE192" s="203"/>
      <c r="AF192" s="4">
        <v>400</v>
      </c>
      <c r="AG192" s="202" t="s">
        <v>2</v>
      </c>
      <c r="AH192" s="203"/>
      <c r="AI192" s="4">
        <v>400</v>
      </c>
      <c r="AJ192" s="202" t="s">
        <v>2</v>
      </c>
      <c r="AK192" s="203"/>
      <c r="AL192" s="4">
        <v>400</v>
      </c>
      <c r="AM192" s="202" t="s">
        <v>2</v>
      </c>
      <c r="AN192" s="203"/>
      <c r="AO192" s="4">
        <v>400</v>
      </c>
      <c r="AP192" s="2"/>
      <c r="AQ192" s="1"/>
    </row>
    <row r="193" spans="4:45">
      <c r="D193" s="5"/>
      <c r="E193" s="5"/>
      <c r="F193" s="200">
        <f>不要５!AG186+不要５!AJ186+不要５!AM186+不要５!AP186</f>
        <v>0</v>
      </c>
      <c r="G193" s="201"/>
      <c r="H193" s="3">
        <f>H192-F193</f>
        <v>400</v>
      </c>
      <c r="I193" s="200">
        <f>'　【補完用】0年目'!$AG$43+'　【補完用】0年目'!$AJ$43+'　【補完用】0年目'!$AM$43+$I$186</f>
        <v>0</v>
      </c>
      <c r="J193" s="201"/>
      <c r="K193" s="3">
        <f>K192-I193</f>
        <v>400</v>
      </c>
      <c r="L193" s="200">
        <f>I195+L186</f>
        <v>0</v>
      </c>
      <c r="M193" s="201"/>
      <c r="N193" s="3">
        <f>N192-L193</f>
        <v>400</v>
      </c>
      <c r="O193" s="200">
        <f>L195+O186</f>
        <v>0</v>
      </c>
      <c r="P193" s="201"/>
      <c r="Q193" s="3">
        <f>Q192-O193</f>
        <v>400</v>
      </c>
      <c r="R193" s="200">
        <f>O195+R186</f>
        <v>0</v>
      </c>
      <c r="S193" s="201"/>
      <c r="T193" s="3">
        <f>T192-R193</f>
        <v>400</v>
      </c>
      <c r="U193" s="200">
        <f>R195+U186</f>
        <v>0</v>
      </c>
      <c r="V193" s="201"/>
      <c r="W193" s="3">
        <f>W192-U193</f>
        <v>400</v>
      </c>
      <c r="X193" s="200">
        <f>U195+X186</f>
        <v>0</v>
      </c>
      <c r="Y193" s="201"/>
      <c r="Z193" s="3">
        <f>Z192-X193</f>
        <v>400</v>
      </c>
      <c r="AA193" s="200">
        <f>X195+AA186</f>
        <v>0</v>
      </c>
      <c r="AB193" s="201"/>
      <c r="AC193" s="3">
        <f>AC192-AA193</f>
        <v>400</v>
      </c>
      <c r="AD193" s="200">
        <f>AA195+AD186</f>
        <v>0</v>
      </c>
      <c r="AE193" s="201"/>
      <c r="AF193" s="3">
        <f>AF192-AD193</f>
        <v>400</v>
      </c>
      <c r="AG193" s="200">
        <f>AD195+AG186</f>
        <v>0</v>
      </c>
      <c r="AH193" s="201"/>
      <c r="AI193" s="3">
        <f>AI192-AG193</f>
        <v>400</v>
      </c>
      <c r="AJ193" s="200">
        <f>AG195+AJ186</f>
        <v>0</v>
      </c>
      <c r="AK193" s="201"/>
      <c r="AL193" s="3">
        <f>AL192-AJ193</f>
        <v>400</v>
      </c>
      <c r="AM193" s="200">
        <f>AJ195+AM186</f>
        <v>0</v>
      </c>
      <c r="AN193" s="201"/>
      <c r="AO193" s="3">
        <f>AO192-AM193</f>
        <v>400</v>
      </c>
      <c r="AP193" s="2"/>
      <c r="AQ193" s="1"/>
    </row>
    <row r="194" spans="4:45" ht="13.5" customHeight="1">
      <c r="D194" s="5"/>
      <c r="E194" s="5"/>
      <c r="F194" s="202" t="s">
        <v>127</v>
      </c>
      <c r="G194" s="203"/>
      <c r="H194" s="4">
        <v>320</v>
      </c>
      <c r="I194" s="202" t="s">
        <v>73</v>
      </c>
      <c r="J194" s="203"/>
      <c r="K194" s="4">
        <v>320</v>
      </c>
      <c r="L194" s="202" t="s">
        <v>78</v>
      </c>
      <c r="M194" s="203"/>
      <c r="N194" s="4">
        <v>320</v>
      </c>
      <c r="O194" s="202" t="s">
        <v>78</v>
      </c>
      <c r="P194" s="203"/>
      <c r="Q194" s="4">
        <v>320</v>
      </c>
      <c r="R194" s="202" t="s">
        <v>78</v>
      </c>
      <c r="S194" s="203"/>
      <c r="T194" s="4">
        <v>320</v>
      </c>
      <c r="U194" s="202" t="s">
        <v>78</v>
      </c>
      <c r="V194" s="203"/>
      <c r="W194" s="4">
        <v>320</v>
      </c>
      <c r="X194" s="202" t="s">
        <v>78</v>
      </c>
      <c r="Y194" s="203"/>
      <c r="Z194" s="4">
        <v>320</v>
      </c>
      <c r="AA194" s="202" t="s">
        <v>0</v>
      </c>
      <c r="AB194" s="203"/>
      <c r="AC194" s="4">
        <v>320</v>
      </c>
      <c r="AD194" s="202" t="s">
        <v>0</v>
      </c>
      <c r="AE194" s="203"/>
      <c r="AF194" s="4">
        <v>320</v>
      </c>
      <c r="AG194" s="202" t="s">
        <v>0</v>
      </c>
      <c r="AH194" s="203"/>
      <c r="AI194" s="4">
        <v>320</v>
      </c>
      <c r="AJ194" s="202" t="s">
        <v>0</v>
      </c>
      <c r="AK194" s="203"/>
      <c r="AL194" s="4">
        <v>320</v>
      </c>
      <c r="AM194" s="202" t="s">
        <v>0</v>
      </c>
      <c r="AN194" s="203"/>
      <c r="AO194" s="4">
        <v>320</v>
      </c>
      <c r="AP194" s="2"/>
      <c r="AQ194" s="1"/>
    </row>
    <row r="195" spans="4:45">
      <c r="D195" s="5"/>
      <c r="E195" s="5"/>
      <c r="F195" s="200">
        <f>不要５!AJ186+不要５!AM186+不要５!AP186</f>
        <v>0</v>
      </c>
      <c r="G195" s="201"/>
      <c r="H195" s="3">
        <f>H194-F195</f>
        <v>320</v>
      </c>
      <c r="I195" s="200">
        <f>'　【補完用】0年目'!$AJ$43+'　【補完用】0年目'!$AM$43+$I$186</f>
        <v>0</v>
      </c>
      <c r="J195" s="201"/>
      <c r="K195" s="3">
        <f>K194-I195</f>
        <v>320</v>
      </c>
      <c r="L195" s="200">
        <f>I197+L186</f>
        <v>0</v>
      </c>
      <c r="M195" s="201"/>
      <c r="N195" s="3">
        <f>N194-L195</f>
        <v>320</v>
      </c>
      <c r="O195" s="200">
        <f>L197+O186</f>
        <v>0</v>
      </c>
      <c r="P195" s="201"/>
      <c r="Q195" s="3">
        <f>Q194-O195</f>
        <v>320</v>
      </c>
      <c r="R195" s="200">
        <f>O197+R186</f>
        <v>0</v>
      </c>
      <c r="S195" s="201"/>
      <c r="T195" s="3">
        <f>T194-R195</f>
        <v>320</v>
      </c>
      <c r="U195" s="200">
        <f>R197+U186</f>
        <v>0</v>
      </c>
      <c r="V195" s="201"/>
      <c r="W195" s="3">
        <f>W194-U195</f>
        <v>320</v>
      </c>
      <c r="X195" s="200">
        <f>U197+X186</f>
        <v>0</v>
      </c>
      <c r="Y195" s="201"/>
      <c r="Z195" s="3">
        <f>Z194-X195</f>
        <v>320</v>
      </c>
      <c r="AA195" s="200">
        <f>X197+AA186</f>
        <v>0</v>
      </c>
      <c r="AB195" s="201"/>
      <c r="AC195" s="3">
        <f>AC194-AA195</f>
        <v>320</v>
      </c>
      <c r="AD195" s="200">
        <f>AA197+AD186</f>
        <v>0</v>
      </c>
      <c r="AE195" s="201"/>
      <c r="AF195" s="3">
        <f>AF194-AD195</f>
        <v>320</v>
      </c>
      <c r="AG195" s="200">
        <f>AD197+AG186</f>
        <v>0</v>
      </c>
      <c r="AH195" s="201"/>
      <c r="AI195" s="3">
        <f>AI194-AG195</f>
        <v>320</v>
      </c>
      <c r="AJ195" s="200">
        <f>AG197+AJ186</f>
        <v>0</v>
      </c>
      <c r="AK195" s="201"/>
      <c r="AL195" s="3">
        <f>AL194-AJ195</f>
        <v>320</v>
      </c>
      <c r="AM195" s="200">
        <f>AJ197+AM186</f>
        <v>0</v>
      </c>
      <c r="AN195" s="201"/>
      <c r="AO195" s="3">
        <f>AO194-AM195</f>
        <v>320</v>
      </c>
      <c r="AP195" s="2"/>
      <c r="AQ195" s="1"/>
    </row>
    <row r="196" spans="4:45" ht="13.5" customHeight="1">
      <c r="D196" s="5"/>
      <c r="E196" s="5"/>
      <c r="F196" s="202" t="s">
        <v>128</v>
      </c>
      <c r="G196" s="203"/>
      <c r="H196" s="4">
        <v>240</v>
      </c>
      <c r="I196" s="202" t="s">
        <v>74</v>
      </c>
      <c r="J196" s="203"/>
      <c r="K196" s="4">
        <v>240</v>
      </c>
      <c r="L196" s="202" t="s">
        <v>79</v>
      </c>
      <c r="M196" s="203"/>
      <c r="N196" s="4">
        <v>240</v>
      </c>
      <c r="O196" s="202" t="s">
        <v>79</v>
      </c>
      <c r="P196" s="203"/>
      <c r="Q196" s="4">
        <v>240</v>
      </c>
      <c r="R196" s="202" t="s">
        <v>79</v>
      </c>
      <c r="S196" s="203"/>
      <c r="T196" s="4">
        <v>240</v>
      </c>
      <c r="U196" s="202" t="s">
        <v>79</v>
      </c>
      <c r="V196" s="203"/>
      <c r="W196" s="4">
        <v>240</v>
      </c>
      <c r="X196" s="202" t="s">
        <v>79</v>
      </c>
      <c r="Y196" s="203"/>
      <c r="Z196" s="4">
        <v>240</v>
      </c>
      <c r="AA196" s="202" t="s">
        <v>1</v>
      </c>
      <c r="AB196" s="203"/>
      <c r="AC196" s="4">
        <v>240</v>
      </c>
      <c r="AD196" s="202" t="s">
        <v>1</v>
      </c>
      <c r="AE196" s="203"/>
      <c r="AF196" s="4">
        <v>240</v>
      </c>
      <c r="AG196" s="202" t="s">
        <v>1</v>
      </c>
      <c r="AH196" s="203"/>
      <c r="AI196" s="4">
        <v>240</v>
      </c>
      <c r="AJ196" s="202" t="s">
        <v>1</v>
      </c>
      <c r="AK196" s="203"/>
      <c r="AL196" s="4">
        <v>240</v>
      </c>
      <c r="AM196" s="202" t="s">
        <v>1</v>
      </c>
      <c r="AN196" s="203"/>
      <c r="AO196" s="4">
        <v>240</v>
      </c>
      <c r="AP196" s="2"/>
      <c r="AQ196" s="1"/>
    </row>
    <row r="197" spans="4:45">
      <c r="D197" s="5"/>
      <c r="E197" s="5"/>
      <c r="F197" s="200">
        <f>不要５!AM186+不要５!AP186</f>
        <v>0</v>
      </c>
      <c r="G197" s="201"/>
      <c r="H197" s="3">
        <f>H196-F197</f>
        <v>240</v>
      </c>
      <c r="I197" s="200">
        <f>'　【補完用】0年目'!$AM$43+$I$186</f>
        <v>0</v>
      </c>
      <c r="J197" s="201"/>
      <c r="K197" s="3">
        <f>K196-I197</f>
        <v>240</v>
      </c>
      <c r="L197" s="200">
        <f>I199+L186</f>
        <v>0</v>
      </c>
      <c r="M197" s="201"/>
      <c r="N197" s="3">
        <f>N196-L197</f>
        <v>240</v>
      </c>
      <c r="O197" s="200">
        <f>L199+O186</f>
        <v>0</v>
      </c>
      <c r="P197" s="201"/>
      <c r="Q197" s="3">
        <f>Q196-O197</f>
        <v>240</v>
      </c>
      <c r="R197" s="200">
        <f>O199+R186</f>
        <v>0</v>
      </c>
      <c r="S197" s="201"/>
      <c r="T197" s="3">
        <f>T196-R197</f>
        <v>240</v>
      </c>
      <c r="U197" s="200">
        <f>R199+U186</f>
        <v>0</v>
      </c>
      <c r="V197" s="201"/>
      <c r="W197" s="3">
        <f>W196-U197</f>
        <v>240</v>
      </c>
      <c r="X197" s="200">
        <f>U199+X186</f>
        <v>0</v>
      </c>
      <c r="Y197" s="201"/>
      <c r="Z197" s="3">
        <f>Z196-X197</f>
        <v>240</v>
      </c>
      <c r="AA197" s="200">
        <f>X199+AA186</f>
        <v>0</v>
      </c>
      <c r="AB197" s="201"/>
      <c r="AC197" s="3">
        <f>AC196-AA197</f>
        <v>240</v>
      </c>
      <c r="AD197" s="200">
        <f>AA199+AD186</f>
        <v>0</v>
      </c>
      <c r="AE197" s="201"/>
      <c r="AF197" s="3">
        <f>AF196-AD197</f>
        <v>240</v>
      </c>
      <c r="AG197" s="200">
        <f>AD199+AG186</f>
        <v>0</v>
      </c>
      <c r="AH197" s="201"/>
      <c r="AI197" s="3">
        <f>AI196-AG197</f>
        <v>240</v>
      </c>
      <c r="AJ197" s="200">
        <f>AG199+AJ186</f>
        <v>0</v>
      </c>
      <c r="AK197" s="201"/>
      <c r="AL197" s="3">
        <f>AL196-AJ197</f>
        <v>240</v>
      </c>
      <c r="AM197" s="200">
        <f>AJ199+AM186</f>
        <v>0</v>
      </c>
      <c r="AN197" s="201"/>
      <c r="AO197" s="3">
        <f>AO196-AM197</f>
        <v>240</v>
      </c>
      <c r="AP197" s="2"/>
      <c r="AQ197" s="1"/>
    </row>
    <row r="198" spans="4:45">
      <c r="D198" s="5"/>
      <c r="E198" s="5"/>
      <c r="F198" s="202" t="s">
        <v>129</v>
      </c>
      <c r="G198" s="203"/>
      <c r="H198" s="4">
        <v>160</v>
      </c>
      <c r="I198" s="202" t="s">
        <v>75</v>
      </c>
      <c r="J198" s="203"/>
      <c r="K198" s="4">
        <v>160</v>
      </c>
      <c r="L198" s="202" t="s">
        <v>80</v>
      </c>
      <c r="M198" s="203"/>
      <c r="N198" s="4">
        <v>160</v>
      </c>
      <c r="O198" s="202" t="s">
        <v>80</v>
      </c>
      <c r="P198" s="203"/>
      <c r="Q198" s="4">
        <v>160</v>
      </c>
      <c r="R198" s="202" t="s">
        <v>80</v>
      </c>
      <c r="S198" s="203"/>
      <c r="T198" s="4">
        <v>160</v>
      </c>
      <c r="U198" s="202" t="s">
        <v>80</v>
      </c>
      <c r="V198" s="203"/>
      <c r="W198" s="4">
        <v>160</v>
      </c>
      <c r="X198" s="202" t="s">
        <v>80</v>
      </c>
      <c r="Y198" s="203"/>
      <c r="Z198" s="4">
        <v>160</v>
      </c>
      <c r="AA198" s="202" t="s">
        <v>3</v>
      </c>
      <c r="AB198" s="203"/>
      <c r="AC198" s="4">
        <v>160</v>
      </c>
      <c r="AD198" s="202" t="s">
        <v>3</v>
      </c>
      <c r="AE198" s="203"/>
      <c r="AF198" s="4">
        <v>160</v>
      </c>
      <c r="AG198" s="202" t="s">
        <v>3</v>
      </c>
      <c r="AH198" s="203"/>
      <c r="AI198" s="4">
        <v>160</v>
      </c>
      <c r="AJ198" s="202" t="s">
        <v>3</v>
      </c>
      <c r="AK198" s="203"/>
      <c r="AL198" s="4">
        <v>160</v>
      </c>
      <c r="AM198" s="202" t="s">
        <v>3</v>
      </c>
      <c r="AN198" s="203"/>
      <c r="AO198" s="4">
        <v>160</v>
      </c>
      <c r="AP198" s="2"/>
      <c r="AQ198" s="1"/>
    </row>
    <row r="199" spans="4:45">
      <c r="D199" s="5"/>
      <c r="E199" s="5"/>
      <c r="F199" s="200">
        <f>不要５!AP186</f>
        <v>0</v>
      </c>
      <c r="G199" s="201"/>
      <c r="H199" s="3">
        <f>H198-F199</f>
        <v>160</v>
      </c>
      <c r="I199" s="200">
        <f>I186</f>
        <v>0</v>
      </c>
      <c r="J199" s="201"/>
      <c r="K199" s="3">
        <f>K198-I199</f>
        <v>160</v>
      </c>
      <c r="L199" s="200">
        <f>L186</f>
        <v>0</v>
      </c>
      <c r="M199" s="201"/>
      <c r="N199" s="3">
        <f>N198-L199</f>
        <v>160</v>
      </c>
      <c r="O199" s="200">
        <f>O186</f>
        <v>0</v>
      </c>
      <c r="P199" s="201"/>
      <c r="Q199" s="3">
        <f>Q198-O199</f>
        <v>160</v>
      </c>
      <c r="R199" s="200">
        <f>R186</f>
        <v>0</v>
      </c>
      <c r="S199" s="201"/>
      <c r="T199" s="3">
        <f>T198-R199</f>
        <v>160</v>
      </c>
      <c r="U199" s="200">
        <f>U186</f>
        <v>0</v>
      </c>
      <c r="V199" s="201"/>
      <c r="W199" s="3">
        <f>W198-U199</f>
        <v>160</v>
      </c>
      <c r="X199" s="200">
        <f>X186</f>
        <v>0</v>
      </c>
      <c r="Y199" s="201"/>
      <c r="Z199" s="3">
        <f>Z198-X199</f>
        <v>160</v>
      </c>
      <c r="AA199" s="200">
        <f>AA186</f>
        <v>0</v>
      </c>
      <c r="AB199" s="201"/>
      <c r="AC199" s="3">
        <f>AC198-AA199</f>
        <v>160</v>
      </c>
      <c r="AD199" s="200">
        <f>AD186</f>
        <v>0</v>
      </c>
      <c r="AE199" s="201"/>
      <c r="AF199" s="3">
        <f>AF198-AD199</f>
        <v>160</v>
      </c>
      <c r="AG199" s="200">
        <f>AG186</f>
        <v>0</v>
      </c>
      <c r="AH199" s="201"/>
      <c r="AI199" s="3">
        <f>AI198-AG199</f>
        <v>160</v>
      </c>
      <c r="AJ199" s="200">
        <f>AJ186</f>
        <v>0</v>
      </c>
      <c r="AK199" s="201"/>
      <c r="AL199" s="3">
        <f>AL198-AJ199</f>
        <v>160</v>
      </c>
      <c r="AM199" s="200">
        <f>AM186</f>
        <v>0</v>
      </c>
      <c r="AN199" s="201"/>
      <c r="AO199" s="3">
        <f>AO198-AM199</f>
        <v>160</v>
      </c>
      <c r="AP199" s="2"/>
      <c r="AQ199" s="1"/>
    </row>
    <row r="200" spans="4:45" ht="21" customHeight="1" thickBot="1">
      <c r="E200" s="92" t="s">
        <v>12</v>
      </c>
      <c r="I200">
        <f>IF($X$2="",0,IF(I187&gt;$S$2,1,0))</f>
        <v>0</v>
      </c>
      <c r="L200">
        <f>IF($X$2="",0,IF(L187&gt;$S$2,1,0))</f>
        <v>0</v>
      </c>
      <c r="O200">
        <f>IF($X$2="",0,IF(O187&gt;$S$2,1,0))</f>
        <v>0</v>
      </c>
      <c r="R200">
        <f>IF($X$2="",0,IF(R187&gt;$S$2,1,0))</f>
        <v>0</v>
      </c>
      <c r="U200">
        <f>IF($X$2="",0,IF(U187&gt;$S$2,1,0))</f>
        <v>0</v>
      </c>
      <c r="X200">
        <f>IF($X$2="",0,IF(X187&gt;$S$2,1,0))</f>
        <v>0</v>
      </c>
      <c r="AA200">
        <f>IF($X$2="",0,IF(AA187&gt;$S$2,1,0))</f>
        <v>0</v>
      </c>
      <c r="AD200">
        <f>IF($X$2="",0,IF(AD187&gt;$S$2,1,0))</f>
        <v>0</v>
      </c>
      <c r="AG200">
        <f>IF($X$2="",0,IF(AG187&gt;$S$2,1,0))</f>
        <v>0</v>
      </c>
      <c r="AJ200">
        <f>IF($X$2="",0,IF(AJ187&gt;$S$2,1,0))</f>
        <v>0</v>
      </c>
      <c r="AM200">
        <f>IF($X$2="",0,IF(AM187&gt;$S$2,1,0))</f>
        <v>0</v>
      </c>
      <c r="AP200">
        <f>IF($X$2="",0,IF(AP187&gt;$S$2,1,0))</f>
        <v>0</v>
      </c>
    </row>
    <row r="201" spans="4:45" ht="40.5" customHeight="1" thickBot="1">
      <c r="D201" s="5">
        <v>14</v>
      </c>
      <c r="E201" s="5"/>
      <c r="F201" s="207" t="s">
        <v>98</v>
      </c>
      <c r="G201" s="207"/>
      <c r="H201" s="88">
        <f>MIN(H204,$E204)</f>
        <v>0</v>
      </c>
      <c r="I201" s="9">
        <f>'５年目'!G46</f>
        <v>0</v>
      </c>
      <c r="J201" s="10">
        <f>COUNTIF(I215,1)</f>
        <v>0</v>
      </c>
      <c r="K201" s="88">
        <f>MIN(K204,$E204)</f>
        <v>0</v>
      </c>
      <c r="L201" s="9">
        <f>'５年目'!J46</f>
        <v>0</v>
      </c>
      <c r="M201" s="10">
        <f>COUNTIF(I215:L215,1)</f>
        <v>0</v>
      </c>
      <c r="N201" s="88">
        <f>MIN(N204,$E204)</f>
        <v>0</v>
      </c>
      <c r="O201" s="9">
        <f>'５年目'!M46</f>
        <v>0</v>
      </c>
      <c r="P201" s="10">
        <f>COUNTIF(I215:O215,1)</f>
        <v>0</v>
      </c>
      <c r="Q201" s="88">
        <f>MIN(Q204,$E204)</f>
        <v>0</v>
      </c>
      <c r="R201" s="9">
        <f>'５年目'!P46</f>
        <v>0</v>
      </c>
      <c r="S201" s="10">
        <f>COUNTIF(I215:R215,1)</f>
        <v>0</v>
      </c>
      <c r="T201" s="88">
        <f>MIN(T204,$E204)</f>
        <v>0</v>
      </c>
      <c r="U201" s="9">
        <f>'５年目'!S46</f>
        <v>0</v>
      </c>
      <c r="V201" s="10">
        <f>COUNTIF(I215:U215,1)</f>
        <v>0</v>
      </c>
      <c r="W201" s="88">
        <f>MIN(W204,$E204)</f>
        <v>0</v>
      </c>
      <c r="X201" s="9">
        <f>'５年目'!V46</f>
        <v>0</v>
      </c>
      <c r="Y201" s="10">
        <f>COUNTIF(I215:X215,1)</f>
        <v>0</v>
      </c>
      <c r="Z201" s="88">
        <f>MIN(Z204,$E204)</f>
        <v>0</v>
      </c>
      <c r="AA201" s="9">
        <f>'５年目'!Y46</f>
        <v>0</v>
      </c>
      <c r="AB201" s="10">
        <f>COUNTIF(I215:AA215,1)</f>
        <v>0</v>
      </c>
      <c r="AC201" s="88">
        <f>MIN(AC204,$E204)</f>
        <v>0</v>
      </c>
      <c r="AD201" s="9">
        <f>'５年目'!AB46</f>
        <v>0</v>
      </c>
      <c r="AE201" s="10">
        <f>COUNTIF(I215:AD215,1)</f>
        <v>0</v>
      </c>
      <c r="AF201" s="88">
        <f>MIN(AF204,$E204)</f>
        <v>0</v>
      </c>
      <c r="AG201" s="9">
        <f>'５年目'!AE46</f>
        <v>0</v>
      </c>
      <c r="AH201" s="10">
        <f>COUNTIF(I215:AG215,1)</f>
        <v>0</v>
      </c>
      <c r="AI201" s="88">
        <f>MIN(AI204,$E204)</f>
        <v>0</v>
      </c>
      <c r="AJ201" s="9">
        <f>'５年目'!AH46</f>
        <v>0</v>
      </c>
      <c r="AK201" s="10">
        <f>COUNTIF(I215:AJ215,1)</f>
        <v>0</v>
      </c>
      <c r="AL201" s="88">
        <f>MIN(AL204,$E204)</f>
        <v>0</v>
      </c>
      <c r="AM201" s="9">
        <f>'５年目'!AK46</f>
        <v>0</v>
      </c>
      <c r="AN201" s="10">
        <f>COUNTIF(I215:AM215,1)</f>
        <v>0</v>
      </c>
      <c r="AO201" s="88">
        <f>MIN(AO204,$E204)</f>
        <v>0</v>
      </c>
      <c r="AP201" s="9">
        <f>'５年目'!AN46</f>
        <v>0</v>
      </c>
      <c r="AQ201" s="10">
        <f>COUNTIF(I215:AP215,1)</f>
        <v>0</v>
      </c>
      <c r="AR201" s="24">
        <f>I201+L201+O201+R201+U201+X201+AA201+AD201+AG201+AJ201+AM201+AP201</f>
        <v>0</v>
      </c>
      <c r="AS201" s="18" t="s">
        <v>24</v>
      </c>
    </row>
    <row r="202" spans="4:45" s="17" customFormat="1" ht="18.75" customHeight="1" thickBot="1">
      <c r="D202" s="30" t="s">
        <v>23</v>
      </c>
      <c r="E202" s="31" t="s">
        <v>19</v>
      </c>
      <c r="F202" s="207"/>
      <c r="G202" s="207"/>
      <c r="H202" s="91">
        <f>MIN(H203,H204,$E204)</f>
        <v>0</v>
      </c>
      <c r="I202" s="22">
        <f>'５年目'!G47</f>
        <v>0</v>
      </c>
      <c r="J202" s="23">
        <f>'５年目'!H47</f>
        <v>0</v>
      </c>
      <c r="K202" s="91">
        <f>MIN(K203,K204,$E204)</f>
        <v>0</v>
      </c>
      <c r="L202" s="22">
        <f>'５年目'!J47</f>
        <v>0</v>
      </c>
      <c r="M202" s="23">
        <f>'５年目'!K47</f>
        <v>0</v>
      </c>
      <c r="N202" s="91">
        <f>IF(M201&gt;=$X$2,MIN($S$2,N203,N204,$AL$2-L204,$E204),MIN(N203,N204,$AL$2-L204,$E204))</f>
        <v>0</v>
      </c>
      <c r="O202" s="22">
        <f>'５年目'!M47</f>
        <v>0</v>
      </c>
      <c r="P202" s="23">
        <f>'５年目'!N47</f>
        <v>0</v>
      </c>
      <c r="Q202" s="91">
        <f>IF(P201&gt;=$X$2,MIN($S$2,Q203,Q204,$AL$2-O204,$E204),MIN(Q203,Q204,$AL$2-O204,$E204))</f>
        <v>0</v>
      </c>
      <c r="R202" s="22">
        <f>'５年目'!P47</f>
        <v>0</v>
      </c>
      <c r="S202" s="23">
        <f>'５年目'!Q47</f>
        <v>0</v>
      </c>
      <c r="T202" s="91">
        <f>IF(S201&gt;=$X$2,MIN($S$2,T203,T204,$AL$2-R204,$E204),MIN(T203,T204,$AL$2-R204,$E204))</f>
        <v>0</v>
      </c>
      <c r="U202" s="22">
        <f>'５年目'!S47</f>
        <v>0</v>
      </c>
      <c r="V202" s="23">
        <f>'５年目'!T47</f>
        <v>0</v>
      </c>
      <c r="W202" s="91">
        <f>IF(V201&gt;=$X$2,MIN($S$2,W203,W204,$AL$2-U204,$E204),MIN(W203,W204,$AL$2-U204,$E204))</f>
        <v>0</v>
      </c>
      <c r="X202" s="22">
        <f>'５年目'!V47</f>
        <v>0</v>
      </c>
      <c r="Y202" s="23">
        <f>'５年目'!W47</f>
        <v>0</v>
      </c>
      <c r="Z202" s="91">
        <f>IF(Y201&gt;=$X$2,MIN($S$2,Z203,Z204,$AL$2-X204,$E204),MIN(Z203,Z204,$AL$2-X204,$E204))</f>
        <v>0</v>
      </c>
      <c r="AA202" s="22">
        <f>'５年目'!Y47</f>
        <v>0</v>
      </c>
      <c r="AB202" s="23">
        <f>'５年目'!Z47</f>
        <v>0</v>
      </c>
      <c r="AC202" s="91">
        <f>IF(AB201&gt;=$X$2,MIN($S$2,AC203,AC204,$AL$2-AA204,$E204),MIN(AC203,AC204,$AL$2-AA204,$E204))</f>
        <v>0</v>
      </c>
      <c r="AD202" s="22">
        <f>'５年目'!AB47</f>
        <v>0</v>
      </c>
      <c r="AE202" s="23">
        <f>'５年目'!AC47</f>
        <v>0</v>
      </c>
      <c r="AF202" s="91">
        <f>IF(AE201&gt;=$X$2,MIN($S$2,AF203,AF204,$AL$2-AD204,$E204),MIN(AF203,AF204,$AL$2-AD204,$E204))</f>
        <v>0</v>
      </c>
      <c r="AG202" s="22">
        <f>'５年目'!AE47</f>
        <v>0</v>
      </c>
      <c r="AH202" s="23">
        <f>'５年目'!AF47</f>
        <v>0</v>
      </c>
      <c r="AI202" s="91">
        <f>IF(AH201&gt;=$X$2,MIN($S$2,AI203,AI204,$AL$2-AG204,$E204),MIN(AI203,AI204,$AL$2-AG204,$E204))</f>
        <v>0</v>
      </c>
      <c r="AJ202" s="22">
        <f>'５年目'!AH47</f>
        <v>0</v>
      </c>
      <c r="AK202" s="23">
        <f>'５年目'!AI47</f>
        <v>0</v>
      </c>
      <c r="AL202" s="91">
        <f>IF(AK201&gt;=$X$2,MIN($S$2,AL203,AL204,$AL$2-AJ204,$E204),MIN(AL203,AL204,$AL$2-AJ204,$E204))</f>
        <v>0</v>
      </c>
      <c r="AM202" s="22">
        <f>'５年目'!AK47</f>
        <v>0</v>
      </c>
      <c r="AN202" s="23">
        <f>'５年目'!AL47</f>
        <v>0</v>
      </c>
      <c r="AO202" s="91">
        <f>IF(AN201&gt;=$X$2,MIN($S$2,AO203,AO204,$AL$2-AM204,$E204),MIN(AO203,AO204,$AL$2-AM204,$E204))</f>
        <v>0</v>
      </c>
      <c r="AP202" s="22">
        <f>'５年目'!AN47</f>
        <v>0</v>
      </c>
      <c r="AQ202" s="23">
        <f>'５年目'!AO47</f>
        <v>0</v>
      </c>
      <c r="AR202" s="12">
        <f>I202+L202+O202+R202+U202+X202+AA202+AD202+AG202+AJ202+AM202+AP202</f>
        <v>0</v>
      </c>
      <c r="AS202" s="18" t="s">
        <v>20</v>
      </c>
    </row>
    <row r="203" spans="4:45">
      <c r="D203" s="5"/>
      <c r="E203" s="5"/>
      <c r="F203" s="59"/>
      <c r="G203" s="60"/>
      <c r="H203" s="13"/>
      <c r="I203" s="59"/>
      <c r="J203" s="60"/>
      <c r="K203" s="13"/>
      <c r="L203" s="204" t="s">
        <v>25</v>
      </c>
      <c r="M203" s="205"/>
      <c r="N203" s="15" t="str">
        <f>IF(M201&gt;=$X$2,$S$2,"")</f>
        <v/>
      </c>
      <c r="O203" s="204" t="s">
        <v>25</v>
      </c>
      <c r="P203" s="205"/>
      <c r="Q203" s="15" t="str">
        <f>IF(P201&gt;=$X$2,$S$2,"")</f>
        <v/>
      </c>
      <c r="R203" s="204" t="s">
        <v>25</v>
      </c>
      <c r="S203" s="205"/>
      <c r="T203" s="15" t="str">
        <f>IF(S201&gt;=$X$2,$S$2,"")</f>
        <v/>
      </c>
      <c r="U203" s="204" t="s">
        <v>25</v>
      </c>
      <c r="V203" s="205"/>
      <c r="W203" s="15" t="str">
        <f>IF(V201&gt;=$X$2,$S$2,"")</f>
        <v/>
      </c>
      <c r="X203" s="204" t="s">
        <v>25</v>
      </c>
      <c r="Y203" s="205"/>
      <c r="Z203" s="15" t="str">
        <f>IF(Y201&gt;=$X$2,$S$2,"")</f>
        <v/>
      </c>
      <c r="AA203" s="204" t="s">
        <v>25</v>
      </c>
      <c r="AB203" s="205"/>
      <c r="AC203" s="15" t="str">
        <f>IF(AB201&gt;=$X$2,$S$2,"")</f>
        <v/>
      </c>
      <c r="AD203" s="204" t="s">
        <v>25</v>
      </c>
      <c r="AE203" s="205"/>
      <c r="AF203" s="15" t="str">
        <f>IF(AE201&gt;=$X$2,$S$2,"")</f>
        <v/>
      </c>
      <c r="AG203" s="204" t="s">
        <v>25</v>
      </c>
      <c r="AH203" s="205"/>
      <c r="AI203" s="15" t="str">
        <f>IF(AH201&gt;=$X$2,$S$2,"")</f>
        <v/>
      </c>
      <c r="AJ203" s="204" t="s">
        <v>25</v>
      </c>
      <c r="AK203" s="205"/>
      <c r="AL203" s="15" t="str">
        <f>IF(AK201&gt;=$X$2,$S$2,"")</f>
        <v/>
      </c>
      <c r="AM203" s="204" t="s">
        <v>25</v>
      </c>
      <c r="AN203" s="205"/>
      <c r="AO203" s="15" t="str">
        <f>IF(AN201&gt;=$X$2,$S$2,"")</f>
        <v/>
      </c>
      <c r="AP203" s="204" t="s">
        <v>25</v>
      </c>
      <c r="AQ203" s="205"/>
    </row>
    <row r="204" spans="4:45">
      <c r="D204" s="5"/>
      <c r="E204" s="89">
        <f>IF($AE$2="",$S$2,$AE$2)</f>
        <v>0</v>
      </c>
      <c r="F204" s="206"/>
      <c r="G204" s="205"/>
      <c r="H204" s="90">
        <f>IF(MIN(H206,H208,H210,H212,H214)&lt;0,0,MIN(H206,H208,H210,H212,H214,$AE$2))</f>
        <v>160</v>
      </c>
      <c r="I204" s="206"/>
      <c r="J204" s="205"/>
      <c r="K204" s="90">
        <f>IF(MIN(K206,K208,K210,K212,K214)&lt;0,0,MIN(K206,K208,K210,K212,K214,$AE$2))</f>
        <v>160</v>
      </c>
      <c r="L204" s="200">
        <f>I202+L202</f>
        <v>0</v>
      </c>
      <c r="M204" s="201"/>
      <c r="N204" s="90">
        <f>IF(MIN(N206,N208,N210,N212,N214)&lt;0,0,MIN(N206,N208,N210,N212,N214,$AE$2))</f>
        <v>160</v>
      </c>
      <c r="O204" s="200">
        <f>L204+O202</f>
        <v>0</v>
      </c>
      <c r="P204" s="201"/>
      <c r="Q204" s="90">
        <f>IF(MIN(Q206,Q208,Q210,Q212,Q214)&lt;0,0,MIN(Q206,Q208,Q210,Q212,Q214,$AE$2))</f>
        <v>160</v>
      </c>
      <c r="R204" s="200">
        <f>O204+R202</f>
        <v>0</v>
      </c>
      <c r="S204" s="201"/>
      <c r="T204" s="90">
        <f>IF(MIN(T206,T208,T210,T212,T214)&lt;0,0,MIN(T206,T208,T210,T212,T214,$AE$2))</f>
        <v>160</v>
      </c>
      <c r="U204" s="200">
        <f>R204+U202</f>
        <v>0</v>
      </c>
      <c r="V204" s="201"/>
      <c r="W204" s="90">
        <f>IF(MIN(W206,W208,W210,W212,W214)&lt;0,0,MIN(W206,W208,W210,W212,W214,$AE$2))</f>
        <v>160</v>
      </c>
      <c r="X204" s="200">
        <f>U204+X202</f>
        <v>0</v>
      </c>
      <c r="Y204" s="201"/>
      <c r="Z204" s="90">
        <f>IF(MIN(Z206,Z208,Z210,Z212,Z214)&lt;0,0,MIN(Z206,Z208,Z210,Z212,Z214,$AE$2))</f>
        <v>160</v>
      </c>
      <c r="AA204" s="200">
        <f>X204+AA202</f>
        <v>0</v>
      </c>
      <c r="AB204" s="201"/>
      <c r="AC204" s="90">
        <f>IF(MIN(AC206,AC208,AC210,AC212,AC214)&lt;0,0,MIN(AC206,AC208,AC210,AC212,AC214,$AE$2))</f>
        <v>160</v>
      </c>
      <c r="AD204" s="200">
        <f>AA204+AD202</f>
        <v>0</v>
      </c>
      <c r="AE204" s="201"/>
      <c r="AF204" s="90">
        <f>IF(MIN(AF206,AF208,AF210,AF212,AF214)&lt;0,0,MIN(AF206,AF208,AF210,AF212,AF214,$AE$2))</f>
        <v>160</v>
      </c>
      <c r="AG204" s="200">
        <f>AD204+AG202</f>
        <v>0</v>
      </c>
      <c r="AH204" s="201"/>
      <c r="AI204" s="90">
        <f>IF(MIN(AI206,AI208,AI210,AI212,AI214)&lt;0,0,MIN(AI206,AI208,AI210,AI212,AI214,$AE$2))</f>
        <v>160</v>
      </c>
      <c r="AJ204" s="200">
        <f>AG204+AJ202</f>
        <v>0</v>
      </c>
      <c r="AK204" s="201"/>
      <c r="AL204" s="90">
        <f>IF(MIN(AL206,AL208,AL210,AL212,AL214)&lt;0,0,MIN(AL206,AL208,AL210,AL212,AL214,$AE$2))</f>
        <v>160</v>
      </c>
      <c r="AM204" s="200">
        <f>AJ204+AM202</f>
        <v>0</v>
      </c>
      <c r="AN204" s="201"/>
      <c r="AO204" s="90">
        <f>IF(MIN(AO206,AO208,AO210,AO212,AO214)&lt;0,0,MIN(AO206,AO208,AO210,AO212,AO214,$AE$2))</f>
        <v>160</v>
      </c>
      <c r="AP204" s="200">
        <f>AM204+AP202</f>
        <v>0</v>
      </c>
      <c r="AQ204" s="201"/>
    </row>
    <row r="205" spans="4:45" ht="13.5" customHeight="1">
      <c r="D205" s="5"/>
      <c r="E205" s="5"/>
      <c r="F205" s="202" t="s">
        <v>125</v>
      </c>
      <c r="G205" s="203"/>
      <c r="H205" s="4">
        <v>480</v>
      </c>
      <c r="I205" s="202" t="s">
        <v>71</v>
      </c>
      <c r="J205" s="203"/>
      <c r="K205" s="4">
        <v>480</v>
      </c>
      <c r="L205" s="202" t="s">
        <v>76</v>
      </c>
      <c r="M205" s="203"/>
      <c r="N205" s="4">
        <v>480</v>
      </c>
      <c r="O205" s="202" t="s">
        <v>76</v>
      </c>
      <c r="P205" s="203"/>
      <c r="Q205" s="4">
        <v>480</v>
      </c>
      <c r="R205" s="202" t="s">
        <v>76</v>
      </c>
      <c r="S205" s="203"/>
      <c r="T205" s="4">
        <v>480</v>
      </c>
      <c r="U205" s="202" t="s">
        <v>76</v>
      </c>
      <c r="V205" s="203"/>
      <c r="W205" s="4">
        <v>480</v>
      </c>
      <c r="X205" s="202" t="s">
        <v>76</v>
      </c>
      <c r="Y205" s="203"/>
      <c r="Z205" s="4">
        <v>480</v>
      </c>
      <c r="AA205" s="202" t="s">
        <v>4</v>
      </c>
      <c r="AB205" s="203"/>
      <c r="AC205" s="4">
        <v>480</v>
      </c>
      <c r="AD205" s="202" t="s">
        <v>5</v>
      </c>
      <c r="AE205" s="203"/>
      <c r="AF205" s="4">
        <v>480</v>
      </c>
      <c r="AG205" s="202" t="s">
        <v>6</v>
      </c>
      <c r="AH205" s="203"/>
      <c r="AI205" s="4">
        <v>480</v>
      </c>
      <c r="AJ205" s="202" t="s">
        <v>7</v>
      </c>
      <c r="AK205" s="203"/>
      <c r="AL205" s="4">
        <v>480</v>
      </c>
      <c r="AM205" s="202" t="s">
        <v>8</v>
      </c>
      <c r="AN205" s="203"/>
      <c r="AO205" s="4">
        <v>480</v>
      </c>
      <c r="AP205" s="2"/>
      <c r="AQ205" s="1"/>
    </row>
    <row r="206" spans="4:45">
      <c r="D206" s="5"/>
      <c r="E206" s="5"/>
      <c r="F206" s="200">
        <f>不要５!AC201+不要５!AG201+不要５!AJ201+不要５!AM201+不要５!AP201</f>
        <v>0</v>
      </c>
      <c r="G206" s="201"/>
      <c r="H206" s="3">
        <f>H205-F206</f>
        <v>480</v>
      </c>
      <c r="I206" s="200">
        <f>'　【補完用】0年目'!$AD$46+'　【補完用】0年目'!$AG$46+'　【補完用】0年目'!$AJ$46+'　【補完用】0年目'!$AM$46+$I$201</f>
        <v>0</v>
      </c>
      <c r="J206" s="201"/>
      <c r="K206" s="3">
        <f>K205-I206</f>
        <v>480</v>
      </c>
      <c r="L206" s="200">
        <f>I208+L201</f>
        <v>0</v>
      </c>
      <c r="M206" s="201"/>
      <c r="N206" s="3">
        <f>N205-L206</f>
        <v>480</v>
      </c>
      <c r="O206" s="200">
        <f>L208+O201</f>
        <v>0</v>
      </c>
      <c r="P206" s="201"/>
      <c r="Q206" s="3">
        <f>Q205-O206</f>
        <v>480</v>
      </c>
      <c r="R206" s="200">
        <f>O208+R201</f>
        <v>0</v>
      </c>
      <c r="S206" s="201"/>
      <c r="T206" s="3">
        <f>T205-R206</f>
        <v>480</v>
      </c>
      <c r="U206" s="200">
        <f>R208+U201</f>
        <v>0</v>
      </c>
      <c r="V206" s="201"/>
      <c r="W206" s="3">
        <f>W205-U206</f>
        <v>480</v>
      </c>
      <c r="X206" s="200">
        <f>U208+X201</f>
        <v>0</v>
      </c>
      <c r="Y206" s="201"/>
      <c r="Z206" s="3">
        <f>Z205-X206</f>
        <v>480</v>
      </c>
      <c r="AA206" s="200">
        <f>X208+AA201</f>
        <v>0</v>
      </c>
      <c r="AB206" s="201"/>
      <c r="AC206" s="3">
        <f>AC205-AA206</f>
        <v>480</v>
      </c>
      <c r="AD206" s="200">
        <f>AA208+AD201</f>
        <v>0</v>
      </c>
      <c r="AE206" s="201"/>
      <c r="AF206" s="3">
        <f>AF205-AD206</f>
        <v>480</v>
      </c>
      <c r="AG206" s="200">
        <f>AD208+AG201</f>
        <v>0</v>
      </c>
      <c r="AH206" s="201"/>
      <c r="AI206" s="3">
        <f>AI205-AG206</f>
        <v>480</v>
      </c>
      <c r="AJ206" s="200">
        <f>AG208+AJ201</f>
        <v>0</v>
      </c>
      <c r="AK206" s="201"/>
      <c r="AL206" s="3">
        <f>AL205-AJ206</f>
        <v>480</v>
      </c>
      <c r="AM206" s="200">
        <f>AJ208+AM201</f>
        <v>0</v>
      </c>
      <c r="AN206" s="201"/>
      <c r="AO206" s="3">
        <f>AO205-AM206</f>
        <v>480</v>
      </c>
      <c r="AP206" s="2"/>
      <c r="AQ206" s="1"/>
    </row>
    <row r="207" spans="4:45" ht="13.5" customHeight="1">
      <c r="D207" s="5"/>
      <c r="E207" s="5"/>
      <c r="F207" s="202" t="s">
        <v>126</v>
      </c>
      <c r="G207" s="203"/>
      <c r="H207" s="4">
        <v>400</v>
      </c>
      <c r="I207" s="202" t="s">
        <v>72</v>
      </c>
      <c r="J207" s="203"/>
      <c r="K207" s="4">
        <v>400</v>
      </c>
      <c r="L207" s="202" t="s">
        <v>77</v>
      </c>
      <c r="M207" s="203"/>
      <c r="N207" s="4">
        <v>400</v>
      </c>
      <c r="O207" s="202" t="s">
        <v>77</v>
      </c>
      <c r="P207" s="203"/>
      <c r="Q207" s="4">
        <v>400</v>
      </c>
      <c r="R207" s="202" t="s">
        <v>77</v>
      </c>
      <c r="S207" s="203"/>
      <c r="T207" s="4">
        <v>400</v>
      </c>
      <c r="U207" s="202" t="s">
        <v>77</v>
      </c>
      <c r="V207" s="203"/>
      <c r="W207" s="4">
        <v>400</v>
      </c>
      <c r="X207" s="202" t="s">
        <v>77</v>
      </c>
      <c r="Y207" s="203"/>
      <c r="Z207" s="4">
        <v>400</v>
      </c>
      <c r="AA207" s="202" t="s">
        <v>2</v>
      </c>
      <c r="AB207" s="203"/>
      <c r="AC207" s="4">
        <v>400</v>
      </c>
      <c r="AD207" s="202" t="s">
        <v>2</v>
      </c>
      <c r="AE207" s="203"/>
      <c r="AF207" s="4">
        <v>400</v>
      </c>
      <c r="AG207" s="202" t="s">
        <v>2</v>
      </c>
      <c r="AH207" s="203"/>
      <c r="AI207" s="4">
        <v>400</v>
      </c>
      <c r="AJ207" s="202" t="s">
        <v>2</v>
      </c>
      <c r="AK207" s="203"/>
      <c r="AL207" s="4">
        <v>400</v>
      </c>
      <c r="AM207" s="202" t="s">
        <v>2</v>
      </c>
      <c r="AN207" s="203"/>
      <c r="AO207" s="4">
        <v>400</v>
      </c>
      <c r="AP207" s="2"/>
      <c r="AQ207" s="1"/>
    </row>
    <row r="208" spans="4:45">
      <c r="D208" s="5"/>
      <c r="E208" s="5"/>
      <c r="F208" s="200">
        <f>不要５!AG201+不要５!AJ201+不要５!AM201+不要５!AP201</f>
        <v>0</v>
      </c>
      <c r="G208" s="201"/>
      <c r="H208" s="3">
        <f>H207-F208</f>
        <v>400</v>
      </c>
      <c r="I208" s="200">
        <f>'　【補完用】0年目'!$AG$46+'　【補完用】0年目'!$AJ$46+'　【補完用】0年目'!$AM$46+$I$201</f>
        <v>0</v>
      </c>
      <c r="J208" s="201"/>
      <c r="K208" s="3">
        <f>K207-I208</f>
        <v>400</v>
      </c>
      <c r="L208" s="200">
        <f>I210+L201</f>
        <v>0</v>
      </c>
      <c r="M208" s="201"/>
      <c r="N208" s="3">
        <f>N207-L208</f>
        <v>400</v>
      </c>
      <c r="O208" s="200">
        <f>L210+O201</f>
        <v>0</v>
      </c>
      <c r="P208" s="201"/>
      <c r="Q208" s="3">
        <f>Q207-O208</f>
        <v>400</v>
      </c>
      <c r="R208" s="200">
        <f>O210+R201</f>
        <v>0</v>
      </c>
      <c r="S208" s="201"/>
      <c r="T208" s="3">
        <f>T207-R208</f>
        <v>400</v>
      </c>
      <c r="U208" s="200">
        <f>R210+U201</f>
        <v>0</v>
      </c>
      <c r="V208" s="201"/>
      <c r="W208" s="3">
        <f>W207-U208</f>
        <v>400</v>
      </c>
      <c r="X208" s="200">
        <f>U210+X201</f>
        <v>0</v>
      </c>
      <c r="Y208" s="201"/>
      <c r="Z208" s="3">
        <f>Z207-X208</f>
        <v>400</v>
      </c>
      <c r="AA208" s="200">
        <f>X210+AA201</f>
        <v>0</v>
      </c>
      <c r="AB208" s="201"/>
      <c r="AC208" s="3">
        <f>AC207-AA208</f>
        <v>400</v>
      </c>
      <c r="AD208" s="200">
        <f>AA210+AD201</f>
        <v>0</v>
      </c>
      <c r="AE208" s="201"/>
      <c r="AF208" s="3">
        <f>AF207-AD208</f>
        <v>400</v>
      </c>
      <c r="AG208" s="200">
        <f>AD210+AG201</f>
        <v>0</v>
      </c>
      <c r="AH208" s="201"/>
      <c r="AI208" s="3">
        <f>AI207-AG208</f>
        <v>400</v>
      </c>
      <c r="AJ208" s="200">
        <f>AG210+AJ201</f>
        <v>0</v>
      </c>
      <c r="AK208" s="201"/>
      <c r="AL208" s="3">
        <f>AL207-AJ208</f>
        <v>400</v>
      </c>
      <c r="AM208" s="200">
        <f>AJ210+AM201</f>
        <v>0</v>
      </c>
      <c r="AN208" s="201"/>
      <c r="AO208" s="3">
        <f>AO207-AM208</f>
        <v>400</v>
      </c>
      <c r="AP208" s="2"/>
      <c r="AQ208" s="1"/>
    </row>
    <row r="209" spans="4:45" ht="13.5" customHeight="1">
      <c r="D209" s="5"/>
      <c r="E209" s="5"/>
      <c r="F209" s="202" t="s">
        <v>127</v>
      </c>
      <c r="G209" s="203"/>
      <c r="H209" s="4">
        <v>320</v>
      </c>
      <c r="I209" s="202" t="s">
        <v>73</v>
      </c>
      <c r="J209" s="203"/>
      <c r="K209" s="4">
        <v>320</v>
      </c>
      <c r="L209" s="202" t="s">
        <v>78</v>
      </c>
      <c r="M209" s="203"/>
      <c r="N209" s="4">
        <v>320</v>
      </c>
      <c r="O209" s="202" t="s">
        <v>78</v>
      </c>
      <c r="P209" s="203"/>
      <c r="Q209" s="4">
        <v>320</v>
      </c>
      <c r="R209" s="202" t="s">
        <v>78</v>
      </c>
      <c r="S209" s="203"/>
      <c r="T209" s="4">
        <v>320</v>
      </c>
      <c r="U209" s="202" t="s">
        <v>78</v>
      </c>
      <c r="V209" s="203"/>
      <c r="W209" s="4">
        <v>320</v>
      </c>
      <c r="X209" s="202" t="s">
        <v>78</v>
      </c>
      <c r="Y209" s="203"/>
      <c r="Z209" s="4">
        <v>320</v>
      </c>
      <c r="AA209" s="202" t="s">
        <v>0</v>
      </c>
      <c r="AB209" s="203"/>
      <c r="AC209" s="4">
        <v>320</v>
      </c>
      <c r="AD209" s="202" t="s">
        <v>0</v>
      </c>
      <c r="AE209" s="203"/>
      <c r="AF209" s="4">
        <v>320</v>
      </c>
      <c r="AG209" s="202" t="s">
        <v>0</v>
      </c>
      <c r="AH209" s="203"/>
      <c r="AI209" s="4">
        <v>320</v>
      </c>
      <c r="AJ209" s="202" t="s">
        <v>0</v>
      </c>
      <c r="AK209" s="203"/>
      <c r="AL209" s="4">
        <v>320</v>
      </c>
      <c r="AM209" s="202" t="s">
        <v>0</v>
      </c>
      <c r="AN209" s="203"/>
      <c r="AO209" s="4">
        <v>320</v>
      </c>
      <c r="AP209" s="2"/>
      <c r="AQ209" s="1"/>
    </row>
    <row r="210" spans="4:45">
      <c r="D210" s="5"/>
      <c r="E210" s="5"/>
      <c r="F210" s="200">
        <f>不要５!AJ201+不要５!AM201+不要５!AP201</f>
        <v>0</v>
      </c>
      <c r="G210" s="201"/>
      <c r="H210" s="3">
        <f>H209-F210</f>
        <v>320</v>
      </c>
      <c r="I210" s="200">
        <f>'　【補完用】0年目'!$AJ$46+'　【補完用】0年目'!$AM$46+$I$201</f>
        <v>0</v>
      </c>
      <c r="J210" s="201"/>
      <c r="K210" s="3">
        <f>K209-I210</f>
        <v>320</v>
      </c>
      <c r="L210" s="200">
        <f>I212+L201</f>
        <v>0</v>
      </c>
      <c r="M210" s="201"/>
      <c r="N210" s="3">
        <f>N209-L210</f>
        <v>320</v>
      </c>
      <c r="O210" s="200">
        <f>L212+O201</f>
        <v>0</v>
      </c>
      <c r="P210" s="201"/>
      <c r="Q210" s="3">
        <f>Q209-O210</f>
        <v>320</v>
      </c>
      <c r="R210" s="200">
        <f>O212+R201</f>
        <v>0</v>
      </c>
      <c r="S210" s="201"/>
      <c r="T210" s="3">
        <f>T209-R210</f>
        <v>320</v>
      </c>
      <c r="U210" s="200">
        <f>R212+U201</f>
        <v>0</v>
      </c>
      <c r="V210" s="201"/>
      <c r="W210" s="3">
        <f>W209-U210</f>
        <v>320</v>
      </c>
      <c r="X210" s="200">
        <f>U212+X201</f>
        <v>0</v>
      </c>
      <c r="Y210" s="201"/>
      <c r="Z210" s="3">
        <f>Z209-X210</f>
        <v>320</v>
      </c>
      <c r="AA210" s="200">
        <f>X212+AA201</f>
        <v>0</v>
      </c>
      <c r="AB210" s="201"/>
      <c r="AC210" s="3">
        <f>AC209-AA210</f>
        <v>320</v>
      </c>
      <c r="AD210" s="200">
        <f>AA212+AD201</f>
        <v>0</v>
      </c>
      <c r="AE210" s="201"/>
      <c r="AF210" s="3">
        <f>AF209-AD210</f>
        <v>320</v>
      </c>
      <c r="AG210" s="200">
        <f>AD212+AG201</f>
        <v>0</v>
      </c>
      <c r="AH210" s="201"/>
      <c r="AI210" s="3">
        <f>AI209-AG210</f>
        <v>320</v>
      </c>
      <c r="AJ210" s="200">
        <f>AG212+AJ201</f>
        <v>0</v>
      </c>
      <c r="AK210" s="201"/>
      <c r="AL210" s="3">
        <f>AL209-AJ210</f>
        <v>320</v>
      </c>
      <c r="AM210" s="200">
        <f>AJ212+AM201</f>
        <v>0</v>
      </c>
      <c r="AN210" s="201"/>
      <c r="AO210" s="3">
        <f>AO209-AM210</f>
        <v>320</v>
      </c>
      <c r="AP210" s="2"/>
      <c r="AQ210" s="1"/>
    </row>
    <row r="211" spans="4:45" ht="13.5" customHeight="1">
      <c r="D211" s="5"/>
      <c r="E211" s="5"/>
      <c r="F211" s="202" t="s">
        <v>128</v>
      </c>
      <c r="G211" s="203"/>
      <c r="H211" s="4">
        <v>240</v>
      </c>
      <c r="I211" s="202" t="s">
        <v>74</v>
      </c>
      <c r="J211" s="203"/>
      <c r="K211" s="4">
        <v>240</v>
      </c>
      <c r="L211" s="202" t="s">
        <v>79</v>
      </c>
      <c r="M211" s="203"/>
      <c r="N211" s="4">
        <v>240</v>
      </c>
      <c r="O211" s="202" t="s">
        <v>79</v>
      </c>
      <c r="P211" s="203"/>
      <c r="Q211" s="4">
        <v>240</v>
      </c>
      <c r="R211" s="202" t="s">
        <v>79</v>
      </c>
      <c r="S211" s="203"/>
      <c r="T211" s="4">
        <v>240</v>
      </c>
      <c r="U211" s="202" t="s">
        <v>79</v>
      </c>
      <c r="V211" s="203"/>
      <c r="W211" s="4">
        <v>240</v>
      </c>
      <c r="X211" s="202" t="s">
        <v>79</v>
      </c>
      <c r="Y211" s="203"/>
      <c r="Z211" s="4">
        <v>240</v>
      </c>
      <c r="AA211" s="202" t="s">
        <v>1</v>
      </c>
      <c r="AB211" s="203"/>
      <c r="AC211" s="4">
        <v>240</v>
      </c>
      <c r="AD211" s="202" t="s">
        <v>1</v>
      </c>
      <c r="AE211" s="203"/>
      <c r="AF211" s="4">
        <v>240</v>
      </c>
      <c r="AG211" s="202" t="s">
        <v>1</v>
      </c>
      <c r="AH211" s="203"/>
      <c r="AI211" s="4">
        <v>240</v>
      </c>
      <c r="AJ211" s="202" t="s">
        <v>1</v>
      </c>
      <c r="AK211" s="203"/>
      <c r="AL211" s="4">
        <v>240</v>
      </c>
      <c r="AM211" s="202" t="s">
        <v>1</v>
      </c>
      <c r="AN211" s="203"/>
      <c r="AO211" s="4">
        <v>240</v>
      </c>
      <c r="AP211" s="2"/>
      <c r="AQ211" s="1"/>
    </row>
    <row r="212" spans="4:45">
      <c r="D212" s="5"/>
      <c r="E212" s="5"/>
      <c r="F212" s="200">
        <f>不要５!AM201+不要５!AP201</f>
        <v>0</v>
      </c>
      <c r="G212" s="201"/>
      <c r="H212" s="3">
        <f>H211-F212</f>
        <v>240</v>
      </c>
      <c r="I212" s="200">
        <f>'　【補完用】0年目'!$AM$46+$I$201</f>
        <v>0</v>
      </c>
      <c r="J212" s="201"/>
      <c r="K212" s="3">
        <f>K211-I212</f>
        <v>240</v>
      </c>
      <c r="L212" s="200">
        <f>I214+L201</f>
        <v>0</v>
      </c>
      <c r="M212" s="201"/>
      <c r="N212" s="3">
        <f>N211-L212</f>
        <v>240</v>
      </c>
      <c r="O212" s="200">
        <f>L214+O201</f>
        <v>0</v>
      </c>
      <c r="P212" s="201"/>
      <c r="Q212" s="3">
        <f>Q211-O212</f>
        <v>240</v>
      </c>
      <c r="R212" s="200">
        <f>O214+R201</f>
        <v>0</v>
      </c>
      <c r="S212" s="201"/>
      <c r="T212" s="3">
        <f>T211-R212</f>
        <v>240</v>
      </c>
      <c r="U212" s="200">
        <f>R214+U201</f>
        <v>0</v>
      </c>
      <c r="V212" s="201"/>
      <c r="W212" s="3">
        <f>W211-U212</f>
        <v>240</v>
      </c>
      <c r="X212" s="200">
        <f>U214+X201</f>
        <v>0</v>
      </c>
      <c r="Y212" s="201"/>
      <c r="Z212" s="3">
        <f>Z211-X212</f>
        <v>240</v>
      </c>
      <c r="AA212" s="200">
        <f>X214+AA201</f>
        <v>0</v>
      </c>
      <c r="AB212" s="201"/>
      <c r="AC212" s="3">
        <f>AC211-AA212</f>
        <v>240</v>
      </c>
      <c r="AD212" s="200">
        <f>AA214+AD201</f>
        <v>0</v>
      </c>
      <c r="AE212" s="201"/>
      <c r="AF212" s="3">
        <f>AF211-AD212</f>
        <v>240</v>
      </c>
      <c r="AG212" s="200">
        <f>AD214+AG201</f>
        <v>0</v>
      </c>
      <c r="AH212" s="201"/>
      <c r="AI212" s="3">
        <f>AI211-AG212</f>
        <v>240</v>
      </c>
      <c r="AJ212" s="200">
        <f>AG214+AJ201</f>
        <v>0</v>
      </c>
      <c r="AK212" s="201"/>
      <c r="AL212" s="3">
        <f>AL211-AJ212</f>
        <v>240</v>
      </c>
      <c r="AM212" s="200">
        <f>AJ214+AM201</f>
        <v>0</v>
      </c>
      <c r="AN212" s="201"/>
      <c r="AO212" s="3">
        <f>AO211-AM212</f>
        <v>240</v>
      </c>
      <c r="AP212" s="2"/>
      <c r="AQ212" s="1"/>
    </row>
    <row r="213" spans="4:45">
      <c r="D213" s="5"/>
      <c r="E213" s="5"/>
      <c r="F213" s="202" t="s">
        <v>129</v>
      </c>
      <c r="G213" s="203"/>
      <c r="H213" s="4">
        <v>160</v>
      </c>
      <c r="I213" s="202" t="s">
        <v>75</v>
      </c>
      <c r="J213" s="203"/>
      <c r="K213" s="4">
        <v>160</v>
      </c>
      <c r="L213" s="202" t="s">
        <v>80</v>
      </c>
      <c r="M213" s="203"/>
      <c r="N213" s="4">
        <v>160</v>
      </c>
      <c r="O213" s="202" t="s">
        <v>80</v>
      </c>
      <c r="P213" s="203"/>
      <c r="Q213" s="4">
        <v>160</v>
      </c>
      <c r="R213" s="202" t="s">
        <v>80</v>
      </c>
      <c r="S213" s="203"/>
      <c r="T213" s="4">
        <v>160</v>
      </c>
      <c r="U213" s="202" t="s">
        <v>80</v>
      </c>
      <c r="V213" s="203"/>
      <c r="W213" s="4">
        <v>160</v>
      </c>
      <c r="X213" s="202" t="s">
        <v>80</v>
      </c>
      <c r="Y213" s="203"/>
      <c r="Z213" s="4">
        <v>160</v>
      </c>
      <c r="AA213" s="202" t="s">
        <v>3</v>
      </c>
      <c r="AB213" s="203"/>
      <c r="AC213" s="4">
        <v>160</v>
      </c>
      <c r="AD213" s="202" t="s">
        <v>3</v>
      </c>
      <c r="AE213" s="203"/>
      <c r="AF213" s="4">
        <v>160</v>
      </c>
      <c r="AG213" s="202" t="s">
        <v>3</v>
      </c>
      <c r="AH213" s="203"/>
      <c r="AI213" s="4">
        <v>160</v>
      </c>
      <c r="AJ213" s="202" t="s">
        <v>3</v>
      </c>
      <c r="AK213" s="203"/>
      <c r="AL213" s="4">
        <v>160</v>
      </c>
      <c r="AM213" s="202" t="s">
        <v>3</v>
      </c>
      <c r="AN213" s="203"/>
      <c r="AO213" s="4">
        <v>160</v>
      </c>
      <c r="AP213" s="2"/>
      <c r="AQ213" s="1"/>
    </row>
    <row r="214" spans="4:45">
      <c r="D214" s="5"/>
      <c r="E214" s="5"/>
      <c r="F214" s="200">
        <f>不要５!AP201</f>
        <v>0</v>
      </c>
      <c r="G214" s="201"/>
      <c r="H214" s="3">
        <f>H213-F214</f>
        <v>160</v>
      </c>
      <c r="I214" s="200">
        <f>I201</f>
        <v>0</v>
      </c>
      <c r="J214" s="201"/>
      <c r="K214" s="3">
        <f>K213-I214</f>
        <v>160</v>
      </c>
      <c r="L214" s="200">
        <f>L201</f>
        <v>0</v>
      </c>
      <c r="M214" s="201"/>
      <c r="N214" s="3">
        <f>N213-L214</f>
        <v>160</v>
      </c>
      <c r="O214" s="200">
        <f>O201</f>
        <v>0</v>
      </c>
      <c r="P214" s="201"/>
      <c r="Q214" s="3">
        <f>Q213-O214</f>
        <v>160</v>
      </c>
      <c r="R214" s="200">
        <f>R201</f>
        <v>0</v>
      </c>
      <c r="S214" s="201"/>
      <c r="T214" s="3">
        <f>T213-R214</f>
        <v>160</v>
      </c>
      <c r="U214" s="200">
        <f>U201</f>
        <v>0</v>
      </c>
      <c r="V214" s="201"/>
      <c r="W214" s="3">
        <f>W213-U214</f>
        <v>160</v>
      </c>
      <c r="X214" s="200">
        <f>X201</f>
        <v>0</v>
      </c>
      <c r="Y214" s="201"/>
      <c r="Z214" s="3">
        <f>Z213-X214</f>
        <v>160</v>
      </c>
      <c r="AA214" s="200">
        <f>AA201</f>
        <v>0</v>
      </c>
      <c r="AB214" s="201"/>
      <c r="AC214" s="3">
        <f>AC213-AA214</f>
        <v>160</v>
      </c>
      <c r="AD214" s="200">
        <f>AD201</f>
        <v>0</v>
      </c>
      <c r="AE214" s="201"/>
      <c r="AF214" s="3">
        <f>AF213-AD214</f>
        <v>160</v>
      </c>
      <c r="AG214" s="200">
        <f>AG201</f>
        <v>0</v>
      </c>
      <c r="AH214" s="201"/>
      <c r="AI214" s="3">
        <f>AI213-AG214</f>
        <v>160</v>
      </c>
      <c r="AJ214" s="200">
        <f>AJ201</f>
        <v>0</v>
      </c>
      <c r="AK214" s="201"/>
      <c r="AL214" s="3">
        <f>AL213-AJ214</f>
        <v>160</v>
      </c>
      <c r="AM214" s="200">
        <f>AM201</f>
        <v>0</v>
      </c>
      <c r="AN214" s="201"/>
      <c r="AO214" s="3">
        <f>AO213-AM214</f>
        <v>160</v>
      </c>
      <c r="AP214" s="2"/>
      <c r="AQ214" s="1"/>
    </row>
    <row r="215" spans="4:45" ht="21" customHeight="1" thickBot="1">
      <c r="E215" s="92" t="s">
        <v>12</v>
      </c>
      <c r="I215">
        <f>IF($X$2="",0,IF(I202&gt;$S$2,1,0))</f>
        <v>0</v>
      </c>
      <c r="L215">
        <f>IF($X$2="",0,IF(L202&gt;$S$2,1,0))</f>
        <v>0</v>
      </c>
      <c r="O215">
        <f>IF($X$2="",0,IF(O202&gt;$S$2,1,0))</f>
        <v>0</v>
      </c>
      <c r="R215">
        <f>IF($X$2="",0,IF(R202&gt;$S$2,1,0))</f>
        <v>0</v>
      </c>
      <c r="U215">
        <f>IF($X$2="",0,IF(U202&gt;$S$2,1,0))</f>
        <v>0</v>
      </c>
      <c r="X215">
        <f>IF($X$2="",0,IF(X202&gt;$S$2,1,0))</f>
        <v>0</v>
      </c>
      <c r="AA215">
        <f>IF($X$2="",0,IF(AA202&gt;$S$2,1,0))</f>
        <v>0</v>
      </c>
      <c r="AD215">
        <f>IF($X$2="",0,IF(AD202&gt;$S$2,1,0))</f>
        <v>0</v>
      </c>
      <c r="AG215">
        <f>IF($X$2="",0,IF(AG202&gt;$S$2,1,0))</f>
        <v>0</v>
      </c>
      <c r="AJ215">
        <f>IF($X$2="",0,IF(AJ202&gt;$S$2,1,0))</f>
        <v>0</v>
      </c>
      <c r="AM215">
        <f>IF($X$2="",0,IF(AM202&gt;$S$2,1,0))</f>
        <v>0</v>
      </c>
      <c r="AP215">
        <f>IF($X$2="",0,IF(AP202&gt;$S$2,1,0))</f>
        <v>0</v>
      </c>
    </row>
    <row r="216" spans="4:45" ht="40.5" customHeight="1" thickBot="1">
      <c r="D216" s="5">
        <v>15</v>
      </c>
      <c r="E216" s="5"/>
      <c r="F216" s="207" t="s">
        <v>98</v>
      </c>
      <c r="G216" s="207"/>
      <c r="H216" s="88">
        <f>MIN(H219,$E219)</f>
        <v>0</v>
      </c>
      <c r="I216" s="9">
        <f>'５年目'!G49</f>
        <v>0</v>
      </c>
      <c r="J216" s="10">
        <f>COUNTIF(I230,1)</f>
        <v>0</v>
      </c>
      <c r="K216" s="88">
        <f>MIN(K219,$E219)</f>
        <v>0</v>
      </c>
      <c r="L216" s="9">
        <f>'５年目'!J49</f>
        <v>0</v>
      </c>
      <c r="M216" s="10">
        <f>COUNTIF(I230:L230,1)</f>
        <v>0</v>
      </c>
      <c r="N216" s="88">
        <f>MIN(N219,$E219)</f>
        <v>0</v>
      </c>
      <c r="O216" s="9">
        <f>'５年目'!M49</f>
        <v>0</v>
      </c>
      <c r="P216" s="10">
        <f>COUNTIF(I230:O230,1)</f>
        <v>0</v>
      </c>
      <c r="Q216" s="88">
        <f>MIN(Q219,$E219)</f>
        <v>0</v>
      </c>
      <c r="R216" s="9">
        <f>'５年目'!P49</f>
        <v>0</v>
      </c>
      <c r="S216" s="10">
        <f>COUNTIF(I230:R230,1)</f>
        <v>0</v>
      </c>
      <c r="T216" s="88">
        <f>MIN(T219,$E219)</f>
        <v>0</v>
      </c>
      <c r="U216" s="9">
        <f>'５年目'!S49</f>
        <v>0</v>
      </c>
      <c r="V216" s="10">
        <f>COUNTIF(I230:U230,1)</f>
        <v>0</v>
      </c>
      <c r="W216" s="88">
        <f>MIN(W219,$E219)</f>
        <v>0</v>
      </c>
      <c r="X216" s="9">
        <f>'５年目'!V49</f>
        <v>0</v>
      </c>
      <c r="Y216" s="10">
        <f>COUNTIF(I230:X230,1)</f>
        <v>0</v>
      </c>
      <c r="Z216" s="88">
        <f>MIN(Z219,$E219)</f>
        <v>0</v>
      </c>
      <c r="AA216" s="9">
        <f>'５年目'!Y49</f>
        <v>0</v>
      </c>
      <c r="AB216" s="10">
        <f>COUNTIF(I230:AA230,1)</f>
        <v>0</v>
      </c>
      <c r="AC216" s="88">
        <f>MIN(AC219,$E219)</f>
        <v>0</v>
      </c>
      <c r="AD216" s="9">
        <f>'５年目'!AB49</f>
        <v>0</v>
      </c>
      <c r="AE216" s="10">
        <f>COUNTIF(I230:AD230,1)</f>
        <v>0</v>
      </c>
      <c r="AF216" s="88">
        <f>MIN(AF219,$E219)</f>
        <v>0</v>
      </c>
      <c r="AG216" s="9">
        <f>'５年目'!AE49</f>
        <v>0</v>
      </c>
      <c r="AH216" s="10">
        <f>COUNTIF(I230:AG230,1)</f>
        <v>0</v>
      </c>
      <c r="AI216" s="88">
        <f>MIN(AI219,$E219)</f>
        <v>0</v>
      </c>
      <c r="AJ216" s="9">
        <f>'５年目'!AH49</f>
        <v>0</v>
      </c>
      <c r="AK216" s="10">
        <f>COUNTIF(I230:AJ230,1)</f>
        <v>0</v>
      </c>
      <c r="AL216" s="88">
        <f>MIN(AL219,$E219)</f>
        <v>0</v>
      </c>
      <c r="AM216" s="9">
        <f>'５年目'!AK49</f>
        <v>0</v>
      </c>
      <c r="AN216" s="10">
        <f>COUNTIF(I230:AM230,1)</f>
        <v>0</v>
      </c>
      <c r="AO216" s="88">
        <f>MIN(AO219,$E219)</f>
        <v>0</v>
      </c>
      <c r="AP216" s="9">
        <f>'５年目'!AN49</f>
        <v>0</v>
      </c>
      <c r="AQ216" s="10">
        <f>COUNTIF(I230:AP230,1)</f>
        <v>0</v>
      </c>
      <c r="AR216" s="24">
        <f>I216+L216+O216+R216+U216+X216+AA216+AD216+AG216+AJ216+AM216+AP216</f>
        <v>0</v>
      </c>
      <c r="AS216" s="18" t="s">
        <v>24</v>
      </c>
    </row>
    <row r="217" spans="4:45" s="17" customFormat="1" ht="18.75" customHeight="1" thickBot="1">
      <c r="D217" s="30" t="s">
        <v>23</v>
      </c>
      <c r="E217" s="31" t="s">
        <v>19</v>
      </c>
      <c r="F217" s="207"/>
      <c r="G217" s="207"/>
      <c r="H217" s="91">
        <f>MIN(H218,H219,$E219)</f>
        <v>0</v>
      </c>
      <c r="I217" s="22">
        <f>'５年目'!G50</f>
        <v>0</v>
      </c>
      <c r="J217" s="23">
        <f>'５年目'!H50</f>
        <v>0</v>
      </c>
      <c r="K217" s="91">
        <f>MIN(K218,K219,$E219)</f>
        <v>0</v>
      </c>
      <c r="L217" s="22">
        <f>'５年目'!J50</f>
        <v>0</v>
      </c>
      <c r="M217" s="23">
        <f>'５年目'!K50</f>
        <v>0</v>
      </c>
      <c r="N217" s="91">
        <f>IF(M216&gt;=$X$2,MIN($S$2,N218,N219,$AL$2-L219,$E219),MIN(N218,N219,$AL$2-L219,$E219))</f>
        <v>0</v>
      </c>
      <c r="O217" s="22">
        <f>'５年目'!M50</f>
        <v>0</v>
      </c>
      <c r="P217" s="23">
        <f>'５年目'!N50</f>
        <v>0</v>
      </c>
      <c r="Q217" s="91">
        <f>IF(P216&gt;=$X$2,MIN($S$2,Q218,Q219,$AL$2-O219,$E219),MIN(Q218,Q219,$AL$2-O219,$E219))</f>
        <v>0</v>
      </c>
      <c r="R217" s="22">
        <f>'５年目'!P50</f>
        <v>0</v>
      </c>
      <c r="S217" s="23">
        <f>'５年目'!Q50</f>
        <v>0</v>
      </c>
      <c r="T217" s="91">
        <f>IF(S216&gt;=$X$2,MIN($S$2,T218,T219,$AL$2-R219,$E219),MIN(T218,T219,$AL$2-R219,$E219))</f>
        <v>0</v>
      </c>
      <c r="U217" s="22">
        <f>'５年目'!S50</f>
        <v>0</v>
      </c>
      <c r="V217" s="23">
        <f>'５年目'!T50</f>
        <v>0</v>
      </c>
      <c r="W217" s="91">
        <f>IF(V216&gt;=$X$2,MIN($S$2,W218,W219,$AL$2-U219,$E219),MIN(W218,W219,$AL$2-U219,$E219))</f>
        <v>0</v>
      </c>
      <c r="X217" s="22">
        <f>'５年目'!V50</f>
        <v>0</v>
      </c>
      <c r="Y217" s="23">
        <f>'５年目'!W50</f>
        <v>0</v>
      </c>
      <c r="Z217" s="91">
        <f>IF(Y216&gt;=$X$2,MIN($S$2,Z218,Z219,$AL$2-X219,$E219),MIN(Z218,Z219,$AL$2-X219,$E219))</f>
        <v>0</v>
      </c>
      <c r="AA217" s="22">
        <f>'５年目'!Y50</f>
        <v>0</v>
      </c>
      <c r="AB217" s="23">
        <f>'５年目'!Z50</f>
        <v>0</v>
      </c>
      <c r="AC217" s="91">
        <f>IF(AB216&gt;=$X$2,MIN($S$2,AC218,AC219,$AL$2-AA219,$E219),MIN(AC218,AC219,$AL$2-AA219,$E219))</f>
        <v>0</v>
      </c>
      <c r="AD217" s="22">
        <f>'５年目'!AB50</f>
        <v>0</v>
      </c>
      <c r="AE217" s="23">
        <f>'５年目'!AC50</f>
        <v>0</v>
      </c>
      <c r="AF217" s="91">
        <f>IF(AE216&gt;=$X$2,MIN($S$2,AF218,AF219,$AL$2-AD219,$E219),MIN(AF218,AF219,$AL$2-AD219,$E219))</f>
        <v>0</v>
      </c>
      <c r="AG217" s="22">
        <f>'５年目'!AE50</f>
        <v>0</v>
      </c>
      <c r="AH217" s="23">
        <f>'５年目'!AF50</f>
        <v>0</v>
      </c>
      <c r="AI217" s="91">
        <f>IF(AH216&gt;=$X$2,MIN($S$2,AI218,AI219,$AL$2-AG219,$E219),MIN(AI218,AI219,$AL$2-AG219,$E219))</f>
        <v>0</v>
      </c>
      <c r="AJ217" s="22">
        <f>'５年目'!AH50</f>
        <v>0</v>
      </c>
      <c r="AK217" s="23">
        <f>'５年目'!AI50</f>
        <v>0</v>
      </c>
      <c r="AL217" s="91">
        <f>IF(AK216&gt;=$X$2,MIN($S$2,AL218,AL219,$AL$2-AJ219,$E219),MIN(AL218,AL219,$AL$2-AJ219,$E219))</f>
        <v>0</v>
      </c>
      <c r="AM217" s="22">
        <f>'５年目'!AK50</f>
        <v>0</v>
      </c>
      <c r="AN217" s="23">
        <f>'５年目'!AL50</f>
        <v>0</v>
      </c>
      <c r="AO217" s="91">
        <f>IF(AN216&gt;=$X$2,MIN($S$2,AO218,AO219,$AL$2-AM219,$E219),MIN(AO218,AO219,$AL$2-AM219,$E219))</f>
        <v>0</v>
      </c>
      <c r="AP217" s="22">
        <f>'５年目'!AN50</f>
        <v>0</v>
      </c>
      <c r="AQ217" s="23">
        <f>'５年目'!AO50</f>
        <v>0</v>
      </c>
      <c r="AR217" s="12">
        <f>I217+L217+O217+R217+U217+X217+AA217+AD217+AG217+AJ217+AM217+AP217</f>
        <v>0</v>
      </c>
      <c r="AS217" s="18" t="s">
        <v>20</v>
      </c>
    </row>
    <row r="218" spans="4:45">
      <c r="D218" s="5"/>
      <c r="E218" s="5"/>
      <c r="F218" s="59"/>
      <c r="G218" s="60"/>
      <c r="H218" s="13"/>
      <c r="I218" s="59"/>
      <c r="J218" s="60"/>
      <c r="K218" s="13"/>
      <c r="L218" s="204" t="s">
        <v>25</v>
      </c>
      <c r="M218" s="205"/>
      <c r="N218" s="15" t="str">
        <f>IF(M216&gt;=$X$2,$S$2,"")</f>
        <v/>
      </c>
      <c r="O218" s="204" t="s">
        <v>25</v>
      </c>
      <c r="P218" s="205"/>
      <c r="Q218" s="15" t="str">
        <f>IF(P216&gt;=$X$2,$S$2,"")</f>
        <v/>
      </c>
      <c r="R218" s="204" t="s">
        <v>25</v>
      </c>
      <c r="S218" s="205"/>
      <c r="T218" s="15" t="str">
        <f>IF(S216&gt;=$X$2,$S$2,"")</f>
        <v/>
      </c>
      <c r="U218" s="204" t="s">
        <v>25</v>
      </c>
      <c r="V218" s="205"/>
      <c r="W218" s="15" t="str">
        <f>IF(V216&gt;=$X$2,$S$2,"")</f>
        <v/>
      </c>
      <c r="X218" s="204" t="s">
        <v>25</v>
      </c>
      <c r="Y218" s="205"/>
      <c r="Z218" s="15" t="str">
        <f>IF(Y216&gt;=$X$2,$S$2,"")</f>
        <v/>
      </c>
      <c r="AA218" s="204" t="s">
        <v>25</v>
      </c>
      <c r="AB218" s="205"/>
      <c r="AC218" s="15" t="str">
        <f>IF(AB216&gt;=$X$2,$S$2,"")</f>
        <v/>
      </c>
      <c r="AD218" s="204" t="s">
        <v>25</v>
      </c>
      <c r="AE218" s="205"/>
      <c r="AF218" s="15" t="str">
        <f>IF(AE216&gt;=$X$2,$S$2,"")</f>
        <v/>
      </c>
      <c r="AG218" s="204" t="s">
        <v>25</v>
      </c>
      <c r="AH218" s="205"/>
      <c r="AI218" s="15" t="str">
        <f>IF(AH216&gt;=$X$2,$S$2,"")</f>
        <v/>
      </c>
      <c r="AJ218" s="204" t="s">
        <v>25</v>
      </c>
      <c r="AK218" s="205"/>
      <c r="AL218" s="15" t="str">
        <f>IF(AK216&gt;=$X$2,$S$2,"")</f>
        <v/>
      </c>
      <c r="AM218" s="204" t="s">
        <v>25</v>
      </c>
      <c r="AN218" s="205"/>
      <c r="AO218" s="15" t="str">
        <f>IF(AN216&gt;=$X$2,$S$2,"")</f>
        <v/>
      </c>
      <c r="AP218" s="204" t="s">
        <v>25</v>
      </c>
      <c r="AQ218" s="205"/>
    </row>
    <row r="219" spans="4:45" ht="13.5" customHeight="1">
      <c r="D219" s="5"/>
      <c r="E219" s="89">
        <f>IF($AE$2="",$S$2,$AE$2)</f>
        <v>0</v>
      </c>
      <c r="F219" s="206"/>
      <c r="G219" s="205"/>
      <c r="H219" s="90">
        <f>IF(MIN(H221,H223,H225,H227,H229)&lt;0,0,MIN(H221,H223,H225,H227,H229,$AE$2))</f>
        <v>160</v>
      </c>
      <c r="I219" s="206"/>
      <c r="J219" s="205"/>
      <c r="K219" s="90">
        <f>IF(MIN(K221,K223,K225,K227,K229)&lt;0,0,MIN(K221,K223,K225,K227,K229,$AE$2))</f>
        <v>160</v>
      </c>
      <c r="L219" s="200">
        <f>I217+L217</f>
        <v>0</v>
      </c>
      <c r="M219" s="201"/>
      <c r="N219" s="90">
        <f>IF(MIN(N221,N223,N225,N227,N229)&lt;0,0,MIN(N221,N223,N225,N227,N229,$AE$2))</f>
        <v>160</v>
      </c>
      <c r="O219" s="200">
        <f>L219+O217</f>
        <v>0</v>
      </c>
      <c r="P219" s="201"/>
      <c r="Q219" s="90">
        <f>IF(MIN(Q221,Q223,Q225,Q227,Q229)&lt;0,0,MIN(Q221,Q223,Q225,Q227,Q229,$AE$2))</f>
        <v>160</v>
      </c>
      <c r="R219" s="200">
        <f>O219+R217</f>
        <v>0</v>
      </c>
      <c r="S219" s="201"/>
      <c r="T219" s="90">
        <f>IF(MIN(T221,T223,T225,T227,T229)&lt;0,0,MIN(T221,T223,T225,T227,T229,$AE$2))</f>
        <v>160</v>
      </c>
      <c r="U219" s="200">
        <f>R219+U217</f>
        <v>0</v>
      </c>
      <c r="V219" s="201"/>
      <c r="W219" s="90">
        <f>IF(MIN(W221,W223,W225,W227,W229)&lt;0,0,MIN(W221,W223,W225,W227,W229,$AE$2))</f>
        <v>160</v>
      </c>
      <c r="X219" s="200">
        <f>U219+X217</f>
        <v>0</v>
      </c>
      <c r="Y219" s="201"/>
      <c r="Z219" s="90">
        <f>IF(MIN(Z221,Z223,Z225,Z227,Z229)&lt;0,0,MIN(Z221,Z223,Z225,Z227,Z229,$AE$2))</f>
        <v>160</v>
      </c>
      <c r="AA219" s="200">
        <f>X219+AA217</f>
        <v>0</v>
      </c>
      <c r="AB219" s="201"/>
      <c r="AC219" s="90">
        <f>IF(MIN(AC221,AC223,AC225,AC227,AC229)&lt;0,0,MIN(AC221,AC223,AC225,AC227,AC229,$AE$2))</f>
        <v>160</v>
      </c>
      <c r="AD219" s="200">
        <f>AA219+AD217</f>
        <v>0</v>
      </c>
      <c r="AE219" s="201"/>
      <c r="AF219" s="90">
        <f>IF(MIN(AF221,AF223,AF225,AF227,AF229)&lt;0,0,MIN(AF221,AF223,AF225,AF227,AF229,$AE$2))</f>
        <v>160</v>
      </c>
      <c r="AG219" s="200">
        <f>AD219+AG217</f>
        <v>0</v>
      </c>
      <c r="AH219" s="201"/>
      <c r="AI219" s="90">
        <f>IF(MIN(AI221,AI223,AI225,AI227,AI229)&lt;0,0,MIN(AI221,AI223,AI225,AI227,AI229,$AE$2))</f>
        <v>160</v>
      </c>
      <c r="AJ219" s="200">
        <f>AG219+AJ217</f>
        <v>0</v>
      </c>
      <c r="AK219" s="201"/>
      <c r="AL219" s="90">
        <f>IF(MIN(AL221,AL223,AL225,AL227,AL229)&lt;0,0,MIN(AL221,AL223,AL225,AL227,AL229,$AE$2))</f>
        <v>160</v>
      </c>
      <c r="AM219" s="200">
        <f>AJ219+AM217</f>
        <v>0</v>
      </c>
      <c r="AN219" s="201"/>
      <c r="AO219" s="90">
        <f>IF(MIN(AO221,AO223,AO225,AO227,AO229)&lt;0,0,MIN(AO221,AO223,AO225,AO227,AO229,$AE$2))</f>
        <v>160</v>
      </c>
      <c r="AP219" s="200">
        <f>AM219+AP217</f>
        <v>0</v>
      </c>
      <c r="AQ219" s="201"/>
    </row>
    <row r="220" spans="4:45" ht="13.5" customHeight="1">
      <c r="D220" s="5"/>
      <c r="E220" s="5"/>
      <c r="F220" s="202" t="s">
        <v>125</v>
      </c>
      <c r="G220" s="203"/>
      <c r="H220" s="4">
        <v>480</v>
      </c>
      <c r="I220" s="202" t="s">
        <v>71</v>
      </c>
      <c r="J220" s="203"/>
      <c r="K220" s="4">
        <v>480</v>
      </c>
      <c r="L220" s="202" t="s">
        <v>76</v>
      </c>
      <c r="M220" s="203"/>
      <c r="N220" s="4">
        <v>480</v>
      </c>
      <c r="O220" s="202" t="s">
        <v>76</v>
      </c>
      <c r="P220" s="203"/>
      <c r="Q220" s="4">
        <v>480</v>
      </c>
      <c r="R220" s="202" t="s">
        <v>76</v>
      </c>
      <c r="S220" s="203"/>
      <c r="T220" s="4">
        <v>480</v>
      </c>
      <c r="U220" s="202" t="s">
        <v>76</v>
      </c>
      <c r="V220" s="203"/>
      <c r="W220" s="4">
        <v>480</v>
      </c>
      <c r="X220" s="202" t="s">
        <v>76</v>
      </c>
      <c r="Y220" s="203"/>
      <c r="Z220" s="4">
        <v>480</v>
      </c>
      <c r="AA220" s="202" t="s">
        <v>4</v>
      </c>
      <c r="AB220" s="203"/>
      <c r="AC220" s="4">
        <v>480</v>
      </c>
      <c r="AD220" s="202" t="s">
        <v>5</v>
      </c>
      <c r="AE220" s="203"/>
      <c r="AF220" s="4">
        <v>480</v>
      </c>
      <c r="AG220" s="202" t="s">
        <v>6</v>
      </c>
      <c r="AH220" s="203"/>
      <c r="AI220" s="4">
        <v>480</v>
      </c>
      <c r="AJ220" s="202" t="s">
        <v>7</v>
      </c>
      <c r="AK220" s="203"/>
      <c r="AL220" s="4">
        <v>480</v>
      </c>
      <c r="AM220" s="202" t="s">
        <v>8</v>
      </c>
      <c r="AN220" s="203"/>
      <c r="AO220" s="4">
        <v>480</v>
      </c>
      <c r="AP220" s="2"/>
      <c r="AQ220" s="1"/>
    </row>
    <row r="221" spans="4:45" ht="13.5" customHeight="1">
      <c r="D221" s="5"/>
      <c r="E221" s="5"/>
      <c r="F221" s="200">
        <f>不要５!AC216+不要５!AG216+不要５!AJ216+不要５!AM216+不要５!AP216</f>
        <v>0</v>
      </c>
      <c r="G221" s="201"/>
      <c r="H221" s="3">
        <f>H220-F221</f>
        <v>480</v>
      </c>
      <c r="I221" s="200">
        <f>'　【補完用】0年目'!$AD$49+'　【補完用】0年目'!$AG$49+'　【補完用】0年目'!$AJ$49+'　【補完用】0年目'!$AM$49+$I$216</f>
        <v>0</v>
      </c>
      <c r="J221" s="201"/>
      <c r="K221" s="3">
        <f>K220-I221</f>
        <v>480</v>
      </c>
      <c r="L221" s="200">
        <f>I223+L216</f>
        <v>0</v>
      </c>
      <c r="M221" s="201"/>
      <c r="N221" s="3">
        <f>N220-L221</f>
        <v>480</v>
      </c>
      <c r="O221" s="200">
        <f>L223+O216</f>
        <v>0</v>
      </c>
      <c r="P221" s="201"/>
      <c r="Q221" s="3">
        <f>Q220-O221</f>
        <v>480</v>
      </c>
      <c r="R221" s="200">
        <f>O223+R216</f>
        <v>0</v>
      </c>
      <c r="S221" s="201"/>
      <c r="T221" s="3">
        <f>T220-R221</f>
        <v>480</v>
      </c>
      <c r="U221" s="200">
        <f>R223+U216</f>
        <v>0</v>
      </c>
      <c r="V221" s="201"/>
      <c r="W221" s="3">
        <f>W220-U221</f>
        <v>480</v>
      </c>
      <c r="X221" s="200">
        <f>U223+X216</f>
        <v>0</v>
      </c>
      <c r="Y221" s="201"/>
      <c r="Z221" s="3">
        <f>Z220-X221</f>
        <v>480</v>
      </c>
      <c r="AA221" s="200">
        <f>X223+AA216</f>
        <v>0</v>
      </c>
      <c r="AB221" s="201"/>
      <c r="AC221" s="3">
        <f>AC220-AA221</f>
        <v>480</v>
      </c>
      <c r="AD221" s="200">
        <f>AA223+AD216</f>
        <v>0</v>
      </c>
      <c r="AE221" s="201"/>
      <c r="AF221" s="3">
        <f>AF220-AD221</f>
        <v>480</v>
      </c>
      <c r="AG221" s="200">
        <f>AD223+AG216</f>
        <v>0</v>
      </c>
      <c r="AH221" s="201"/>
      <c r="AI221" s="3">
        <f>AI220-AG221</f>
        <v>480</v>
      </c>
      <c r="AJ221" s="200">
        <f>AG223+AJ216</f>
        <v>0</v>
      </c>
      <c r="AK221" s="201"/>
      <c r="AL221" s="3">
        <f>AL220-AJ221</f>
        <v>480</v>
      </c>
      <c r="AM221" s="200">
        <f>AJ223+AM216</f>
        <v>0</v>
      </c>
      <c r="AN221" s="201"/>
      <c r="AO221" s="3">
        <f>AO220-AM221</f>
        <v>480</v>
      </c>
      <c r="AP221" s="2"/>
      <c r="AQ221" s="1"/>
    </row>
    <row r="222" spans="4:45" ht="13.5" customHeight="1">
      <c r="D222" s="5"/>
      <c r="E222" s="5"/>
      <c r="F222" s="202" t="s">
        <v>126</v>
      </c>
      <c r="G222" s="203"/>
      <c r="H222" s="4">
        <v>400</v>
      </c>
      <c r="I222" s="202" t="s">
        <v>72</v>
      </c>
      <c r="J222" s="203"/>
      <c r="K222" s="4">
        <v>400</v>
      </c>
      <c r="L222" s="202" t="s">
        <v>77</v>
      </c>
      <c r="M222" s="203"/>
      <c r="N222" s="4">
        <v>400</v>
      </c>
      <c r="O222" s="202" t="s">
        <v>77</v>
      </c>
      <c r="P222" s="203"/>
      <c r="Q222" s="4">
        <v>400</v>
      </c>
      <c r="R222" s="202" t="s">
        <v>77</v>
      </c>
      <c r="S222" s="203"/>
      <c r="T222" s="4">
        <v>400</v>
      </c>
      <c r="U222" s="202" t="s">
        <v>77</v>
      </c>
      <c r="V222" s="203"/>
      <c r="W222" s="4">
        <v>400</v>
      </c>
      <c r="X222" s="202" t="s">
        <v>77</v>
      </c>
      <c r="Y222" s="203"/>
      <c r="Z222" s="4">
        <v>400</v>
      </c>
      <c r="AA222" s="202" t="s">
        <v>2</v>
      </c>
      <c r="AB222" s="203"/>
      <c r="AC222" s="4">
        <v>400</v>
      </c>
      <c r="AD222" s="202" t="s">
        <v>2</v>
      </c>
      <c r="AE222" s="203"/>
      <c r="AF222" s="4">
        <v>400</v>
      </c>
      <c r="AG222" s="202" t="s">
        <v>2</v>
      </c>
      <c r="AH222" s="203"/>
      <c r="AI222" s="4">
        <v>400</v>
      </c>
      <c r="AJ222" s="202" t="s">
        <v>2</v>
      </c>
      <c r="AK222" s="203"/>
      <c r="AL222" s="4">
        <v>400</v>
      </c>
      <c r="AM222" s="202" t="s">
        <v>2</v>
      </c>
      <c r="AN222" s="203"/>
      <c r="AO222" s="4">
        <v>400</v>
      </c>
      <c r="AP222" s="2"/>
      <c r="AQ222" s="1"/>
    </row>
    <row r="223" spans="4:45" ht="13.5" customHeight="1">
      <c r="D223" s="5"/>
      <c r="E223" s="5"/>
      <c r="F223" s="200">
        <f>不要５!AG216+不要５!AJ216+不要５!AM216+不要５!AP216</f>
        <v>0</v>
      </c>
      <c r="G223" s="201"/>
      <c r="H223" s="3">
        <f>H222-F223</f>
        <v>400</v>
      </c>
      <c r="I223" s="200">
        <f>'　【補完用】0年目'!$AG$49+'　【補完用】0年目'!$AJ$49+'　【補完用】0年目'!$AM$49+$I$216</f>
        <v>0</v>
      </c>
      <c r="J223" s="201"/>
      <c r="K223" s="3">
        <f>K222-I223</f>
        <v>400</v>
      </c>
      <c r="L223" s="200">
        <f>I225+L216</f>
        <v>0</v>
      </c>
      <c r="M223" s="201"/>
      <c r="N223" s="3">
        <f>N222-L223</f>
        <v>400</v>
      </c>
      <c r="O223" s="200">
        <f>L225+O216</f>
        <v>0</v>
      </c>
      <c r="P223" s="201"/>
      <c r="Q223" s="3">
        <f>Q222-O223</f>
        <v>400</v>
      </c>
      <c r="R223" s="200">
        <f>O225+R216</f>
        <v>0</v>
      </c>
      <c r="S223" s="201"/>
      <c r="T223" s="3">
        <f>T222-R223</f>
        <v>400</v>
      </c>
      <c r="U223" s="200">
        <f>R225+U216</f>
        <v>0</v>
      </c>
      <c r="V223" s="201"/>
      <c r="W223" s="3">
        <f>W222-U223</f>
        <v>400</v>
      </c>
      <c r="X223" s="200">
        <f>U225+X216</f>
        <v>0</v>
      </c>
      <c r="Y223" s="201"/>
      <c r="Z223" s="3">
        <f>Z222-X223</f>
        <v>400</v>
      </c>
      <c r="AA223" s="200">
        <f>X225+AA216</f>
        <v>0</v>
      </c>
      <c r="AB223" s="201"/>
      <c r="AC223" s="3">
        <f>AC222-AA223</f>
        <v>400</v>
      </c>
      <c r="AD223" s="200">
        <f>AA225+AD216</f>
        <v>0</v>
      </c>
      <c r="AE223" s="201"/>
      <c r="AF223" s="3">
        <f>AF222-AD223</f>
        <v>400</v>
      </c>
      <c r="AG223" s="200">
        <f>AD225+AG216</f>
        <v>0</v>
      </c>
      <c r="AH223" s="201"/>
      <c r="AI223" s="3">
        <f>AI222-AG223</f>
        <v>400</v>
      </c>
      <c r="AJ223" s="200">
        <f>AG225+AJ216</f>
        <v>0</v>
      </c>
      <c r="AK223" s="201"/>
      <c r="AL223" s="3">
        <f>AL222-AJ223</f>
        <v>400</v>
      </c>
      <c r="AM223" s="200">
        <f>AJ225+AM216</f>
        <v>0</v>
      </c>
      <c r="AN223" s="201"/>
      <c r="AO223" s="3">
        <f>AO222-AM223</f>
        <v>400</v>
      </c>
      <c r="AP223" s="2"/>
      <c r="AQ223" s="1"/>
    </row>
    <row r="224" spans="4:45" ht="13.5" customHeight="1">
      <c r="D224" s="5"/>
      <c r="E224" s="5"/>
      <c r="F224" s="202" t="s">
        <v>127</v>
      </c>
      <c r="G224" s="203"/>
      <c r="H224" s="4">
        <v>320</v>
      </c>
      <c r="I224" s="202" t="s">
        <v>73</v>
      </c>
      <c r="J224" s="203"/>
      <c r="K224" s="4">
        <v>320</v>
      </c>
      <c r="L224" s="202" t="s">
        <v>78</v>
      </c>
      <c r="M224" s="203"/>
      <c r="N224" s="4">
        <v>320</v>
      </c>
      <c r="O224" s="202" t="s">
        <v>78</v>
      </c>
      <c r="P224" s="203"/>
      <c r="Q224" s="4">
        <v>320</v>
      </c>
      <c r="R224" s="202" t="s">
        <v>78</v>
      </c>
      <c r="S224" s="203"/>
      <c r="T224" s="4">
        <v>320</v>
      </c>
      <c r="U224" s="202" t="s">
        <v>78</v>
      </c>
      <c r="V224" s="203"/>
      <c r="W224" s="4">
        <v>320</v>
      </c>
      <c r="X224" s="202" t="s">
        <v>78</v>
      </c>
      <c r="Y224" s="203"/>
      <c r="Z224" s="4">
        <v>320</v>
      </c>
      <c r="AA224" s="202" t="s">
        <v>0</v>
      </c>
      <c r="AB224" s="203"/>
      <c r="AC224" s="4">
        <v>320</v>
      </c>
      <c r="AD224" s="202" t="s">
        <v>0</v>
      </c>
      <c r="AE224" s="203"/>
      <c r="AF224" s="4">
        <v>320</v>
      </c>
      <c r="AG224" s="202" t="s">
        <v>0</v>
      </c>
      <c r="AH224" s="203"/>
      <c r="AI224" s="4">
        <v>320</v>
      </c>
      <c r="AJ224" s="202" t="s">
        <v>0</v>
      </c>
      <c r="AK224" s="203"/>
      <c r="AL224" s="4">
        <v>320</v>
      </c>
      <c r="AM224" s="202" t="s">
        <v>0</v>
      </c>
      <c r="AN224" s="203"/>
      <c r="AO224" s="4">
        <v>320</v>
      </c>
      <c r="AP224" s="2"/>
      <c r="AQ224" s="1"/>
    </row>
    <row r="225" spans="4:45" ht="13.5" customHeight="1">
      <c r="D225" s="5"/>
      <c r="E225" s="5"/>
      <c r="F225" s="200">
        <f>不要５!AJ216+不要５!AM216+不要５!AP216</f>
        <v>0</v>
      </c>
      <c r="G225" s="201"/>
      <c r="H225" s="3">
        <f>H224-F225</f>
        <v>320</v>
      </c>
      <c r="I225" s="200">
        <f>'　【補完用】0年目'!$AJ$49+'　【補完用】0年目'!$AM$49+$I$216</f>
        <v>0</v>
      </c>
      <c r="J225" s="201"/>
      <c r="K225" s="3">
        <f>K224-I225</f>
        <v>320</v>
      </c>
      <c r="L225" s="200">
        <f>I227+L216</f>
        <v>0</v>
      </c>
      <c r="M225" s="201"/>
      <c r="N225" s="3">
        <f>N224-L225</f>
        <v>320</v>
      </c>
      <c r="O225" s="200">
        <f>L227+O216</f>
        <v>0</v>
      </c>
      <c r="P225" s="201"/>
      <c r="Q225" s="3">
        <f>Q224-O225</f>
        <v>320</v>
      </c>
      <c r="R225" s="200">
        <f>O227+R216</f>
        <v>0</v>
      </c>
      <c r="S225" s="201"/>
      <c r="T225" s="3">
        <f>T224-R225</f>
        <v>320</v>
      </c>
      <c r="U225" s="200">
        <f>R227+U216</f>
        <v>0</v>
      </c>
      <c r="V225" s="201"/>
      <c r="W225" s="3">
        <f>W224-U225</f>
        <v>320</v>
      </c>
      <c r="X225" s="200">
        <f>U227+X216</f>
        <v>0</v>
      </c>
      <c r="Y225" s="201"/>
      <c r="Z225" s="3">
        <f>Z224-X225</f>
        <v>320</v>
      </c>
      <c r="AA225" s="200">
        <f>X227+AA216</f>
        <v>0</v>
      </c>
      <c r="AB225" s="201"/>
      <c r="AC225" s="3">
        <f>AC224-AA225</f>
        <v>320</v>
      </c>
      <c r="AD225" s="200">
        <f>AA227+AD216</f>
        <v>0</v>
      </c>
      <c r="AE225" s="201"/>
      <c r="AF225" s="3">
        <f>AF224-AD225</f>
        <v>320</v>
      </c>
      <c r="AG225" s="200">
        <f>AD227+AG216</f>
        <v>0</v>
      </c>
      <c r="AH225" s="201"/>
      <c r="AI225" s="3">
        <f>AI224-AG225</f>
        <v>320</v>
      </c>
      <c r="AJ225" s="200">
        <f>AG227+AJ216</f>
        <v>0</v>
      </c>
      <c r="AK225" s="201"/>
      <c r="AL225" s="3">
        <f>AL224-AJ225</f>
        <v>320</v>
      </c>
      <c r="AM225" s="200">
        <f>AJ227+AM216</f>
        <v>0</v>
      </c>
      <c r="AN225" s="201"/>
      <c r="AO225" s="3">
        <f>AO224-AM225</f>
        <v>320</v>
      </c>
      <c r="AP225" s="2"/>
      <c r="AQ225" s="1"/>
    </row>
    <row r="226" spans="4:45" ht="13.5" customHeight="1">
      <c r="D226" s="5"/>
      <c r="E226" s="5"/>
      <c r="F226" s="202" t="s">
        <v>128</v>
      </c>
      <c r="G226" s="203"/>
      <c r="H226" s="4">
        <v>240</v>
      </c>
      <c r="I226" s="202" t="s">
        <v>74</v>
      </c>
      <c r="J226" s="203"/>
      <c r="K226" s="4">
        <v>240</v>
      </c>
      <c r="L226" s="202" t="s">
        <v>79</v>
      </c>
      <c r="M226" s="203"/>
      <c r="N226" s="4">
        <v>240</v>
      </c>
      <c r="O226" s="202" t="s">
        <v>79</v>
      </c>
      <c r="P226" s="203"/>
      <c r="Q226" s="4">
        <v>240</v>
      </c>
      <c r="R226" s="202" t="s">
        <v>79</v>
      </c>
      <c r="S226" s="203"/>
      <c r="T226" s="4">
        <v>240</v>
      </c>
      <c r="U226" s="202" t="s">
        <v>79</v>
      </c>
      <c r="V226" s="203"/>
      <c r="W226" s="4">
        <v>240</v>
      </c>
      <c r="X226" s="202" t="s">
        <v>79</v>
      </c>
      <c r="Y226" s="203"/>
      <c r="Z226" s="4">
        <v>240</v>
      </c>
      <c r="AA226" s="202" t="s">
        <v>1</v>
      </c>
      <c r="AB226" s="203"/>
      <c r="AC226" s="4">
        <v>240</v>
      </c>
      <c r="AD226" s="202" t="s">
        <v>1</v>
      </c>
      <c r="AE226" s="203"/>
      <c r="AF226" s="4">
        <v>240</v>
      </c>
      <c r="AG226" s="202" t="s">
        <v>1</v>
      </c>
      <c r="AH226" s="203"/>
      <c r="AI226" s="4">
        <v>240</v>
      </c>
      <c r="AJ226" s="202" t="s">
        <v>1</v>
      </c>
      <c r="AK226" s="203"/>
      <c r="AL226" s="4">
        <v>240</v>
      </c>
      <c r="AM226" s="202" t="s">
        <v>1</v>
      </c>
      <c r="AN226" s="203"/>
      <c r="AO226" s="4">
        <v>240</v>
      </c>
      <c r="AP226" s="2"/>
      <c r="AQ226" s="1"/>
    </row>
    <row r="227" spans="4:45">
      <c r="D227" s="5"/>
      <c r="E227" s="5"/>
      <c r="F227" s="200">
        <f>不要５!AM216+不要５!AP216</f>
        <v>0</v>
      </c>
      <c r="G227" s="201"/>
      <c r="H227" s="3">
        <f>H226-F227</f>
        <v>240</v>
      </c>
      <c r="I227" s="200">
        <f>'　【補完用】0年目'!$AM$49+$I$216</f>
        <v>0</v>
      </c>
      <c r="J227" s="201"/>
      <c r="K227" s="3">
        <f>K226-I227</f>
        <v>240</v>
      </c>
      <c r="L227" s="200">
        <f>I229+L216</f>
        <v>0</v>
      </c>
      <c r="M227" s="201"/>
      <c r="N227" s="3">
        <f>N226-L227</f>
        <v>240</v>
      </c>
      <c r="O227" s="200">
        <f>L229+O216</f>
        <v>0</v>
      </c>
      <c r="P227" s="201"/>
      <c r="Q227" s="3">
        <f>Q226-O227</f>
        <v>240</v>
      </c>
      <c r="R227" s="200">
        <f>O229+R216</f>
        <v>0</v>
      </c>
      <c r="S227" s="201"/>
      <c r="T227" s="3">
        <f>T226-R227</f>
        <v>240</v>
      </c>
      <c r="U227" s="200">
        <f>R229+U216</f>
        <v>0</v>
      </c>
      <c r="V227" s="201"/>
      <c r="W227" s="3">
        <f>W226-U227</f>
        <v>240</v>
      </c>
      <c r="X227" s="200">
        <f>U229+X216</f>
        <v>0</v>
      </c>
      <c r="Y227" s="201"/>
      <c r="Z227" s="3">
        <f>Z226-X227</f>
        <v>240</v>
      </c>
      <c r="AA227" s="200">
        <f>X229+AA216</f>
        <v>0</v>
      </c>
      <c r="AB227" s="201"/>
      <c r="AC227" s="3">
        <f>AC226-AA227</f>
        <v>240</v>
      </c>
      <c r="AD227" s="200">
        <f>AA229+AD216</f>
        <v>0</v>
      </c>
      <c r="AE227" s="201"/>
      <c r="AF227" s="3">
        <f>AF226-AD227</f>
        <v>240</v>
      </c>
      <c r="AG227" s="200">
        <f>AD229+AG216</f>
        <v>0</v>
      </c>
      <c r="AH227" s="201"/>
      <c r="AI227" s="3">
        <f>AI226-AG227</f>
        <v>240</v>
      </c>
      <c r="AJ227" s="200">
        <f>AG229+AJ216</f>
        <v>0</v>
      </c>
      <c r="AK227" s="201"/>
      <c r="AL227" s="3">
        <f>AL226-AJ227</f>
        <v>240</v>
      </c>
      <c r="AM227" s="200">
        <f>AJ229+AM216</f>
        <v>0</v>
      </c>
      <c r="AN227" s="201"/>
      <c r="AO227" s="3">
        <f>AO226-AM227</f>
        <v>240</v>
      </c>
      <c r="AP227" s="2"/>
      <c r="AQ227" s="1"/>
    </row>
    <row r="228" spans="4:45">
      <c r="D228" s="5"/>
      <c r="E228" s="5"/>
      <c r="F228" s="202" t="s">
        <v>129</v>
      </c>
      <c r="G228" s="203"/>
      <c r="H228" s="4">
        <v>160</v>
      </c>
      <c r="I228" s="202" t="s">
        <v>75</v>
      </c>
      <c r="J228" s="203"/>
      <c r="K228" s="4">
        <v>160</v>
      </c>
      <c r="L228" s="202" t="s">
        <v>80</v>
      </c>
      <c r="M228" s="203"/>
      <c r="N228" s="4">
        <v>160</v>
      </c>
      <c r="O228" s="202" t="s">
        <v>80</v>
      </c>
      <c r="P228" s="203"/>
      <c r="Q228" s="4">
        <v>160</v>
      </c>
      <c r="R228" s="202" t="s">
        <v>80</v>
      </c>
      <c r="S228" s="203"/>
      <c r="T228" s="4">
        <v>160</v>
      </c>
      <c r="U228" s="202" t="s">
        <v>80</v>
      </c>
      <c r="V228" s="203"/>
      <c r="W228" s="4">
        <v>160</v>
      </c>
      <c r="X228" s="202" t="s">
        <v>80</v>
      </c>
      <c r="Y228" s="203"/>
      <c r="Z228" s="4">
        <v>160</v>
      </c>
      <c r="AA228" s="202" t="s">
        <v>3</v>
      </c>
      <c r="AB228" s="203"/>
      <c r="AC228" s="4">
        <v>160</v>
      </c>
      <c r="AD228" s="202" t="s">
        <v>3</v>
      </c>
      <c r="AE228" s="203"/>
      <c r="AF228" s="4">
        <v>160</v>
      </c>
      <c r="AG228" s="202" t="s">
        <v>3</v>
      </c>
      <c r="AH228" s="203"/>
      <c r="AI228" s="4">
        <v>160</v>
      </c>
      <c r="AJ228" s="202" t="s">
        <v>3</v>
      </c>
      <c r="AK228" s="203"/>
      <c r="AL228" s="4">
        <v>160</v>
      </c>
      <c r="AM228" s="202" t="s">
        <v>3</v>
      </c>
      <c r="AN228" s="203"/>
      <c r="AO228" s="4">
        <v>160</v>
      </c>
      <c r="AP228" s="2"/>
      <c r="AQ228" s="1"/>
    </row>
    <row r="229" spans="4:45">
      <c r="D229" s="5"/>
      <c r="E229" s="5"/>
      <c r="F229" s="200">
        <f>不要５!AP216</f>
        <v>0</v>
      </c>
      <c r="G229" s="201"/>
      <c r="H229" s="3">
        <f>H228-F229</f>
        <v>160</v>
      </c>
      <c r="I229" s="200">
        <f>I216</f>
        <v>0</v>
      </c>
      <c r="J229" s="201"/>
      <c r="K229" s="3">
        <f>K228-I229</f>
        <v>160</v>
      </c>
      <c r="L229" s="200">
        <f>L216</f>
        <v>0</v>
      </c>
      <c r="M229" s="201"/>
      <c r="N229" s="3">
        <f>N228-L229</f>
        <v>160</v>
      </c>
      <c r="O229" s="200">
        <f>O216</f>
        <v>0</v>
      </c>
      <c r="P229" s="201"/>
      <c r="Q229" s="3">
        <f>Q228-O229</f>
        <v>160</v>
      </c>
      <c r="R229" s="200">
        <f>R216</f>
        <v>0</v>
      </c>
      <c r="S229" s="201"/>
      <c r="T229" s="3">
        <f>T228-R229</f>
        <v>160</v>
      </c>
      <c r="U229" s="200">
        <f>U216</f>
        <v>0</v>
      </c>
      <c r="V229" s="201"/>
      <c r="W229" s="3">
        <f>W228-U229</f>
        <v>160</v>
      </c>
      <c r="X229" s="200">
        <f>X216</f>
        <v>0</v>
      </c>
      <c r="Y229" s="201"/>
      <c r="Z229" s="3">
        <f>Z228-X229</f>
        <v>160</v>
      </c>
      <c r="AA229" s="200">
        <f>AA216</f>
        <v>0</v>
      </c>
      <c r="AB229" s="201"/>
      <c r="AC229" s="3">
        <f>AC228-AA229</f>
        <v>160</v>
      </c>
      <c r="AD229" s="200">
        <f>AD216</f>
        <v>0</v>
      </c>
      <c r="AE229" s="201"/>
      <c r="AF229" s="3">
        <f>AF228-AD229</f>
        <v>160</v>
      </c>
      <c r="AG229" s="200">
        <f>AG216</f>
        <v>0</v>
      </c>
      <c r="AH229" s="201"/>
      <c r="AI229" s="3">
        <f>AI228-AG229</f>
        <v>160</v>
      </c>
      <c r="AJ229" s="200">
        <f>AJ216</f>
        <v>0</v>
      </c>
      <c r="AK229" s="201"/>
      <c r="AL229" s="3">
        <f>AL228-AJ229</f>
        <v>160</v>
      </c>
      <c r="AM229" s="200">
        <f>AM216</f>
        <v>0</v>
      </c>
      <c r="AN229" s="201"/>
      <c r="AO229" s="3">
        <f>AO228-AM229</f>
        <v>160</v>
      </c>
      <c r="AP229" s="2"/>
      <c r="AQ229" s="1"/>
    </row>
    <row r="230" spans="4:45" ht="21" customHeight="1" thickBot="1">
      <c r="E230" s="92" t="s">
        <v>12</v>
      </c>
      <c r="I230">
        <f>IF($X$2="",0,IF(I217&gt;$S$2,1,0))</f>
        <v>0</v>
      </c>
      <c r="L230">
        <f>IF($X$2="",0,IF(L217&gt;$S$2,1,0))</f>
        <v>0</v>
      </c>
      <c r="O230">
        <f>IF($X$2="",0,IF(O217&gt;$S$2,1,0))</f>
        <v>0</v>
      </c>
      <c r="R230">
        <f>IF($X$2="",0,IF(R217&gt;$S$2,1,0))</f>
        <v>0</v>
      </c>
      <c r="U230">
        <f>IF($X$2="",0,IF(U217&gt;$S$2,1,0))</f>
        <v>0</v>
      </c>
      <c r="X230">
        <f>IF($X$2="",0,IF(X217&gt;$S$2,1,0))</f>
        <v>0</v>
      </c>
      <c r="AA230">
        <f>IF($X$2="",0,IF(AA217&gt;$S$2,1,0))</f>
        <v>0</v>
      </c>
      <c r="AD230">
        <f>IF($X$2="",0,IF(AD217&gt;$S$2,1,0))</f>
        <v>0</v>
      </c>
      <c r="AG230">
        <f>IF($X$2="",0,IF(AG217&gt;$S$2,1,0))</f>
        <v>0</v>
      </c>
      <c r="AJ230">
        <f>IF($X$2="",0,IF(AJ217&gt;$S$2,1,0))</f>
        <v>0</v>
      </c>
      <c r="AM230">
        <f>IF($X$2="",0,IF(AM217&gt;$S$2,1,0))</f>
        <v>0</v>
      </c>
      <c r="AP230">
        <f>IF($X$2="",0,IF(AP217&gt;$S$2,1,0))</f>
        <v>0</v>
      </c>
    </row>
    <row r="231" spans="4:45" ht="40.5" customHeight="1" thickBot="1">
      <c r="D231" s="5">
        <v>16</v>
      </c>
      <c r="E231" s="5"/>
      <c r="F231" s="207" t="s">
        <v>98</v>
      </c>
      <c r="G231" s="207"/>
      <c r="H231" s="88">
        <f>MIN(H234,$E234)</f>
        <v>0</v>
      </c>
      <c r="I231" s="9">
        <f>'５年目'!G52</f>
        <v>0</v>
      </c>
      <c r="J231" s="10">
        <f>COUNTIF(I245,1)</f>
        <v>0</v>
      </c>
      <c r="K231" s="88">
        <f>MIN(K234,$E234)</f>
        <v>0</v>
      </c>
      <c r="L231" s="9">
        <f>'５年目'!J52</f>
        <v>0</v>
      </c>
      <c r="M231" s="10">
        <f>COUNTIF(I245:L245,1)</f>
        <v>0</v>
      </c>
      <c r="N231" s="88">
        <f>MIN(N234,$E234)</f>
        <v>0</v>
      </c>
      <c r="O231" s="9">
        <f>'５年目'!M52</f>
        <v>0</v>
      </c>
      <c r="P231" s="10">
        <f>COUNTIF(I245:O245,1)</f>
        <v>0</v>
      </c>
      <c r="Q231" s="88">
        <f>MIN(Q234,$E234)</f>
        <v>0</v>
      </c>
      <c r="R231" s="9">
        <f>'５年目'!P52</f>
        <v>0</v>
      </c>
      <c r="S231" s="10">
        <f>COUNTIF(I245:R245,1)</f>
        <v>0</v>
      </c>
      <c r="T231" s="88">
        <f>MIN(T234,$E234)</f>
        <v>0</v>
      </c>
      <c r="U231" s="9">
        <f>'５年目'!S52</f>
        <v>0</v>
      </c>
      <c r="V231" s="10">
        <f>COUNTIF(I245:U245,1)</f>
        <v>0</v>
      </c>
      <c r="W231" s="88">
        <f>MIN(W234,$E234)</f>
        <v>0</v>
      </c>
      <c r="X231" s="9">
        <f>'５年目'!V52</f>
        <v>0</v>
      </c>
      <c r="Y231" s="10">
        <f>COUNTIF(I245:X245,1)</f>
        <v>0</v>
      </c>
      <c r="Z231" s="88">
        <f>MIN(Z234,$E234)</f>
        <v>0</v>
      </c>
      <c r="AA231" s="9">
        <f>'５年目'!Y52</f>
        <v>0</v>
      </c>
      <c r="AB231" s="10">
        <f>COUNTIF(I245:AA245,1)</f>
        <v>0</v>
      </c>
      <c r="AC231" s="88">
        <f>MIN(AC234,$E234)</f>
        <v>0</v>
      </c>
      <c r="AD231" s="9">
        <f>'５年目'!AB52</f>
        <v>0</v>
      </c>
      <c r="AE231" s="10">
        <f>COUNTIF(I245:AD245,1)</f>
        <v>0</v>
      </c>
      <c r="AF231" s="88">
        <f>MIN(AF234,$E234)</f>
        <v>0</v>
      </c>
      <c r="AG231" s="9">
        <f>'５年目'!AE52</f>
        <v>0</v>
      </c>
      <c r="AH231" s="10">
        <f>COUNTIF(I245:AG245,1)</f>
        <v>0</v>
      </c>
      <c r="AI231" s="88">
        <f>MIN(AI234,$E234)</f>
        <v>0</v>
      </c>
      <c r="AJ231" s="9">
        <f>'５年目'!AH52</f>
        <v>0</v>
      </c>
      <c r="AK231" s="10">
        <f>COUNTIF(I245:AJ245,1)</f>
        <v>0</v>
      </c>
      <c r="AL231" s="88">
        <f>MIN(AL234,$E234)</f>
        <v>0</v>
      </c>
      <c r="AM231" s="9">
        <f>'５年目'!AK52</f>
        <v>0</v>
      </c>
      <c r="AN231" s="10">
        <f>COUNTIF(I245:AM245,1)</f>
        <v>0</v>
      </c>
      <c r="AO231" s="88">
        <f>MIN(AO234,$E234)</f>
        <v>0</v>
      </c>
      <c r="AP231" s="9">
        <f>'５年目'!AN52</f>
        <v>0</v>
      </c>
      <c r="AQ231" s="10">
        <f>COUNTIF(I245:AP245,1)</f>
        <v>0</v>
      </c>
      <c r="AR231" s="24">
        <f>I231+L231+O231+R231+U231+X231+AA231+AD231+AG231+AJ231+AM231+AP231</f>
        <v>0</v>
      </c>
      <c r="AS231" s="18" t="s">
        <v>24</v>
      </c>
    </row>
    <row r="232" spans="4:45" s="17" customFormat="1" ht="18.75" customHeight="1" thickBot="1">
      <c r="D232" s="30" t="s">
        <v>23</v>
      </c>
      <c r="E232" s="31" t="s">
        <v>19</v>
      </c>
      <c r="F232" s="207"/>
      <c r="G232" s="207"/>
      <c r="H232" s="91">
        <f>MIN(H233,H234,$E234)</f>
        <v>0</v>
      </c>
      <c r="I232" s="22">
        <f>'５年目'!G53</f>
        <v>0</v>
      </c>
      <c r="J232" s="23">
        <f>'５年目'!H53</f>
        <v>0</v>
      </c>
      <c r="K232" s="91">
        <f>MIN(K233,K234,$E234)</f>
        <v>0</v>
      </c>
      <c r="L232" s="22">
        <f>'５年目'!J53</f>
        <v>0</v>
      </c>
      <c r="M232" s="23">
        <f>'５年目'!K53</f>
        <v>0</v>
      </c>
      <c r="N232" s="91">
        <f>IF(M231&gt;=$X$2,MIN($S$2,N233,N234,$AL$2-L234,$E234),MIN(N233,N234,$AL$2-L234,$E234))</f>
        <v>0</v>
      </c>
      <c r="O232" s="22">
        <f>'５年目'!M53</f>
        <v>0</v>
      </c>
      <c r="P232" s="23">
        <f>'５年目'!N53</f>
        <v>0</v>
      </c>
      <c r="Q232" s="91">
        <f>IF(P231&gt;=$X$2,MIN($S$2,Q233,Q234,$AL$2-O234,$E234),MIN(Q233,Q234,$AL$2-O234,$E234))</f>
        <v>0</v>
      </c>
      <c r="R232" s="22">
        <f>'５年目'!P53</f>
        <v>0</v>
      </c>
      <c r="S232" s="23">
        <f>'５年目'!Q53</f>
        <v>0</v>
      </c>
      <c r="T232" s="91">
        <f>IF(S231&gt;=$X$2,MIN($S$2,T233,T234,$AL$2-R234,$E234),MIN(T233,T234,$AL$2-R234,$E234))</f>
        <v>0</v>
      </c>
      <c r="U232" s="22">
        <f>'５年目'!S53</f>
        <v>0</v>
      </c>
      <c r="V232" s="23">
        <f>'５年目'!T53</f>
        <v>0</v>
      </c>
      <c r="W232" s="91">
        <f>IF(V231&gt;=$X$2,MIN($S$2,W233,W234,$AL$2-U234,$E234),MIN(W233,W234,$AL$2-U234,$E234))</f>
        <v>0</v>
      </c>
      <c r="X232" s="22">
        <f>'５年目'!V53</f>
        <v>0</v>
      </c>
      <c r="Y232" s="23">
        <f>'５年目'!W53</f>
        <v>0</v>
      </c>
      <c r="Z232" s="91">
        <f>IF(Y231&gt;=$X$2,MIN($S$2,Z233,Z234,$AL$2-X234,$E234),MIN(Z233,Z234,$AL$2-X234,$E234))</f>
        <v>0</v>
      </c>
      <c r="AA232" s="22">
        <f>'５年目'!Y53</f>
        <v>0</v>
      </c>
      <c r="AB232" s="23">
        <f>'５年目'!Z53</f>
        <v>0</v>
      </c>
      <c r="AC232" s="91">
        <f>IF(AB231&gt;=$X$2,MIN($S$2,AC233,AC234,$AL$2-AA234,$E234),MIN(AC233,AC234,$AL$2-AA234,$E234))</f>
        <v>0</v>
      </c>
      <c r="AD232" s="22">
        <f>'５年目'!AB53</f>
        <v>0</v>
      </c>
      <c r="AE232" s="23">
        <f>'５年目'!AC53</f>
        <v>0</v>
      </c>
      <c r="AF232" s="91">
        <f>IF(AE231&gt;=$X$2,MIN($S$2,AF233,AF234,$AL$2-AD234,$E234),MIN(AF233,AF234,$AL$2-AD234,$E234))</f>
        <v>0</v>
      </c>
      <c r="AG232" s="22">
        <f>'５年目'!AE53</f>
        <v>0</v>
      </c>
      <c r="AH232" s="23">
        <f>'５年目'!AF53</f>
        <v>0</v>
      </c>
      <c r="AI232" s="91">
        <f>IF(AH231&gt;=$X$2,MIN($S$2,AI233,AI234,$AL$2-AG234,$E234),MIN(AI233,AI234,$AL$2-AG234,$E234))</f>
        <v>0</v>
      </c>
      <c r="AJ232" s="22">
        <f>'５年目'!AH53</f>
        <v>0</v>
      </c>
      <c r="AK232" s="23">
        <f>'５年目'!AI53</f>
        <v>0</v>
      </c>
      <c r="AL232" s="91">
        <f>IF(AK231&gt;=$X$2,MIN($S$2,AL233,AL234,$AL$2-AJ234,$E234),MIN(AL233,AL234,$AL$2-AJ234,$E234))</f>
        <v>0</v>
      </c>
      <c r="AM232" s="22">
        <f>'５年目'!AK53</f>
        <v>0</v>
      </c>
      <c r="AN232" s="23">
        <f>'５年目'!AL53</f>
        <v>0</v>
      </c>
      <c r="AO232" s="91">
        <f>IF(AN231&gt;=$X$2,MIN($S$2,AO233,AO234,$AL$2-AM234,$E234),MIN(AO233,AO234,$AL$2-AM234,$E234))</f>
        <v>0</v>
      </c>
      <c r="AP232" s="22">
        <f>'５年目'!AN53</f>
        <v>0</v>
      </c>
      <c r="AQ232" s="23">
        <f>'５年目'!AO53</f>
        <v>0</v>
      </c>
      <c r="AR232" s="12">
        <f>I232+L232+O232+R232+U232+X232+AA232+AD232+AG232+AJ232+AM232+AP232</f>
        <v>0</v>
      </c>
      <c r="AS232" s="18" t="s">
        <v>20</v>
      </c>
    </row>
    <row r="233" spans="4:45">
      <c r="D233" s="5"/>
      <c r="E233" s="5"/>
      <c r="F233" s="59"/>
      <c r="G233" s="60"/>
      <c r="H233" s="13"/>
      <c r="I233" s="59"/>
      <c r="J233" s="60"/>
      <c r="K233" s="13"/>
      <c r="L233" s="204" t="s">
        <v>25</v>
      </c>
      <c r="M233" s="205"/>
      <c r="N233" s="15" t="str">
        <f>IF(M231&gt;=$X$2,$S$2,"")</f>
        <v/>
      </c>
      <c r="O233" s="204" t="s">
        <v>25</v>
      </c>
      <c r="P233" s="205"/>
      <c r="Q233" s="15" t="str">
        <f>IF(P231&gt;=$X$2,$S$2,"")</f>
        <v/>
      </c>
      <c r="R233" s="204" t="s">
        <v>25</v>
      </c>
      <c r="S233" s="205"/>
      <c r="T233" s="15" t="str">
        <f>IF(S231&gt;=$X$2,$S$2,"")</f>
        <v/>
      </c>
      <c r="U233" s="204" t="s">
        <v>25</v>
      </c>
      <c r="V233" s="205"/>
      <c r="W233" s="15" t="str">
        <f>IF(V231&gt;=$X$2,$S$2,"")</f>
        <v/>
      </c>
      <c r="X233" s="204" t="s">
        <v>25</v>
      </c>
      <c r="Y233" s="205"/>
      <c r="Z233" s="15" t="str">
        <f>IF(Y231&gt;=$X$2,$S$2,"")</f>
        <v/>
      </c>
      <c r="AA233" s="204" t="s">
        <v>25</v>
      </c>
      <c r="AB233" s="205"/>
      <c r="AC233" s="15" t="str">
        <f>IF(AB231&gt;=$X$2,$S$2,"")</f>
        <v/>
      </c>
      <c r="AD233" s="204" t="s">
        <v>25</v>
      </c>
      <c r="AE233" s="205"/>
      <c r="AF233" s="15" t="str">
        <f>IF(AE231&gt;=$X$2,$S$2,"")</f>
        <v/>
      </c>
      <c r="AG233" s="204" t="s">
        <v>25</v>
      </c>
      <c r="AH233" s="205"/>
      <c r="AI233" s="15" t="str">
        <f>IF(AH231&gt;=$X$2,$S$2,"")</f>
        <v/>
      </c>
      <c r="AJ233" s="204" t="s">
        <v>25</v>
      </c>
      <c r="AK233" s="205"/>
      <c r="AL233" s="15" t="str">
        <f>IF(AK231&gt;=$X$2,$S$2,"")</f>
        <v/>
      </c>
      <c r="AM233" s="204" t="s">
        <v>25</v>
      </c>
      <c r="AN233" s="205"/>
      <c r="AO233" s="15" t="str">
        <f>IF(AN231&gt;=$X$2,$S$2,"")</f>
        <v/>
      </c>
      <c r="AP233" s="204" t="s">
        <v>25</v>
      </c>
      <c r="AQ233" s="205"/>
    </row>
    <row r="234" spans="4:45">
      <c r="D234" s="5"/>
      <c r="E234" s="89">
        <f>IF($AE$2="",$S$2,$AE$2)</f>
        <v>0</v>
      </c>
      <c r="F234" s="206"/>
      <c r="G234" s="205"/>
      <c r="H234" s="90">
        <f>IF(MIN(H236,H238,H240,H242,H244)&lt;0,0,MIN(H236,H238,H240,H242,H244,$AE$2))</f>
        <v>160</v>
      </c>
      <c r="I234" s="206"/>
      <c r="J234" s="205"/>
      <c r="K234" s="90">
        <f>IF(MIN(K236,K238,K240,K242,K244)&lt;0,0,MIN(K236,K238,K240,K242,K244,$AE$2))</f>
        <v>160</v>
      </c>
      <c r="L234" s="200">
        <f>I232+L232</f>
        <v>0</v>
      </c>
      <c r="M234" s="201"/>
      <c r="N234" s="90">
        <f>IF(MIN(N236,N238,N240,N242,N244)&lt;0,0,MIN(N236,N238,N240,N242,N244,$AE$2))</f>
        <v>160</v>
      </c>
      <c r="O234" s="200">
        <f>L234+O232</f>
        <v>0</v>
      </c>
      <c r="P234" s="201"/>
      <c r="Q234" s="90">
        <f>IF(MIN(Q236,Q238,Q240,Q242,Q244)&lt;0,0,MIN(Q236,Q238,Q240,Q242,Q244,$AE$2))</f>
        <v>160</v>
      </c>
      <c r="R234" s="200">
        <f>O234+R232</f>
        <v>0</v>
      </c>
      <c r="S234" s="201"/>
      <c r="T234" s="90">
        <f>IF(MIN(T236,T238,T240,T242,T244)&lt;0,0,MIN(T236,T238,T240,T242,T244,$AE$2))</f>
        <v>160</v>
      </c>
      <c r="U234" s="200">
        <f>R234+U232</f>
        <v>0</v>
      </c>
      <c r="V234" s="201"/>
      <c r="W234" s="90">
        <f>IF(MIN(W236,W238,W240,W242,W244)&lt;0,0,MIN(W236,W238,W240,W242,W244,$AE$2))</f>
        <v>160</v>
      </c>
      <c r="X234" s="200">
        <f>U234+X232</f>
        <v>0</v>
      </c>
      <c r="Y234" s="201"/>
      <c r="Z234" s="90">
        <f>IF(MIN(Z236,Z238,Z240,Z242,Z244)&lt;0,0,MIN(Z236,Z238,Z240,Z242,Z244,$AE$2))</f>
        <v>160</v>
      </c>
      <c r="AA234" s="200">
        <f>X234+AA232</f>
        <v>0</v>
      </c>
      <c r="AB234" s="201"/>
      <c r="AC234" s="90">
        <f>IF(MIN(AC236,AC238,AC240,AC242,AC244)&lt;0,0,MIN(AC236,AC238,AC240,AC242,AC244,$AE$2))</f>
        <v>160</v>
      </c>
      <c r="AD234" s="200">
        <f>AA234+AD232</f>
        <v>0</v>
      </c>
      <c r="AE234" s="201"/>
      <c r="AF234" s="90">
        <f>IF(MIN(AF236,AF238,AF240,AF242,AF244)&lt;0,0,MIN(AF236,AF238,AF240,AF242,AF244,$AE$2))</f>
        <v>160</v>
      </c>
      <c r="AG234" s="200">
        <f>AD234+AG232</f>
        <v>0</v>
      </c>
      <c r="AH234" s="201"/>
      <c r="AI234" s="90">
        <f>IF(MIN(AI236,AI238,AI240,AI242,AI244)&lt;0,0,MIN(AI236,AI238,AI240,AI242,AI244,$AE$2))</f>
        <v>160</v>
      </c>
      <c r="AJ234" s="200">
        <f>AG234+AJ232</f>
        <v>0</v>
      </c>
      <c r="AK234" s="201"/>
      <c r="AL234" s="90">
        <f>IF(MIN(AL236,AL238,AL240,AL242,AL244)&lt;0,0,MIN(AL236,AL238,AL240,AL242,AL244,$AE$2))</f>
        <v>160</v>
      </c>
      <c r="AM234" s="200">
        <f>AJ234+AM232</f>
        <v>0</v>
      </c>
      <c r="AN234" s="201"/>
      <c r="AO234" s="90">
        <f>IF(MIN(AO236,AO238,AO240,AO242,AO244)&lt;0,0,MIN(AO236,AO238,AO240,AO242,AO244,$AE$2))</f>
        <v>160</v>
      </c>
      <c r="AP234" s="200">
        <f>AM234+AP232</f>
        <v>0</v>
      </c>
      <c r="AQ234" s="201"/>
    </row>
    <row r="235" spans="4:45" ht="13.5" customHeight="1">
      <c r="D235" s="5"/>
      <c r="E235" s="5"/>
      <c r="F235" s="202" t="s">
        <v>125</v>
      </c>
      <c r="G235" s="203"/>
      <c r="H235" s="4">
        <v>480</v>
      </c>
      <c r="I235" s="202" t="s">
        <v>71</v>
      </c>
      <c r="J235" s="203"/>
      <c r="K235" s="4">
        <v>480</v>
      </c>
      <c r="L235" s="202" t="s">
        <v>76</v>
      </c>
      <c r="M235" s="203"/>
      <c r="N235" s="4">
        <v>480</v>
      </c>
      <c r="O235" s="202" t="s">
        <v>76</v>
      </c>
      <c r="P235" s="203"/>
      <c r="Q235" s="4">
        <v>480</v>
      </c>
      <c r="R235" s="202" t="s">
        <v>76</v>
      </c>
      <c r="S235" s="203"/>
      <c r="T235" s="4">
        <v>480</v>
      </c>
      <c r="U235" s="202" t="s">
        <v>76</v>
      </c>
      <c r="V235" s="203"/>
      <c r="W235" s="4">
        <v>480</v>
      </c>
      <c r="X235" s="202" t="s">
        <v>76</v>
      </c>
      <c r="Y235" s="203"/>
      <c r="Z235" s="4">
        <v>480</v>
      </c>
      <c r="AA235" s="202" t="s">
        <v>4</v>
      </c>
      <c r="AB235" s="203"/>
      <c r="AC235" s="4">
        <v>480</v>
      </c>
      <c r="AD235" s="202" t="s">
        <v>5</v>
      </c>
      <c r="AE235" s="203"/>
      <c r="AF235" s="4">
        <v>480</v>
      </c>
      <c r="AG235" s="202" t="s">
        <v>6</v>
      </c>
      <c r="AH235" s="203"/>
      <c r="AI235" s="4">
        <v>480</v>
      </c>
      <c r="AJ235" s="202" t="s">
        <v>7</v>
      </c>
      <c r="AK235" s="203"/>
      <c r="AL235" s="4">
        <v>480</v>
      </c>
      <c r="AM235" s="202" t="s">
        <v>8</v>
      </c>
      <c r="AN235" s="203"/>
      <c r="AO235" s="4">
        <v>480</v>
      </c>
      <c r="AP235" s="2"/>
      <c r="AQ235" s="1"/>
    </row>
    <row r="236" spans="4:45">
      <c r="D236" s="5"/>
      <c r="E236" s="5"/>
      <c r="F236" s="200">
        <f>不要５!AC231+不要５!AG231+不要５!AJ231+不要５!AM231+不要５!AP231</f>
        <v>0</v>
      </c>
      <c r="G236" s="201"/>
      <c r="H236" s="3">
        <f>H235-F236</f>
        <v>480</v>
      </c>
      <c r="I236" s="200">
        <f>'　【補完用】0年目'!$AD$52+'　【補完用】0年目'!$AG$52+'　【補完用】0年目'!$AJ$52+'　【補完用】0年目'!$AM$52+$I$231</f>
        <v>0</v>
      </c>
      <c r="J236" s="201"/>
      <c r="K236" s="3">
        <f>K235-I236</f>
        <v>480</v>
      </c>
      <c r="L236" s="200">
        <f>I238+L231</f>
        <v>0</v>
      </c>
      <c r="M236" s="201"/>
      <c r="N236" s="3">
        <f>N235-L236</f>
        <v>480</v>
      </c>
      <c r="O236" s="200">
        <f>L238+O231</f>
        <v>0</v>
      </c>
      <c r="P236" s="201"/>
      <c r="Q236" s="3">
        <f>Q235-O236</f>
        <v>480</v>
      </c>
      <c r="R236" s="200">
        <f>O238+R231</f>
        <v>0</v>
      </c>
      <c r="S236" s="201"/>
      <c r="T236" s="3">
        <f>T235-R236</f>
        <v>480</v>
      </c>
      <c r="U236" s="200">
        <f>R238+U231</f>
        <v>0</v>
      </c>
      <c r="V236" s="201"/>
      <c r="W236" s="3">
        <f>W235-U236</f>
        <v>480</v>
      </c>
      <c r="X236" s="200">
        <f>U238+X231</f>
        <v>0</v>
      </c>
      <c r="Y236" s="201"/>
      <c r="Z236" s="3">
        <f>Z235-X236</f>
        <v>480</v>
      </c>
      <c r="AA236" s="200">
        <f>X238+AA231</f>
        <v>0</v>
      </c>
      <c r="AB236" s="201"/>
      <c r="AC236" s="3">
        <f>AC235-AA236</f>
        <v>480</v>
      </c>
      <c r="AD236" s="200">
        <f>AA238+AD231</f>
        <v>0</v>
      </c>
      <c r="AE236" s="201"/>
      <c r="AF236" s="3">
        <f>AF235-AD236</f>
        <v>480</v>
      </c>
      <c r="AG236" s="200">
        <f>AD238+AG231</f>
        <v>0</v>
      </c>
      <c r="AH236" s="201"/>
      <c r="AI236" s="3">
        <f>AI235-AG236</f>
        <v>480</v>
      </c>
      <c r="AJ236" s="200">
        <f>AG238+AJ231</f>
        <v>0</v>
      </c>
      <c r="AK236" s="201"/>
      <c r="AL236" s="3">
        <f>AL235-AJ236</f>
        <v>480</v>
      </c>
      <c r="AM236" s="200">
        <f>AJ238+AM231</f>
        <v>0</v>
      </c>
      <c r="AN236" s="201"/>
      <c r="AO236" s="3">
        <f>AO235-AM236</f>
        <v>480</v>
      </c>
      <c r="AP236" s="2"/>
      <c r="AQ236" s="1"/>
    </row>
    <row r="237" spans="4:45" ht="13.5" customHeight="1">
      <c r="D237" s="5"/>
      <c r="E237" s="5"/>
      <c r="F237" s="202" t="s">
        <v>126</v>
      </c>
      <c r="G237" s="203"/>
      <c r="H237" s="4">
        <v>400</v>
      </c>
      <c r="I237" s="202" t="s">
        <v>72</v>
      </c>
      <c r="J237" s="203"/>
      <c r="K237" s="4">
        <v>400</v>
      </c>
      <c r="L237" s="202" t="s">
        <v>77</v>
      </c>
      <c r="M237" s="203"/>
      <c r="N237" s="4">
        <v>400</v>
      </c>
      <c r="O237" s="202" t="s">
        <v>77</v>
      </c>
      <c r="P237" s="203"/>
      <c r="Q237" s="4">
        <v>400</v>
      </c>
      <c r="R237" s="202" t="s">
        <v>77</v>
      </c>
      <c r="S237" s="203"/>
      <c r="T237" s="4">
        <v>400</v>
      </c>
      <c r="U237" s="202" t="s">
        <v>77</v>
      </c>
      <c r="V237" s="203"/>
      <c r="W237" s="4">
        <v>400</v>
      </c>
      <c r="X237" s="202" t="s">
        <v>77</v>
      </c>
      <c r="Y237" s="203"/>
      <c r="Z237" s="4">
        <v>400</v>
      </c>
      <c r="AA237" s="202" t="s">
        <v>2</v>
      </c>
      <c r="AB237" s="203"/>
      <c r="AC237" s="4">
        <v>400</v>
      </c>
      <c r="AD237" s="202" t="s">
        <v>2</v>
      </c>
      <c r="AE237" s="203"/>
      <c r="AF237" s="4">
        <v>400</v>
      </c>
      <c r="AG237" s="202" t="s">
        <v>2</v>
      </c>
      <c r="AH237" s="203"/>
      <c r="AI237" s="4">
        <v>400</v>
      </c>
      <c r="AJ237" s="202" t="s">
        <v>2</v>
      </c>
      <c r="AK237" s="203"/>
      <c r="AL237" s="4">
        <v>400</v>
      </c>
      <c r="AM237" s="202" t="s">
        <v>2</v>
      </c>
      <c r="AN237" s="203"/>
      <c r="AO237" s="4">
        <v>400</v>
      </c>
      <c r="AP237" s="2"/>
      <c r="AQ237" s="1"/>
    </row>
    <row r="238" spans="4:45">
      <c r="D238" s="5"/>
      <c r="E238" s="5"/>
      <c r="F238" s="200">
        <f>不要５!AG231+不要５!AJ231+不要５!AM231+不要５!AP231</f>
        <v>0</v>
      </c>
      <c r="G238" s="201"/>
      <c r="H238" s="3">
        <f>H237-F238</f>
        <v>400</v>
      </c>
      <c r="I238" s="200">
        <f>'　【補完用】0年目'!$AG$52+'　【補完用】0年目'!$AJ$52+'　【補完用】0年目'!$AM$52+$I$231</f>
        <v>0</v>
      </c>
      <c r="J238" s="201"/>
      <c r="K238" s="3">
        <f>K237-I238</f>
        <v>400</v>
      </c>
      <c r="L238" s="200">
        <f>I240+L231</f>
        <v>0</v>
      </c>
      <c r="M238" s="201"/>
      <c r="N238" s="3">
        <f>N237-L238</f>
        <v>400</v>
      </c>
      <c r="O238" s="200">
        <f>L240+O231</f>
        <v>0</v>
      </c>
      <c r="P238" s="201"/>
      <c r="Q238" s="3">
        <f>Q237-O238</f>
        <v>400</v>
      </c>
      <c r="R238" s="200">
        <f>O240+R231</f>
        <v>0</v>
      </c>
      <c r="S238" s="201"/>
      <c r="T238" s="3">
        <f>T237-R238</f>
        <v>400</v>
      </c>
      <c r="U238" s="200">
        <f>R240+U231</f>
        <v>0</v>
      </c>
      <c r="V238" s="201"/>
      <c r="W238" s="3">
        <f>W237-U238</f>
        <v>400</v>
      </c>
      <c r="X238" s="200">
        <f>U240+X231</f>
        <v>0</v>
      </c>
      <c r="Y238" s="201"/>
      <c r="Z238" s="3">
        <f>Z237-X238</f>
        <v>400</v>
      </c>
      <c r="AA238" s="200">
        <f>X240+AA231</f>
        <v>0</v>
      </c>
      <c r="AB238" s="201"/>
      <c r="AC238" s="3">
        <f>AC237-AA238</f>
        <v>400</v>
      </c>
      <c r="AD238" s="200">
        <f>AA240+AD231</f>
        <v>0</v>
      </c>
      <c r="AE238" s="201"/>
      <c r="AF238" s="3">
        <f>AF237-AD238</f>
        <v>400</v>
      </c>
      <c r="AG238" s="200">
        <f>AD240+AG231</f>
        <v>0</v>
      </c>
      <c r="AH238" s="201"/>
      <c r="AI238" s="3">
        <f>AI237-AG238</f>
        <v>400</v>
      </c>
      <c r="AJ238" s="200">
        <f>AG240+AJ231</f>
        <v>0</v>
      </c>
      <c r="AK238" s="201"/>
      <c r="AL238" s="3">
        <f>AL237-AJ238</f>
        <v>400</v>
      </c>
      <c r="AM238" s="200">
        <f>AJ240+AM231</f>
        <v>0</v>
      </c>
      <c r="AN238" s="201"/>
      <c r="AO238" s="3">
        <f>AO237-AM238</f>
        <v>400</v>
      </c>
      <c r="AP238" s="2"/>
      <c r="AQ238" s="1"/>
    </row>
    <row r="239" spans="4:45" ht="13.5" customHeight="1">
      <c r="D239" s="5"/>
      <c r="E239" s="5"/>
      <c r="F239" s="202" t="s">
        <v>127</v>
      </c>
      <c r="G239" s="203"/>
      <c r="H239" s="4">
        <v>320</v>
      </c>
      <c r="I239" s="202" t="s">
        <v>73</v>
      </c>
      <c r="J239" s="203"/>
      <c r="K239" s="4">
        <v>320</v>
      </c>
      <c r="L239" s="202" t="s">
        <v>78</v>
      </c>
      <c r="M239" s="203"/>
      <c r="N239" s="4">
        <v>320</v>
      </c>
      <c r="O239" s="202" t="s">
        <v>78</v>
      </c>
      <c r="P239" s="203"/>
      <c r="Q239" s="4">
        <v>320</v>
      </c>
      <c r="R239" s="202" t="s">
        <v>78</v>
      </c>
      <c r="S239" s="203"/>
      <c r="T239" s="4">
        <v>320</v>
      </c>
      <c r="U239" s="202" t="s">
        <v>78</v>
      </c>
      <c r="V239" s="203"/>
      <c r="W239" s="4">
        <v>320</v>
      </c>
      <c r="X239" s="202" t="s">
        <v>78</v>
      </c>
      <c r="Y239" s="203"/>
      <c r="Z239" s="4">
        <v>320</v>
      </c>
      <c r="AA239" s="202" t="s">
        <v>0</v>
      </c>
      <c r="AB239" s="203"/>
      <c r="AC239" s="4">
        <v>320</v>
      </c>
      <c r="AD239" s="202" t="s">
        <v>0</v>
      </c>
      <c r="AE239" s="203"/>
      <c r="AF239" s="4">
        <v>320</v>
      </c>
      <c r="AG239" s="202" t="s">
        <v>0</v>
      </c>
      <c r="AH239" s="203"/>
      <c r="AI239" s="4">
        <v>320</v>
      </c>
      <c r="AJ239" s="202" t="s">
        <v>0</v>
      </c>
      <c r="AK239" s="203"/>
      <c r="AL239" s="4">
        <v>320</v>
      </c>
      <c r="AM239" s="202" t="s">
        <v>0</v>
      </c>
      <c r="AN239" s="203"/>
      <c r="AO239" s="4">
        <v>320</v>
      </c>
      <c r="AP239" s="2"/>
      <c r="AQ239" s="1"/>
    </row>
    <row r="240" spans="4:45">
      <c r="D240" s="5"/>
      <c r="E240" s="5"/>
      <c r="F240" s="200">
        <f>不要５!AJ231+不要５!AM231+不要５!AP231</f>
        <v>0</v>
      </c>
      <c r="G240" s="201"/>
      <c r="H240" s="3">
        <f>H239-F240</f>
        <v>320</v>
      </c>
      <c r="I240" s="200">
        <f>'　【補完用】0年目'!$AJ$52+'　【補完用】0年目'!$AM$52+$I$231</f>
        <v>0</v>
      </c>
      <c r="J240" s="201"/>
      <c r="K240" s="3">
        <f>K239-I240</f>
        <v>320</v>
      </c>
      <c r="L240" s="200">
        <f>I242+L231</f>
        <v>0</v>
      </c>
      <c r="M240" s="201"/>
      <c r="N240" s="3">
        <f>N239-L240</f>
        <v>320</v>
      </c>
      <c r="O240" s="200">
        <f>L242+O231</f>
        <v>0</v>
      </c>
      <c r="P240" s="201"/>
      <c r="Q240" s="3">
        <f>Q239-O240</f>
        <v>320</v>
      </c>
      <c r="R240" s="200">
        <f>O242+R231</f>
        <v>0</v>
      </c>
      <c r="S240" s="201"/>
      <c r="T240" s="3">
        <f>T239-R240</f>
        <v>320</v>
      </c>
      <c r="U240" s="200">
        <f>R242+U231</f>
        <v>0</v>
      </c>
      <c r="V240" s="201"/>
      <c r="W240" s="3">
        <f>W239-U240</f>
        <v>320</v>
      </c>
      <c r="X240" s="200">
        <f>U242+X231</f>
        <v>0</v>
      </c>
      <c r="Y240" s="201"/>
      <c r="Z240" s="3">
        <f>Z239-X240</f>
        <v>320</v>
      </c>
      <c r="AA240" s="200">
        <f>X242+AA231</f>
        <v>0</v>
      </c>
      <c r="AB240" s="201"/>
      <c r="AC240" s="3">
        <f>AC239-AA240</f>
        <v>320</v>
      </c>
      <c r="AD240" s="200">
        <f>AA242+AD231</f>
        <v>0</v>
      </c>
      <c r="AE240" s="201"/>
      <c r="AF240" s="3">
        <f>AF239-AD240</f>
        <v>320</v>
      </c>
      <c r="AG240" s="200">
        <f>AD242+AG231</f>
        <v>0</v>
      </c>
      <c r="AH240" s="201"/>
      <c r="AI240" s="3">
        <f>AI239-AG240</f>
        <v>320</v>
      </c>
      <c r="AJ240" s="200">
        <f>AG242+AJ231</f>
        <v>0</v>
      </c>
      <c r="AK240" s="201"/>
      <c r="AL240" s="3">
        <f>AL239-AJ240</f>
        <v>320</v>
      </c>
      <c r="AM240" s="200">
        <f>AJ242+AM231</f>
        <v>0</v>
      </c>
      <c r="AN240" s="201"/>
      <c r="AO240" s="3">
        <f>AO239-AM240</f>
        <v>320</v>
      </c>
      <c r="AP240" s="2"/>
      <c r="AQ240" s="1"/>
    </row>
    <row r="241" spans="4:43" ht="13.5" customHeight="1">
      <c r="D241" s="5"/>
      <c r="E241" s="5"/>
      <c r="F241" s="202" t="s">
        <v>128</v>
      </c>
      <c r="G241" s="203"/>
      <c r="H241" s="4">
        <v>240</v>
      </c>
      <c r="I241" s="202" t="s">
        <v>74</v>
      </c>
      <c r="J241" s="203"/>
      <c r="K241" s="4">
        <v>240</v>
      </c>
      <c r="L241" s="202" t="s">
        <v>79</v>
      </c>
      <c r="M241" s="203"/>
      <c r="N241" s="4">
        <v>240</v>
      </c>
      <c r="O241" s="202" t="s">
        <v>79</v>
      </c>
      <c r="P241" s="203"/>
      <c r="Q241" s="4">
        <v>240</v>
      </c>
      <c r="R241" s="202" t="s">
        <v>79</v>
      </c>
      <c r="S241" s="203"/>
      <c r="T241" s="4">
        <v>240</v>
      </c>
      <c r="U241" s="202" t="s">
        <v>79</v>
      </c>
      <c r="V241" s="203"/>
      <c r="W241" s="4">
        <v>240</v>
      </c>
      <c r="X241" s="202" t="s">
        <v>79</v>
      </c>
      <c r="Y241" s="203"/>
      <c r="Z241" s="4">
        <v>240</v>
      </c>
      <c r="AA241" s="202" t="s">
        <v>1</v>
      </c>
      <c r="AB241" s="203"/>
      <c r="AC241" s="4">
        <v>240</v>
      </c>
      <c r="AD241" s="202" t="s">
        <v>1</v>
      </c>
      <c r="AE241" s="203"/>
      <c r="AF241" s="4">
        <v>240</v>
      </c>
      <c r="AG241" s="202" t="s">
        <v>1</v>
      </c>
      <c r="AH241" s="203"/>
      <c r="AI241" s="4">
        <v>240</v>
      </c>
      <c r="AJ241" s="202" t="s">
        <v>1</v>
      </c>
      <c r="AK241" s="203"/>
      <c r="AL241" s="4">
        <v>240</v>
      </c>
      <c r="AM241" s="202" t="s">
        <v>1</v>
      </c>
      <c r="AN241" s="203"/>
      <c r="AO241" s="4">
        <v>240</v>
      </c>
      <c r="AP241" s="2"/>
      <c r="AQ241" s="1"/>
    </row>
    <row r="242" spans="4:43">
      <c r="D242" s="5"/>
      <c r="E242" s="5"/>
      <c r="F242" s="200">
        <f>不要５!AM231+不要５!AP231</f>
        <v>0</v>
      </c>
      <c r="G242" s="201"/>
      <c r="H242" s="3">
        <f>H241-F242</f>
        <v>240</v>
      </c>
      <c r="I242" s="200">
        <f>'　【補完用】0年目'!$AM$52+$I$231</f>
        <v>0</v>
      </c>
      <c r="J242" s="201"/>
      <c r="K242" s="3">
        <f>K241-I242</f>
        <v>240</v>
      </c>
      <c r="L242" s="200">
        <f>I244+L231</f>
        <v>0</v>
      </c>
      <c r="M242" s="201"/>
      <c r="N242" s="3">
        <f>N241-L242</f>
        <v>240</v>
      </c>
      <c r="O242" s="200">
        <f>L244+O231</f>
        <v>0</v>
      </c>
      <c r="P242" s="201"/>
      <c r="Q242" s="3">
        <f>Q241-O242</f>
        <v>240</v>
      </c>
      <c r="R242" s="200">
        <f>O244+R231</f>
        <v>0</v>
      </c>
      <c r="S242" s="201"/>
      <c r="T242" s="3">
        <f>T241-R242</f>
        <v>240</v>
      </c>
      <c r="U242" s="200">
        <f>R244+U231</f>
        <v>0</v>
      </c>
      <c r="V242" s="201"/>
      <c r="W242" s="3">
        <f>W241-U242</f>
        <v>240</v>
      </c>
      <c r="X242" s="200">
        <f>U244+X231</f>
        <v>0</v>
      </c>
      <c r="Y242" s="201"/>
      <c r="Z242" s="3">
        <f>Z241-X242</f>
        <v>240</v>
      </c>
      <c r="AA242" s="200">
        <f>X244+AA231</f>
        <v>0</v>
      </c>
      <c r="AB242" s="201"/>
      <c r="AC242" s="3">
        <f>AC241-AA242</f>
        <v>240</v>
      </c>
      <c r="AD242" s="200">
        <f>AA244+AD231</f>
        <v>0</v>
      </c>
      <c r="AE242" s="201"/>
      <c r="AF242" s="3">
        <f>AF241-AD242</f>
        <v>240</v>
      </c>
      <c r="AG242" s="200">
        <f>AD244+AG231</f>
        <v>0</v>
      </c>
      <c r="AH242" s="201"/>
      <c r="AI242" s="3">
        <f>AI241-AG242</f>
        <v>240</v>
      </c>
      <c r="AJ242" s="200">
        <f>AG244+AJ231</f>
        <v>0</v>
      </c>
      <c r="AK242" s="201"/>
      <c r="AL242" s="3">
        <f>AL241-AJ242</f>
        <v>240</v>
      </c>
      <c r="AM242" s="200">
        <f>AJ244+AM231</f>
        <v>0</v>
      </c>
      <c r="AN242" s="201"/>
      <c r="AO242" s="3">
        <f>AO241-AM242</f>
        <v>240</v>
      </c>
      <c r="AP242" s="2"/>
      <c r="AQ242" s="1"/>
    </row>
    <row r="243" spans="4:43">
      <c r="D243" s="5"/>
      <c r="E243" s="5"/>
      <c r="F243" s="202" t="s">
        <v>129</v>
      </c>
      <c r="G243" s="203"/>
      <c r="H243" s="4">
        <v>160</v>
      </c>
      <c r="I243" s="202" t="s">
        <v>75</v>
      </c>
      <c r="J243" s="203"/>
      <c r="K243" s="4">
        <v>160</v>
      </c>
      <c r="L243" s="202" t="s">
        <v>80</v>
      </c>
      <c r="M243" s="203"/>
      <c r="N243" s="4">
        <v>160</v>
      </c>
      <c r="O243" s="202" t="s">
        <v>80</v>
      </c>
      <c r="P243" s="203"/>
      <c r="Q243" s="4">
        <v>160</v>
      </c>
      <c r="R243" s="202" t="s">
        <v>80</v>
      </c>
      <c r="S243" s="203"/>
      <c r="T243" s="4">
        <v>160</v>
      </c>
      <c r="U243" s="202" t="s">
        <v>80</v>
      </c>
      <c r="V243" s="203"/>
      <c r="W243" s="4">
        <v>160</v>
      </c>
      <c r="X243" s="202" t="s">
        <v>80</v>
      </c>
      <c r="Y243" s="203"/>
      <c r="Z243" s="4">
        <v>160</v>
      </c>
      <c r="AA243" s="202" t="s">
        <v>3</v>
      </c>
      <c r="AB243" s="203"/>
      <c r="AC243" s="4">
        <v>160</v>
      </c>
      <c r="AD243" s="202" t="s">
        <v>3</v>
      </c>
      <c r="AE243" s="203"/>
      <c r="AF243" s="4">
        <v>160</v>
      </c>
      <c r="AG243" s="202" t="s">
        <v>3</v>
      </c>
      <c r="AH243" s="203"/>
      <c r="AI243" s="4">
        <v>160</v>
      </c>
      <c r="AJ243" s="202" t="s">
        <v>3</v>
      </c>
      <c r="AK243" s="203"/>
      <c r="AL243" s="4">
        <v>160</v>
      </c>
      <c r="AM243" s="202" t="s">
        <v>3</v>
      </c>
      <c r="AN243" s="203"/>
      <c r="AO243" s="4">
        <v>160</v>
      </c>
      <c r="AP243" s="2"/>
      <c r="AQ243" s="1"/>
    </row>
    <row r="244" spans="4:43">
      <c r="D244" s="5"/>
      <c r="E244" s="5"/>
      <c r="F244" s="200">
        <f>不要５!AP231</f>
        <v>0</v>
      </c>
      <c r="G244" s="201"/>
      <c r="H244" s="3">
        <f>H243-F244</f>
        <v>160</v>
      </c>
      <c r="I244" s="200">
        <f>I231</f>
        <v>0</v>
      </c>
      <c r="J244" s="201"/>
      <c r="K244" s="3">
        <f>K243-I244</f>
        <v>160</v>
      </c>
      <c r="L244" s="200">
        <f>L231</f>
        <v>0</v>
      </c>
      <c r="M244" s="201"/>
      <c r="N244" s="3">
        <f>N243-L244</f>
        <v>160</v>
      </c>
      <c r="O244" s="200">
        <f>O231</f>
        <v>0</v>
      </c>
      <c r="P244" s="201"/>
      <c r="Q244" s="3">
        <f>Q243-O244</f>
        <v>160</v>
      </c>
      <c r="R244" s="200">
        <f>R231</f>
        <v>0</v>
      </c>
      <c r="S244" s="201"/>
      <c r="T244" s="3">
        <f>T243-R244</f>
        <v>160</v>
      </c>
      <c r="U244" s="200">
        <f>U231</f>
        <v>0</v>
      </c>
      <c r="V244" s="201"/>
      <c r="W244" s="3">
        <f>W243-U244</f>
        <v>160</v>
      </c>
      <c r="X244" s="200">
        <f>X231</f>
        <v>0</v>
      </c>
      <c r="Y244" s="201"/>
      <c r="Z244" s="3">
        <f>Z243-X244</f>
        <v>160</v>
      </c>
      <c r="AA244" s="200">
        <f>AA231</f>
        <v>0</v>
      </c>
      <c r="AB244" s="201"/>
      <c r="AC244" s="3">
        <f>AC243-AA244</f>
        <v>160</v>
      </c>
      <c r="AD244" s="200">
        <f>AD231</f>
        <v>0</v>
      </c>
      <c r="AE244" s="201"/>
      <c r="AF244" s="3">
        <f>AF243-AD244</f>
        <v>160</v>
      </c>
      <c r="AG244" s="200">
        <f>AG231</f>
        <v>0</v>
      </c>
      <c r="AH244" s="201"/>
      <c r="AI244" s="3">
        <f>AI243-AG244</f>
        <v>160</v>
      </c>
      <c r="AJ244" s="200">
        <f>AJ231</f>
        <v>0</v>
      </c>
      <c r="AK244" s="201"/>
      <c r="AL244" s="3">
        <f>AL243-AJ244</f>
        <v>160</v>
      </c>
      <c r="AM244" s="200">
        <f>AM231</f>
        <v>0</v>
      </c>
      <c r="AN244" s="201"/>
      <c r="AO244" s="3">
        <f>AO243-AM244</f>
        <v>160</v>
      </c>
      <c r="AP244" s="2"/>
      <c r="AQ244" s="1"/>
    </row>
    <row r="245" spans="4:43" ht="21" customHeight="1">
      <c r="E245" s="92" t="s">
        <v>12</v>
      </c>
      <c r="I245">
        <f>IF($X$2="",0,IF(I232&gt;$S$2,1,0))</f>
        <v>0</v>
      </c>
      <c r="L245">
        <f>IF($X$2="",0,IF(L232&gt;$S$2,1,0))</f>
        <v>0</v>
      </c>
      <c r="O245">
        <f>IF($X$2="",0,IF(O232&gt;$S$2,1,0))</f>
        <v>0</v>
      </c>
      <c r="R245">
        <f>IF($X$2="",0,IF(R232&gt;$S$2,1,0))</f>
        <v>0</v>
      </c>
      <c r="U245">
        <f>IF($X$2="",0,IF(U232&gt;$S$2,1,0))</f>
        <v>0</v>
      </c>
      <c r="X245">
        <f>IF($X$2="",0,IF(X232&gt;$S$2,1,0))</f>
        <v>0</v>
      </c>
      <c r="AA245">
        <f>IF($X$2="",0,IF(AA232&gt;$S$2,1,0))</f>
        <v>0</v>
      </c>
      <c r="AD245">
        <f>IF($X$2="",0,IF(AD232&gt;$S$2,1,0))</f>
        <v>0</v>
      </c>
      <c r="AG245">
        <f>IF($X$2="",0,IF(AG232&gt;$S$2,1,0))</f>
        <v>0</v>
      </c>
      <c r="AJ245">
        <f>IF($X$2="",0,IF(AJ232&gt;$S$2,1,0))</f>
        <v>0</v>
      </c>
      <c r="AM245">
        <f>IF($X$2="",0,IF(AM232&gt;$S$2,1,0))</f>
        <v>0</v>
      </c>
      <c r="AP245">
        <f>IF($X$2="",0,IF(AP232&gt;$S$2,1,0))</f>
        <v>0</v>
      </c>
    </row>
  </sheetData>
  <sheetProtection sheet="1" objects="1" scenarios="1"/>
  <mergeCells count="2351">
    <mergeCell ref="F240:G240"/>
    <mergeCell ref="F241:G241"/>
    <mergeCell ref="F242:G242"/>
    <mergeCell ref="F243:G243"/>
    <mergeCell ref="F244:G244"/>
    <mergeCell ref="F220:G220"/>
    <mergeCell ref="F221:G221"/>
    <mergeCell ref="F222:G222"/>
    <mergeCell ref="F223:G223"/>
    <mergeCell ref="F224:G224"/>
    <mergeCell ref="F225:G225"/>
    <mergeCell ref="F226:G226"/>
    <mergeCell ref="F227:G227"/>
    <mergeCell ref="F228:G228"/>
    <mergeCell ref="F229:G229"/>
    <mergeCell ref="F231:G232"/>
    <mergeCell ref="F234:G234"/>
    <mergeCell ref="F235:G235"/>
    <mergeCell ref="F236:G236"/>
    <mergeCell ref="F237:G237"/>
    <mergeCell ref="F238:G238"/>
    <mergeCell ref="F239:G239"/>
    <mergeCell ref="F197:G197"/>
    <mergeCell ref="F198:G198"/>
    <mergeCell ref="F199:G199"/>
    <mergeCell ref="F201:G202"/>
    <mergeCell ref="F204:G204"/>
    <mergeCell ref="F205:G205"/>
    <mergeCell ref="F206:G206"/>
    <mergeCell ref="F207:G207"/>
    <mergeCell ref="F208:G208"/>
    <mergeCell ref="F209:G209"/>
    <mergeCell ref="F210:G210"/>
    <mergeCell ref="F211:G211"/>
    <mergeCell ref="F212:G212"/>
    <mergeCell ref="F213:G213"/>
    <mergeCell ref="F214:G214"/>
    <mergeCell ref="F216:G217"/>
    <mergeCell ref="F219:G219"/>
    <mergeCell ref="F177:G177"/>
    <mergeCell ref="F178:G178"/>
    <mergeCell ref="F179:G179"/>
    <mergeCell ref="F180:G180"/>
    <mergeCell ref="F181:G181"/>
    <mergeCell ref="F182:G182"/>
    <mergeCell ref="F183:G183"/>
    <mergeCell ref="F184:G184"/>
    <mergeCell ref="F186:G187"/>
    <mergeCell ref="F189:G189"/>
    <mergeCell ref="F190:G190"/>
    <mergeCell ref="F191:G191"/>
    <mergeCell ref="F192:G192"/>
    <mergeCell ref="F193:G193"/>
    <mergeCell ref="F194:G194"/>
    <mergeCell ref="F195:G195"/>
    <mergeCell ref="F196:G196"/>
    <mergeCell ref="F154:G154"/>
    <mergeCell ref="F156:G157"/>
    <mergeCell ref="F159:G159"/>
    <mergeCell ref="F160:G160"/>
    <mergeCell ref="F161:G161"/>
    <mergeCell ref="F162:G162"/>
    <mergeCell ref="F163:G163"/>
    <mergeCell ref="F164:G164"/>
    <mergeCell ref="F165:G165"/>
    <mergeCell ref="F166:G166"/>
    <mergeCell ref="F167:G167"/>
    <mergeCell ref="F168:G168"/>
    <mergeCell ref="F169:G169"/>
    <mergeCell ref="F171:G172"/>
    <mergeCell ref="F174:G174"/>
    <mergeCell ref="F175:G175"/>
    <mergeCell ref="F176:G176"/>
    <mergeCell ref="F134:G134"/>
    <mergeCell ref="F135:G135"/>
    <mergeCell ref="F136:G136"/>
    <mergeCell ref="F137:G137"/>
    <mergeCell ref="F138:G138"/>
    <mergeCell ref="F139:G139"/>
    <mergeCell ref="F141:G142"/>
    <mergeCell ref="F144:G144"/>
    <mergeCell ref="F145:G145"/>
    <mergeCell ref="F146:G146"/>
    <mergeCell ref="F147:G147"/>
    <mergeCell ref="F148:G148"/>
    <mergeCell ref="F149:G149"/>
    <mergeCell ref="F150:G150"/>
    <mergeCell ref="F151:G151"/>
    <mergeCell ref="F152:G152"/>
    <mergeCell ref="F153:G153"/>
    <mergeCell ref="F114:G114"/>
    <mergeCell ref="F115:G115"/>
    <mergeCell ref="F116:G116"/>
    <mergeCell ref="F117:G117"/>
    <mergeCell ref="F118:G118"/>
    <mergeCell ref="F119:G119"/>
    <mergeCell ref="F120:G120"/>
    <mergeCell ref="F121:G121"/>
    <mergeCell ref="F122:G122"/>
    <mergeCell ref="F123:G123"/>
    <mergeCell ref="F124:G124"/>
    <mergeCell ref="F126:G127"/>
    <mergeCell ref="F129:G129"/>
    <mergeCell ref="F130:G130"/>
    <mergeCell ref="F131:G131"/>
    <mergeCell ref="F132:G132"/>
    <mergeCell ref="F133:G133"/>
    <mergeCell ref="F91:G91"/>
    <mergeCell ref="F92:G92"/>
    <mergeCell ref="F93:G93"/>
    <mergeCell ref="F94:G94"/>
    <mergeCell ref="F96:G97"/>
    <mergeCell ref="F99:G99"/>
    <mergeCell ref="F100:G100"/>
    <mergeCell ref="F101:G101"/>
    <mergeCell ref="F102:G102"/>
    <mergeCell ref="F103:G103"/>
    <mergeCell ref="F104:G104"/>
    <mergeCell ref="F105:G105"/>
    <mergeCell ref="F106:G106"/>
    <mergeCell ref="F107:G107"/>
    <mergeCell ref="F108:G108"/>
    <mergeCell ref="F109:G109"/>
    <mergeCell ref="F111:G112"/>
    <mergeCell ref="F71:G71"/>
    <mergeCell ref="F72:G72"/>
    <mergeCell ref="F73:G73"/>
    <mergeCell ref="F74:G74"/>
    <mergeCell ref="F75:G75"/>
    <mergeCell ref="F76:G76"/>
    <mergeCell ref="F77:G77"/>
    <mergeCell ref="F78:G78"/>
    <mergeCell ref="F79:G79"/>
    <mergeCell ref="F81:G82"/>
    <mergeCell ref="F84:G84"/>
    <mergeCell ref="F85:G85"/>
    <mergeCell ref="F86:G86"/>
    <mergeCell ref="F87:G87"/>
    <mergeCell ref="F88:G88"/>
    <mergeCell ref="F89:G89"/>
    <mergeCell ref="F90:G90"/>
    <mergeCell ref="F48:G48"/>
    <mergeCell ref="F49:G49"/>
    <mergeCell ref="F51:G52"/>
    <mergeCell ref="F54:G54"/>
    <mergeCell ref="F55:G55"/>
    <mergeCell ref="F56:G56"/>
    <mergeCell ref="F57:G57"/>
    <mergeCell ref="F58:G58"/>
    <mergeCell ref="F59:G59"/>
    <mergeCell ref="F60:G60"/>
    <mergeCell ref="F61:G61"/>
    <mergeCell ref="F62:G62"/>
    <mergeCell ref="F63:G63"/>
    <mergeCell ref="F64:G64"/>
    <mergeCell ref="F66:G67"/>
    <mergeCell ref="F69:G69"/>
    <mergeCell ref="F70:G70"/>
    <mergeCell ref="F28:G28"/>
    <mergeCell ref="F29:G29"/>
    <mergeCell ref="F30:G30"/>
    <mergeCell ref="F31:G31"/>
    <mergeCell ref="F32:G32"/>
    <mergeCell ref="F33:G33"/>
    <mergeCell ref="F34:G34"/>
    <mergeCell ref="F36:G37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6:G7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1:G22"/>
    <mergeCell ref="F24:G24"/>
    <mergeCell ref="F25:G25"/>
    <mergeCell ref="F26:G26"/>
    <mergeCell ref="F27:G27"/>
    <mergeCell ref="X244:Y244"/>
    <mergeCell ref="AA244:AB244"/>
    <mergeCell ref="AD244:AE244"/>
    <mergeCell ref="AG244:AH244"/>
    <mergeCell ref="AJ244:AK244"/>
    <mergeCell ref="AM244:AN244"/>
    <mergeCell ref="AA243:AB243"/>
    <mergeCell ref="AD243:AE243"/>
    <mergeCell ref="AG243:AH243"/>
    <mergeCell ref="AJ243:AK243"/>
    <mergeCell ref="AM243:AN243"/>
    <mergeCell ref="I244:J244"/>
    <mergeCell ref="L244:M244"/>
    <mergeCell ref="O244:P244"/>
    <mergeCell ref="R244:S244"/>
    <mergeCell ref="U244:V244"/>
    <mergeCell ref="I243:J243"/>
    <mergeCell ref="L243:M243"/>
    <mergeCell ref="O243:P243"/>
    <mergeCell ref="R243:S243"/>
    <mergeCell ref="U243:V243"/>
    <mergeCell ref="X243:Y243"/>
    <mergeCell ref="X242:Y242"/>
    <mergeCell ref="AA242:AB242"/>
    <mergeCell ref="AD242:AE242"/>
    <mergeCell ref="AG242:AH242"/>
    <mergeCell ref="AJ242:AK242"/>
    <mergeCell ref="AM242:AN242"/>
    <mergeCell ref="AA241:AB241"/>
    <mergeCell ref="AD241:AE241"/>
    <mergeCell ref="AG241:AH241"/>
    <mergeCell ref="AJ241:AK241"/>
    <mergeCell ref="AM241:AN241"/>
    <mergeCell ref="I242:J242"/>
    <mergeCell ref="L242:M242"/>
    <mergeCell ref="O242:P242"/>
    <mergeCell ref="R242:S242"/>
    <mergeCell ref="U242:V242"/>
    <mergeCell ref="I241:J241"/>
    <mergeCell ref="L241:M241"/>
    <mergeCell ref="O241:P241"/>
    <mergeCell ref="R241:S241"/>
    <mergeCell ref="U241:V241"/>
    <mergeCell ref="X241:Y241"/>
    <mergeCell ref="X240:Y240"/>
    <mergeCell ref="AA240:AB240"/>
    <mergeCell ref="AD240:AE240"/>
    <mergeCell ref="AG240:AH240"/>
    <mergeCell ref="AJ240:AK240"/>
    <mergeCell ref="AM240:AN240"/>
    <mergeCell ref="AA239:AB239"/>
    <mergeCell ref="AD239:AE239"/>
    <mergeCell ref="AG239:AH239"/>
    <mergeCell ref="AJ239:AK239"/>
    <mergeCell ref="AM239:AN239"/>
    <mergeCell ref="I240:J240"/>
    <mergeCell ref="L240:M240"/>
    <mergeCell ref="O240:P240"/>
    <mergeCell ref="R240:S240"/>
    <mergeCell ref="U240:V240"/>
    <mergeCell ref="I239:J239"/>
    <mergeCell ref="L239:M239"/>
    <mergeCell ref="O239:P239"/>
    <mergeCell ref="R239:S239"/>
    <mergeCell ref="U239:V239"/>
    <mergeCell ref="X239:Y239"/>
    <mergeCell ref="X238:Y238"/>
    <mergeCell ref="AA238:AB238"/>
    <mergeCell ref="AD238:AE238"/>
    <mergeCell ref="AG238:AH238"/>
    <mergeCell ref="AJ238:AK238"/>
    <mergeCell ref="AM238:AN238"/>
    <mergeCell ref="AA237:AB237"/>
    <mergeCell ref="AD237:AE237"/>
    <mergeCell ref="AG237:AH237"/>
    <mergeCell ref="AJ237:AK237"/>
    <mergeCell ref="AM237:AN237"/>
    <mergeCell ref="I238:J238"/>
    <mergeCell ref="L238:M238"/>
    <mergeCell ref="O238:P238"/>
    <mergeCell ref="R238:S238"/>
    <mergeCell ref="U238:V238"/>
    <mergeCell ref="I237:J237"/>
    <mergeCell ref="L237:M237"/>
    <mergeCell ref="O237:P237"/>
    <mergeCell ref="R237:S237"/>
    <mergeCell ref="U237:V237"/>
    <mergeCell ref="X237:Y237"/>
    <mergeCell ref="X236:Y236"/>
    <mergeCell ref="AA236:AB236"/>
    <mergeCell ref="AD236:AE236"/>
    <mergeCell ref="AG236:AH236"/>
    <mergeCell ref="AJ236:AK236"/>
    <mergeCell ref="AM236:AN236"/>
    <mergeCell ref="AA235:AB235"/>
    <mergeCell ref="AD235:AE235"/>
    <mergeCell ref="AG235:AH235"/>
    <mergeCell ref="AJ235:AK235"/>
    <mergeCell ref="AM235:AN235"/>
    <mergeCell ref="I236:J236"/>
    <mergeCell ref="L236:M236"/>
    <mergeCell ref="O236:P236"/>
    <mergeCell ref="R236:S236"/>
    <mergeCell ref="U236:V236"/>
    <mergeCell ref="I235:J235"/>
    <mergeCell ref="L235:M235"/>
    <mergeCell ref="O235:P235"/>
    <mergeCell ref="R235:S235"/>
    <mergeCell ref="U235:V235"/>
    <mergeCell ref="X235:Y235"/>
    <mergeCell ref="AA234:AB234"/>
    <mergeCell ref="AD234:AE234"/>
    <mergeCell ref="AG234:AH234"/>
    <mergeCell ref="AJ234:AK234"/>
    <mergeCell ref="AM234:AN234"/>
    <mergeCell ref="AP234:AQ234"/>
    <mergeCell ref="I234:J234"/>
    <mergeCell ref="L234:M234"/>
    <mergeCell ref="O234:P234"/>
    <mergeCell ref="R234:S234"/>
    <mergeCell ref="U234:V234"/>
    <mergeCell ref="X234:Y234"/>
    <mergeCell ref="AA233:AB233"/>
    <mergeCell ref="AD233:AE233"/>
    <mergeCell ref="AG233:AH233"/>
    <mergeCell ref="AJ233:AK233"/>
    <mergeCell ref="AM233:AN233"/>
    <mergeCell ref="AP233:AQ233"/>
    <mergeCell ref="L233:M233"/>
    <mergeCell ref="O233:P233"/>
    <mergeCell ref="R233:S233"/>
    <mergeCell ref="U233:V233"/>
    <mergeCell ref="X233:Y233"/>
    <mergeCell ref="X229:Y229"/>
    <mergeCell ref="AA229:AB229"/>
    <mergeCell ref="AD229:AE229"/>
    <mergeCell ref="AG229:AH229"/>
    <mergeCell ref="AJ229:AK229"/>
    <mergeCell ref="AM229:AN229"/>
    <mergeCell ref="AA228:AB228"/>
    <mergeCell ref="AD228:AE228"/>
    <mergeCell ref="AG228:AH228"/>
    <mergeCell ref="AJ228:AK228"/>
    <mergeCell ref="AM228:AN228"/>
    <mergeCell ref="I229:J229"/>
    <mergeCell ref="L229:M229"/>
    <mergeCell ref="O229:P229"/>
    <mergeCell ref="R229:S229"/>
    <mergeCell ref="U229:V229"/>
    <mergeCell ref="I228:J228"/>
    <mergeCell ref="L228:M228"/>
    <mergeCell ref="O228:P228"/>
    <mergeCell ref="R228:S228"/>
    <mergeCell ref="U228:V228"/>
    <mergeCell ref="X228:Y228"/>
    <mergeCell ref="X227:Y227"/>
    <mergeCell ref="AA227:AB227"/>
    <mergeCell ref="AD227:AE227"/>
    <mergeCell ref="AG227:AH227"/>
    <mergeCell ref="AJ227:AK227"/>
    <mergeCell ref="AM227:AN227"/>
    <mergeCell ref="AA226:AB226"/>
    <mergeCell ref="AD226:AE226"/>
    <mergeCell ref="AG226:AH226"/>
    <mergeCell ref="AJ226:AK226"/>
    <mergeCell ref="AM226:AN226"/>
    <mergeCell ref="I227:J227"/>
    <mergeCell ref="L227:M227"/>
    <mergeCell ref="O227:P227"/>
    <mergeCell ref="R227:S227"/>
    <mergeCell ref="U227:V227"/>
    <mergeCell ref="I226:J226"/>
    <mergeCell ref="L226:M226"/>
    <mergeCell ref="O226:P226"/>
    <mergeCell ref="R226:S226"/>
    <mergeCell ref="U226:V226"/>
    <mergeCell ref="X226:Y226"/>
    <mergeCell ref="X225:Y225"/>
    <mergeCell ref="AA225:AB225"/>
    <mergeCell ref="AD225:AE225"/>
    <mergeCell ref="AG225:AH225"/>
    <mergeCell ref="AJ225:AK225"/>
    <mergeCell ref="AM225:AN225"/>
    <mergeCell ref="AA224:AB224"/>
    <mergeCell ref="AD224:AE224"/>
    <mergeCell ref="AG224:AH224"/>
    <mergeCell ref="AJ224:AK224"/>
    <mergeCell ref="AM224:AN224"/>
    <mergeCell ref="I225:J225"/>
    <mergeCell ref="L225:M225"/>
    <mergeCell ref="O225:P225"/>
    <mergeCell ref="R225:S225"/>
    <mergeCell ref="U225:V225"/>
    <mergeCell ref="I224:J224"/>
    <mergeCell ref="L224:M224"/>
    <mergeCell ref="O224:P224"/>
    <mergeCell ref="R224:S224"/>
    <mergeCell ref="U224:V224"/>
    <mergeCell ref="X224:Y224"/>
    <mergeCell ref="X223:Y223"/>
    <mergeCell ref="AA223:AB223"/>
    <mergeCell ref="AD223:AE223"/>
    <mergeCell ref="AG223:AH223"/>
    <mergeCell ref="AJ223:AK223"/>
    <mergeCell ref="AM223:AN223"/>
    <mergeCell ref="AA222:AB222"/>
    <mergeCell ref="AD222:AE222"/>
    <mergeCell ref="AG222:AH222"/>
    <mergeCell ref="AJ222:AK222"/>
    <mergeCell ref="AM222:AN222"/>
    <mergeCell ref="I223:J223"/>
    <mergeCell ref="L223:M223"/>
    <mergeCell ref="O223:P223"/>
    <mergeCell ref="R223:S223"/>
    <mergeCell ref="U223:V223"/>
    <mergeCell ref="I222:J222"/>
    <mergeCell ref="L222:M222"/>
    <mergeCell ref="O222:P222"/>
    <mergeCell ref="R222:S222"/>
    <mergeCell ref="U222:V222"/>
    <mergeCell ref="X222:Y222"/>
    <mergeCell ref="X221:Y221"/>
    <mergeCell ref="AA221:AB221"/>
    <mergeCell ref="AD221:AE221"/>
    <mergeCell ref="AG221:AH221"/>
    <mergeCell ref="AJ221:AK221"/>
    <mergeCell ref="AM221:AN221"/>
    <mergeCell ref="AA220:AB220"/>
    <mergeCell ref="AD220:AE220"/>
    <mergeCell ref="AG220:AH220"/>
    <mergeCell ref="AJ220:AK220"/>
    <mergeCell ref="AM220:AN220"/>
    <mergeCell ref="I221:J221"/>
    <mergeCell ref="L221:M221"/>
    <mergeCell ref="O221:P221"/>
    <mergeCell ref="R221:S221"/>
    <mergeCell ref="U221:V221"/>
    <mergeCell ref="I220:J220"/>
    <mergeCell ref="L220:M220"/>
    <mergeCell ref="O220:P220"/>
    <mergeCell ref="R220:S220"/>
    <mergeCell ref="U220:V220"/>
    <mergeCell ref="X220:Y220"/>
    <mergeCell ref="AA219:AB219"/>
    <mergeCell ref="AD219:AE219"/>
    <mergeCell ref="AG219:AH219"/>
    <mergeCell ref="AJ219:AK219"/>
    <mergeCell ref="AM219:AN219"/>
    <mergeCell ref="AP219:AQ219"/>
    <mergeCell ref="I219:J219"/>
    <mergeCell ref="L219:M219"/>
    <mergeCell ref="O219:P219"/>
    <mergeCell ref="R219:S219"/>
    <mergeCell ref="U219:V219"/>
    <mergeCell ref="X219:Y219"/>
    <mergeCell ref="AA218:AB218"/>
    <mergeCell ref="AD218:AE218"/>
    <mergeCell ref="AG218:AH218"/>
    <mergeCell ref="AJ218:AK218"/>
    <mergeCell ref="AM218:AN218"/>
    <mergeCell ref="AP218:AQ218"/>
    <mergeCell ref="L218:M218"/>
    <mergeCell ref="O218:P218"/>
    <mergeCell ref="R218:S218"/>
    <mergeCell ref="U218:V218"/>
    <mergeCell ref="X218:Y218"/>
    <mergeCell ref="X214:Y214"/>
    <mergeCell ref="AA214:AB214"/>
    <mergeCell ref="AD214:AE214"/>
    <mergeCell ref="AG214:AH214"/>
    <mergeCell ref="AJ214:AK214"/>
    <mergeCell ref="AM214:AN214"/>
    <mergeCell ref="AA213:AB213"/>
    <mergeCell ref="AD213:AE213"/>
    <mergeCell ref="AG213:AH213"/>
    <mergeCell ref="AJ213:AK213"/>
    <mergeCell ref="AM213:AN213"/>
    <mergeCell ref="I214:J214"/>
    <mergeCell ref="L214:M214"/>
    <mergeCell ref="O214:P214"/>
    <mergeCell ref="R214:S214"/>
    <mergeCell ref="U214:V214"/>
    <mergeCell ref="I213:J213"/>
    <mergeCell ref="L213:M213"/>
    <mergeCell ref="O213:P213"/>
    <mergeCell ref="R213:S213"/>
    <mergeCell ref="U213:V213"/>
    <mergeCell ref="X213:Y213"/>
    <mergeCell ref="X212:Y212"/>
    <mergeCell ref="AA212:AB212"/>
    <mergeCell ref="AD212:AE212"/>
    <mergeCell ref="AG212:AH212"/>
    <mergeCell ref="AJ212:AK212"/>
    <mergeCell ref="AM212:AN212"/>
    <mergeCell ref="AA211:AB211"/>
    <mergeCell ref="AD211:AE211"/>
    <mergeCell ref="AG211:AH211"/>
    <mergeCell ref="AJ211:AK211"/>
    <mergeCell ref="AM211:AN211"/>
    <mergeCell ref="I212:J212"/>
    <mergeCell ref="L212:M212"/>
    <mergeCell ref="O212:P212"/>
    <mergeCell ref="R212:S212"/>
    <mergeCell ref="U212:V212"/>
    <mergeCell ref="I211:J211"/>
    <mergeCell ref="L211:M211"/>
    <mergeCell ref="O211:P211"/>
    <mergeCell ref="R211:S211"/>
    <mergeCell ref="U211:V211"/>
    <mergeCell ref="X211:Y211"/>
    <mergeCell ref="X210:Y210"/>
    <mergeCell ref="AA210:AB210"/>
    <mergeCell ref="AD210:AE210"/>
    <mergeCell ref="AG210:AH210"/>
    <mergeCell ref="AJ210:AK210"/>
    <mergeCell ref="AM210:AN210"/>
    <mergeCell ref="AA209:AB209"/>
    <mergeCell ref="AD209:AE209"/>
    <mergeCell ref="AG209:AH209"/>
    <mergeCell ref="AJ209:AK209"/>
    <mergeCell ref="AM209:AN209"/>
    <mergeCell ref="I210:J210"/>
    <mergeCell ref="L210:M210"/>
    <mergeCell ref="O210:P210"/>
    <mergeCell ref="R210:S210"/>
    <mergeCell ref="U210:V210"/>
    <mergeCell ref="I209:J209"/>
    <mergeCell ref="L209:M209"/>
    <mergeCell ref="O209:P209"/>
    <mergeCell ref="R209:S209"/>
    <mergeCell ref="U209:V209"/>
    <mergeCell ref="X209:Y209"/>
    <mergeCell ref="X208:Y208"/>
    <mergeCell ref="AA208:AB208"/>
    <mergeCell ref="AD208:AE208"/>
    <mergeCell ref="AG208:AH208"/>
    <mergeCell ref="AJ208:AK208"/>
    <mergeCell ref="AM208:AN208"/>
    <mergeCell ref="AA207:AB207"/>
    <mergeCell ref="AD207:AE207"/>
    <mergeCell ref="AG207:AH207"/>
    <mergeCell ref="AJ207:AK207"/>
    <mergeCell ref="AM207:AN207"/>
    <mergeCell ref="I208:J208"/>
    <mergeCell ref="L208:M208"/>
    <mergeCell ref="O208:P208"/>
    <mergeCell ref="R208:S208"/>
    <mergeCell ref="U208:V208"/>
    <mergeCell ref="I207:J207"/>
    <mergeCell ref="L207:M207"/>
    <mergeCell ref="O207:P207"/>
    <mergeCell ref="R207:S207"/>
    <mergeCell ref="U207:V207"/>
    <mergeCell ref="X207:Y207"/>
    <mergeCell ref="X206:Y206"/>
    <mergeCell ref="AA206:AB206"/>
    <mergeCell ref="AD206:AE206"/>
    <mergeCell ref="AG206:AH206"/>
    <mergeCell ref="AJ206:AK206"/>
    <mergeCell ref="AM206:AN206"/>
    <mergeCell ref="AA205:AB205"/>
    <mergeCell ref="AD205:AE205"/>
    <mergeCell ref="AG205:AH205"/>
    <mergeCell ref="AJ205:AK205"/>
    <mergeCell ref="AM205:AN205"/>
    <mergeCell ref="I206:J206"/>
    <mergeCell ref="L206:M206"/>
    <mergeCell ref="O206:P206"/>
    <mergeCell ref="R206:S206"/>
    <mergeCell ref="U206:V206"/>
    <mergeCell ref="I205:J205"/>
    <mergeCell ref="L205:M205"/>
    <mergeCell ref="O205:P205"/>
    <mergeCell ref="R205:S205"/>
    <mergeCell ref="U205:V205"/>
    <mergeCell ref="X205:Y205"/>
    <mergeCell ref="AA204:AB204"/>
    <mergeCell ref="AD204:AE204"/>
    <mergeCell ref="AG204:AH204"/>
    <mergeCell ref="AJ204:AK204"/>
    <mergeCell ref="AM204:AN204"/>
    <mergeCell ref="AP204:AQ204"/>
    <mergeCell ref="I204:J204"/>
    <mergeCell ref="L204:M204"/>
    <mergeCell ref="O204:P204"/>
    <mergeCell ref="R204:S204"/>
    <mergeCell ref="U204:V204"/>
    <mergeCell ref="X204:Y204"/>
    <mergeCell ref="AA203:AB203"/>
    <mergeCell ref="AD203:AE203"/>
    <mergeCell ref="AG203:AH203"/>
    <mergeCell ref="AJ203:AK203"/>
    <mergeCell ref="AM203:AN203"/>
    <mergeCell ref="AP203:AQ203"/>
    <mergeCell ref="L203:M203"/>
    <mergeCell ref="O203:P203"/>
    <mergeCell ref="R203:S203"/>
    <mergeCell ref="U203:V203"/>
    <mergeCell ref="X203:Y203"/>
    <mergeCell ref="X199:Y199"/>
    <mergeCell ref="AA199:AB199"/>
    <mergeCell ref="AD199:AE199"/>
    <mergeCell ref="AG199:AH199"/>
    <mergeCell ref="AJ199:AK199"/>
    <mergeCell ref="AM199:AN199"/>
    <mergeCell ref="AA198:AB198"/>
    <mergeCell ref="AD198:AE198"/>
    <mergeCell ref="AG198:AH198"/>
    <mergeCell ref="AJ198:AK198"/>
    <mergeCell ref="AM198:AN198"/>
    <mergeCell ref="I199:J199"/>
    <mergeCell ref="L199:M199"/>
    <mergeCell ref="O199:P199"/>
    <mergeCell ref="R199:S199"/>
    <mergeCell ref="U199:V199"/>
    <mergeCell ref="I198:J198"/>
    <mergeCell ref="L198:M198"/>
    <mergeCell ref="O198:P198"/>
    <mergeCell ref="R198:S198"/>
    <mergeCell ref="U198:V198"/>
    <mergeCell ref="X198:Y198"/>
    <mergeCell ref="X197:Y197"/>
    <mergeCell ref="AA197:AB197"/>
    <mergeCell ref="AD197:AE197"/>
    <mergeCell ref="AG197:AH197"/>
    <mergeCell ref="AJ197:AK197"/>
    <mergeCell ref="AM197:AN197"/>
    <mergeCell ref="AA196:AB196"/>
    <mergeCell ref="AD196:AE196"/>
    <mergeCell ref="AG196:AH196"/>
    <mergeCell ref="AJ196:AK196"/>
    <mergeCell ref="AM196:AN196"/>
    <mergeCell ref="I197:J197"/>
    <mergeCell ref="L197:M197"/>
    <mergeCell ref="O197:P197"/>
    <mergeCell ref="R197:S197"/>
    <mergeCell ref="U197:V197"/>
    <mergeCell ref="I196:J196"/>
    <mergeCell ref="L196:M196"/>
    <mergeCell ref="O196:P196"/>
    <mergeCell ref="R196:S196"/>
    <mergeCell ref="U196:V196"/>
    <mergeCell ref="X196:Y196"/>
    <mergeCell ref="X195:Y195"/>
    <mergeCell ref="AA195:AB195"/>
    <mergeCell ref="AD195:AE195"/>
    <mergeCell ref="AG195:AH195"/>
    <mergeCell ref="AJ195:AK195"/>
    <mergeCell ref="AM195:AN195"/>
    <mergeCell ref="AA194:AB194"/>
    <mergeCell ref="AD194:AE194"/>
    <mergeCell ref="AG194:AH194"/>
    <mergeCell ref="AJ194:AK194"/>
    <mergeCell ref="AM194:AN194"/>
    <mergeCell ref="I195:J195"/>
    <mergeCell ref="L195:M195"/>
    <mergeCell ref="O195:P195"/>
    <mergeCell ref="R195:S195"/>
    <mergeCell ref="U195:V195"/>
    <mergeCell ref="I194:J194"/>
    <mergeCell ref="L194:M194"/>
    <mergeCell ref="O194:P194"/>
    <mergeCell ref="R194:S194"/>
    <mergeCell ref="U194:V194"/>
    <mergeCell ref="X194:Y194"/>
    <mergeCell ref="X193:Y193"/>
    <mergeCell ref="AA193:AB193"/>
    <mergeCell ref="AD193:AE193"/>
    <mergeCell ref="AG193:AH193"/>
    <mergeCell ref="AJ193:AK193"/>
    <mergeCell ref="AM193:AN193"/>
    <mergeCell ref="AA192:AB192"/>
    <mergeCell ref="AD192:AE192"/>
    <mergeCell ref="AG192:AH192"/>
    <mergeCell ref="AJ192:AK192"/>
    <mergeCell ref="AM192:AN192"/>
    <mergeCell ref="I193:J193"/>
    <mergeCell ref="L193:M193"/>
    <mergeCell ref="O193:P193"/>
    <mergeCell ref="R193:S193"/>
    <mergeCell ref="U193:V193"/>
    <mergeCell ref="I192:J192"/>
    <mergeCell ref="L192:M192"/>
    <mergeCell ref="O192:P192"/>
    <mergeCell ref="R192:S192"/>
    <mergeCell ref="U192:V192"/>
    <mergeCell ref="X192:Y192"/>
    <mergeCell ref="X191:Y191"/>
    <mergeCell ref="AA191:AB191"/>
    <mergeCell ref="AD191:AE191"/>
    <mergeCell ref="AG191:AH191"/>
    <mergeCell ref="AJ191:AK191"/>
    <mergeCell ref="AM191:AN191"/>
    <mergeCell ref="AA190:AB190"/>
    <mergeCell ref="AD190:AE190"/>
    <mergeCell ref="AG190:AH190"/>
    <mergeCell ref="AJ190:AK190"/>
    <mergeCell ref="AM190:AN190"/>
    <mergeCell ref="I191:J191"/>
    <mergeCell ref="L191:M191"/>
    <mergeCell ref="O191:P191"/>
    <mergeCell ref="R191:S191"/>
    <mergeCell ref="U191:V191"/>
    <mergeCell ref="I190:J190"/>
    <mergeCell ref="L190:M190"/>
    <mergeCell ref="O190:P190"/>
    <mergeCell ref="R190:S190"/>
    <mergeCell ref="U190:V190"/>
    <mergeCell ref="X190:Y190"/>
    <mergeCell ref="AA189:AB189"/>
    <mergeCell ref="AD189:AE189"/>
    <mergeCell ref="AG189:AH189"/>
    <mergeCell ref="AJ189:AK189"/>
    <mergeCell ref="AM189:AN189"/>
    <mergeCell ref="AP189:AQ189"/>
    <mergeCell ref="I189:J189"/>
    <mergeCell ref="L189:M189"/>
    <mergeCell ref="O189:P189"/>
    <mergeCell ref="R189:S189"/>
    <mergeCell ref="U189:V189"/>
    <mergeCell ref="X189:Y189"/>
    <mergeCell ref="AA188:AB188"/>
    <mergeCell ref="AD188:AE188"/>
    <mergeCell ref="AG188:AH188"/>
    <mergeCell ref="AJ188:AK188"/>
    <mergeCell ref="AM188:AN188"/>
    <mergeCell ref="AP188:AQ188"/>
    <mergeCell ref="L188:M188"/>
    <mergeCell ref="O188:P188"/>
    <mergeCell ref="R188:S188"/>
    <mergeCell ref="U188:V188"/>
    <mergeCell ref="X188:Y188"/>
    <mergeCell ref="X184:Y184"/>
    <mergeCell ref="AA184:AB184"/>
    <mergeCell ref="AD184:AE184"/>
    <mergeCell ref="AG184:AH184"/>
    <mergeCell ref="AJ184:AK184"/>
    <mergeCell ref="AM184:AN184"/>
    <mergeCell ref="AA183:AB183"/>
    <mergeCell ref="AD183:AE183"/>
    <mergeCell ref="AG183:AH183"/>
    <mergeCell ref="AJ183:AK183"/>
    <mergeCell ref="AM183:AN183"/>
    <mergeCell ref="I184:J184"/>
    <mergeCell ref="L184:M184"/>
    <mergeCell ref="O184:P184"/>
    <mergeCell ref="R184:S184"/>
    <mergeCell ref="U184:V184"/>
    <mergeCell ref="I183:J183"/>
    <mergeCell ref="L183:M183"/>
    <mergeCell ref="O183:P183"/>
    <mergeCell ref="R183:S183"/>
    <mergeCell ref="U183:V183"/>
    <mergeCell ref="X183:Y183"/>
    <mergeCell ref="X182:Y182"/>
    <mergeCell ref="AA182:AB182"/>
    <mergeCell ref="AD182:AE182"/>
    <mergeCell ref="AG182:AH182"/>
    <mergeCell ref="AJ182:AK182"/>
    <mergeCell ref="AM182:AN182"/>
    <mergeCell ref="AA181:AB181"/>
    <mergeCell ref="AD181:AE181"/>
    <mergeCell ref="AG181:AH181"/>
    <mergeCell ref="AJ181:AK181"/>
    <mergeCell ref="AM181:AN181"/>
    <mergeCell ref="I182:J182"/>
    <mergeCell ref="L182:M182"/>
    <mergeCell ref="O182:P182"/>
    <mergeCell ref="R182:S182"/>
    <mergeCell ref="U182:V182"/>
    <mergeCell ref="I181:J181"/>
    <mergeCell ref="L181:M181"/>
    <mergeCell ref="O181:P181"/>
    <mergeCell ref="R181:S181"/>
    <mergeCell ref="U181:V181"/>
    <mergeCell ref="X181:Y181"/>
    <mergeCell ref="X180:Y180"/>
    <mergeCell ref="AA180:AB180"/>
    <mergeCell ref="AD180:AE180"/>
    <mergeCell ref="AG180:AH180"/>
    <mergeCell ref="AJ180:AK180"/>
    <mergeCell ref="AM180:AN180"/>
    <mergeCell ref="AA179:AB179"/>
    <mergeCell ref="AD179:AE179"/>
    <mergeCell ref="AG179:AH179"/>
    <mergeCell ref="AJ179:AK179"/>
    <mergeCell ref="AM179:AN179"/>
    <mergeCell ref="I180:J180"/>
    <mergeCell ref="L180:M180"/>
    <mergeCell ref="O180:P180"/>
    <mergeCell ref="R180:S180"/>
    <mergeCell ref="U180:V180"/>
    <mergeCell ref="I179:J179"/>
    <mergeCell ref="L179:M179"/>
    <mergeCell ref="O179:P179"/>
    <mergeCell ref="R179:S179"/>
    <mergeCell ref="U179:V179"/>
    <mergeCell ref="X179:Y179"/>
    <mergeCell ref="X178:Y178"/>
    <mergeCell ref="AA178:AB178"/>
    <mergeCell ref="AD178:AE178"/>
    <mergeCell ref="AG178:AH178"/>
    <mergeCell ref="AJ178:AK178"/>
    <mergeCell ref="AM178:AN178"/>
    <mergeCell ref="AA177:AB177"/>
    <mergeCell ref="AD177:AE177"/>
    <mergeCell ref="AG177:AH177"/>
    <mergeCell ref="AJ177:AK177"/>
    <mergeCell ref="AM177:AN177"/>
    <mergeCell ref="I178:J178"/>
    <mergeCell ref="L178:M178"/>
    <mergeCell ref="O178:P178"/>
    <mergeCell ref="R178:S178"/>
    <mergeCell ref="U178:V178"/>
    <mergeCell ref="I177:J177"/>
    <mergeCell ref="L177:M177"/>
    <mergeCell ref="O177:P177"/>
    <mergeCell ref="R177:S177"/>
    <mergeCell ref="U177:V177"/>
    <mergeCell ref="X177:Y177"/>
    <mergeCell ref="X176:Y176"/>
    <mergeCell ref="AA176:AB176"/>
    <mergeCell ref="AD176:AE176"/>
    <mergeCell ref="AG176:AH176"/>
    <mergeCell ref="AJ176:AK176"/>
    <mergeCell ref="AM176:AN176"/>
    <mergeCell ref="AA175:AB175"/>
    <mergeCell ref="AD175:AE175"/>
    <mergeCell ref="AG175:AH175"/>
    <mergeCell ref="AJ175:AK175"/>
    <mergeCell ref="AM175:AN175"/>
    <mergeCell ref="I176:J176"/>
    <mergeCell ref="L176:M176"/>
    <mergeCell ref="O176:P176"/>
    <mergeCell ref="R176:S176"/>
    <mergeCell ref="U176:V176"/>
    <mergeCell ref="I175:J175"/>
    <mergeCell ref="L175:M175"/>
    <mergeCell ref="O175:P175"/>
    <mergeCell ref="R175:S175"/>
    <mergeCell ref="U175:V175"/>
    <mergeCell ref="X175:Y175"/>
    <mergeCell ref="AA174:AB174"/>
    <mergeCell ref="AD174:AE174"/>
    <mergeCell ref="AG174:AH174"/>
    <mergeCell ref="AJ174:AK174"/>
    <mergeCell ref="AM174:AN174"/>
    <mergeCell ref="AP174:AQ174"/>
    <mergeCell ref="I174:J174"/>
    <mergeCell ref="L174:M174"/>
    <mergeCell ref="O174:P174"/>
    <mergeCell ref="R174:S174"/>
    <mergeCell ref="U174:V174"/>
    <mergeCell ref="X174:Y174"/>
    <mergeCell ref="AA173:AB173"/>
    <mergeCell ref="AD173:AE173"/>
    <mergeCell ref="AG173:AH173"/>
    <mergeCell ref="AJ173:AK173"/>
    <mergeCell ref="AM173:AN173"/>
    <mergeCell ref="AP173:AQ173"/>
    <mergeCell ref="L173:M173"/>
    <mergeCell ref="O173:P173"/>
    <mergeCell ref="R173:S173"/>
    <mergeCell ref="U173:V173"/>
    <mergeCell ref="X173:Y173"/>
    <mergeCell ref="X169:Y169"/>
    <mergeCell ref="AA169:AB169"/>
    <mergeCell ref="AD169:AE169"/>
    <mergeCell ref="AG169:AH169"/>
    <mergeCell ref="AJ169:AK169"/>
    <mergeCell ref="AM169:AN169"/>
    <mergeCell ref="AA168:AB168"/>
    <mergeCell ref="AD168:AE168"/>
    <mergeCell ref="AG168:AH168"/>
    <mergeCell ref="AJ168:AK168"/>
    <mergeCell ref="AM168:AN168"/>
    <mergeCell ref="I169:J169"/>
    <mergeCell ref="L169:M169"/>
    <mergeCell ref="O169:P169"/>
    <mergeCell ref="R169:S169"/>
    <mergeCell ref="U169:V169"/>
    <mergeCell ref="I168:J168"/>
    <mergeCell ref="L168:M168"/>
    <mergeCell ref="O168:P168"/>
    <mergeCell ref="R168:S168"/>
    <mergeCell ref="U168:V168"/>
    <mergeCell ref="X168:Y168"/>
    <mergeCell ref="X167:Y167"/>
    <mergeCell ref="AA167:AB167"/>
    <mergeCell ref="AD167:AE167"/>
    <mergeCell ref="AG167:AH167"/>
    <mergeCell ref="AJ167:AK167"/>
    <mergeCell ref="AM167:AN167"/>
    <mergeCell ref="AA166:AB166"/>
    <mergeCell ref="AD166:AE166"/>
    <mergeCell ref="AG166:AH166"/>
    <mergeCell ref="AJ166:AK166"/>
    <mergeCell ref="AM166:AN166"/>
    <mergeCell ref="I167:J167"/>
    <mergeCell ref="L167:M167"/>
    <mergeCell ref="O167:P167"/>
    <mergeCell ref="R167:S167"/>
    <mergeCell ref="U167:V167"/>
    <mergeCell ref="I166:J166"/>
    <mergeCell ref="L166:M166"/>
    <mergeCell ref="O166:P166"/>
    <mergeCell ref="R166:S166"/>
    <mergeCell ref="U166:V166"/>
    <mergeCell ref="X166:Y166"/>
    <mergeCell ref="X165:Y165"/>
    <mergeCell ref="AA165:AB165"/>
    <mergeCell ref="AD165:AE165"/>
    <mergeCell ref="AG165:AH165"/>
    <mergeCell ref="AJ165:AK165"/>
    <mergeCell ref="AM165:AN165"/>
    <mergeCell ref="AA164:AB164"/>
    <mergeCell ref="AD164:AE164"/>
    <mergeCell ref="AG164:AH164"/>
    <mergeCell ref="AJ164:AK164"/>
    <mergeCell ref="AM164:AN164"/>
    <mergeCell ref="I165:J165"/>
    <mergeCell ref="L165:M165"/>
    <mergeCell ref="O165:P165"/>
    <mergeCell ref="R165:S165"/>
    <mergeCell ref="U165:V165"/>
    <mergeCell ref="I164:J164"/>
    <mergeCell ref="L164:M164"/>
    <mergeCell ref="O164:P164"/>
    <mergeCell ref="R164:S164"/>
    <mergeCell ref="U164:V164"/>
    <mergeCell ref="X164:Y164"/>
    <mergeCell ref="X163:Y163"/>
    <mergeCell ref="AA163:AB163"/>
    <mergeCell ref="AD163:AE163"/>
    <mergeCell ref="AG163:AH163"/>
    <mergeCell ref="AJ163:AK163"/>
    <mergeCell ref="AM163:AN163"/>
    <mergeCell ref="AA162:AB162"/>
    <mergeCell ref="AD162:AE162"/>
    <mergeCell ref="AG162:AH162"/>
    <mergeCell ref="AJ162:AK162"/>
    <mergeCell ref="AM162:AN162"/>
    <mergeCell ref="I163:J163"/>
    <mergeCell ref="L163:M163"/>
    <mergeCell ref="O163:P163"/>
    <mergeCell ref="R163:S163"/>
    <mergeCell ref="U163:V163"/>
    <mergeCell ref="I162:J162"/>
    <mergeCell ref="L162:M162"/>
    <mergeCell ref="O162:P162"/>
    <mergeCell ref="R162:S162"/>
    <mergeCell ref="U162:V162"/>
    <mergeCell ref="X162:Y162"/>
    <mergeCell ref="X161:Y161"/>
    <mergeCell ref="AA161:AB161"/>
    <mergeCell ref="AD161:AE161"/>
    <mergeCell ref="AG161:AH161"/>
    <mergeCell ref="AJ161:AK161"/>
    <mergeCell ref="AM161:AN161"/>
    <mergeCell ref="AA160:AB160"/>
    <mergeCell ref="AD160:AE160"/>
    <mergeCell ref="AG160:AH160"/>
    <mergeCell ref="AJ160:AK160"/>
    <mergeCell ref="AM160:AN160"/>
    <mergeCell ref="I161:J161"/>
    <mergeCell ref="L161:M161"/>
    <mergeCell ref="O161:P161"/>
    <mergeCell ref="R161:S161"/>
    <mergeCell ref="U161:V161"/>
    <mergeCell ref="I160:J160"/>
    <mergeCell ref="L160:M160"/>
    <mergeCell ref="O160:P160"/>
    <mergeCell ref="R160:S160"/>
    <mergeCell ref="U160:V160"/>
    <mergeCell ref="X160:Y160"/>
    <mergeCell ref="AA159:AB159"/>
    <mergeCell ref="AD159:AE159"/>
    <mergeCell ref="AG159:AH159"/>
    <mergeCell ref="AJ159:AK159"/>
    <mergeCell ref="AM159:AN159"/>
    <mergeCell ref="AP159:AQ159"/>
    <mergeCell ref="I159:J159"/>
    <mergeCell ref="L159:M159"/>
    <mergeCell ref="O159:P159"/>
    <mergeCell ref="R159:S159"/>
    <mergeCell ref="U159:V159"/>
    <mergeCell ref="X159:Y159"/>
    <mergeCell ref="AA158:AB158"/>
    <mergeCell ref="AD158:AE158"/>
    <mergeCell ref="AG158:AH158"/>
    <mergeCell ref="AJ158:AK158"/>
    <mergeCell ref="AM158:AN158"/>
    <mergeCell ref="AP158:AQ158"/>
    <mergeCell ref="L158:M158"/>
    <mergeCell ref="O158:P158"/>
    <mergeCell ref="R158:S158"/>
    <mergeCell ref="U158:V158"/>
    <mergeCell ref="X158:Y158"/>
    <mergeCell ref="X154:Y154"/>
    <mergeCell ref="AA154:AB154"/>
    <mergeCell ref="AD154:AE154"/>
    <mergeCell ref="AG154:AH154"/>
    <mergeCell ref="AJ154:AK154"/>
    <mergeCell ref="AM154:AN154"/>
    <mergeCell ref="AA153:AB153"/>
    <mergeCell ref="AD153:AE153"/>
    <mergeCell ref="AG153:AH153"/>
    <mergeCell ref="AJ153:AK153"/>
    <mergeCell ref="AM153:AN153"/>
    <mergeCell ref="I154:J154"/>
    <mergeCell ref="L154:M154"/>
    <mergeCell ref="O154:P154"/>
    <mergeCell ref="R154:S154"/>
    <mergeCell ref="U154:V154"/>
    <mergeCell ref="I153:J153"/>
    <mergeCell ref="L153:M153"/>
    <mergeCell ref="O153:P153"/>
    <mergeCell ref="R153:S153"/>
    <mergeCell ref="U153:V153"/>
    <mergeCell ref="X153:Y153"/>
    <mergeCell ref="X152:Y152"/>
    <mergeCell ref="AA152:AB152"/>
    <mergeCell ref="AD152:AE152"/>
    <mergeCell ref="AG152:AH152"/>
    <mergeCell ref="AJ152:AK152"/>
    <mergeCell ref="AM152:AN152"/>
    <mergeCell ref="AA151:AB151"/>
    <mergeCell ref="AD151:AE151"/>
    <mergeCell ref="AG151:AH151"/>
    <mergeCell ref="AJ151:AK151"/>
    <mergeCell ref="AM151:AN151"/>
    <mergeCell ref="I152:J152"/>
    <mergeCell ref="L152:M152"/>
    <mergeCell ref="O152:P152"/>
    <mergeCell ref="R152:S152"/>
    <mergeCell ref="U152:V152"/>
    <mergeCell ref="I151:J151"/>
    <mergeCell ref="L151:M151"/>
    <mergeCell ref="O151:P151"/>
    <mergeCell ref="R151:S151"/>
    <mergeCell ref="U151:V151"/>
    <mergeCell ref="X151:Y151"/>
    <mergeCell ref="X150:Y150"/>
    <mergeCell ref="AA150:AB150"/>
    <mergeCell ref="AD150:AE150"/>
    <mergeCell ref="AG150:AH150"/>
    <mergeCell ref="AJ150:AK150"/>
    <mergeCell ref="AM150:AN150"/>
    <mergeCell ref="AA149:AB149"/>
    <mergeCell ref="AD149:AE149"/>
    <mergeCell ref="AG149:AH149"/>
    <mergeCell ref="AJ149:AK149"/>
    <mergeCell ref="AM149:AN149"/>
    <mergeCell ref="I150:J150"/>
    <mergeCell ref="L150:M150"/>
    <mergeCell ref="O150:P150"/>
    <mergeCell ref="R150:S150"/>
    <mergeCell ref="U150:V150"/>
    <mergeCell ref="I149:J149"/>
    <mergeCell ref="L149:M149"/>
    <mergeCell ref="O149:P149"/>
    <mergeCell ref="R149:S149"/>
    <mergeCell ref="U149:V149"/>
    <mergeCell ref="X149:Y149"/>
    <mergeCell ref="X148:Y148"/>
    <mergeCell ref="AA148:AB148"/>
    <mergeCell ref="AD148:AE148"/>
    <mergeCell ref="AG148:AH148"/>
    <mergeCell ref="AJ148:AK148"/>
    <mergeCell ref="AM148:AN148"/>
    <mergeCell ref="AA147:AB147"/>
    <mergeCell ref="AD147:AE147"/>
    <mergeCell ref="AG147:AH147"/>
    <mergeCell ref="AJ147:AK147"/>
    <mergeCell ref="AM147:AN147"/>
    <mergeCell ref="I148:J148"/>
    <mergeCell ref="L148:M148"/>
    <mergeCell ref="O148:P148"/>
    <mergeCell ref="R148:S148"/>
    <mergeCell ref="U148:V148"/>
    <mergeCell ref="I147:J147"/>
    <mergeCell ref="L147:M147"/>
    <mergeCell ref="O147:P147"/>
    <mergeCell ref="R147:S147"/>
    <mergeCell ref="U147:V147"/>
    <mergeCell ref="X147:Y147"/>
    <mergeCell ref="X146:Y146"/>
    <mergeCell ref="AA146:AB146"/>
    <mergeCell ref="AD146:AE146"/>
    <mergeCell ref="AG146:AH146"/>
    <mergeCell ref="AJ146:AK146"/>
    <mergeCell ref="AM146:AN146"/>
    <mergeCell ref="AA145:AB145"/>
    <mergeCell ref="AD145:AE145"/>
    <mergeCell ref="AG145:AH145"/>
    <mergeCell ref="AJ145:AK145"/>
    <mergeCell ref="AM145:AN145"/>
    <mergeCell ref="I146:J146"/>
    <mergeCell ref="L146:M146"/>
    <mergeCell ref="O146:P146"/>
    <mergeCell ref="R146:S146"/>
    <mergeCell ref="U146:V146"/>
    <mergeCell ref="I145:J145"/>
    <mergeCell ref="L145:M145"/>
    <mergeCell ref="O145:P145"/>
    <mergeCell ref="R145:S145"/>
    <mergeCell ref="U145:V145"/>
    <mergeCell ref="X145:Y145"/>
    <mergeCell ref="AA144:AB144"/>
    <mergeCell ref="AD144:AE144"/>
    <mergeCell ref="AG144:AH144"/>
    <mergeCell ref="AJ144:AK144"/>
    <mergeCell ref="AM144:AN144"/>
    <mergeCell ref="AP144:AQ144"/>
    <mergeCell ref="I144:J144"/>
    <mergeCell ref="L144:M144"/>
    <mergeCell ref="O144:P144"/>
    <mergeCell ref="R144:S144"/>
    <mergeCell ref="U144:V144"/>
    <mergeCell ref="X144:Y144"/>
    <mergeCell ref="AA143:AB143"/>
    <mergeCell ref="AD143:AE143"/>
    <mergeCell ref="AG143:AH143"/>
    <mergeCell ref="AJ143:AK143"/>
    <mergeCell ref="AM143:AN143"/>
    <mergeCell ref="AP143:AQ143"/>
    <mergeCell ref="L143:M143"/>
    <mergeCell ref="O143:P143"/>
    <mergeCell ref="R143:S143"/>
    <mergeCell ref="U143:V143"/>
    <mergeCell ref="X143:Y143"/>
    <mergeCell ref="X139:Y139"/>
    <mergeCell ref="AA139:AB139"/>
    <mergeCell ref="AD139:AE139"/>
    <mergeCell ref="AG139:AH139"/>
    <mergeCell ref="AJ139:AK139"/>
    <mergeCell ref="AM139:AN139"/>
    <mergeCell ref="AA138:AB138"/>
    <mergeCell ref="AD138:AE138"/>
    <mergeCell ref="AG138:AH138"/>
    <mergeCell ref="AJ138:AK138"/>
    <mergeCell ref="AM138:AN138"/>
    <mergeCell ref="I139:J139"/>
    <mergeCell ref="L139:M139"/>
    <mergeCell ref="O139:P139"/>
    <mergeCell ref="R139:S139"/>
    <mergeCell ref="U139:V139"/>
    <mergeCell ref="I138:J138"/>
    <mergeCell ref="L138:M138"/>
    <mergeCell ref="O138:P138"/>
    <mergeCell ref="R138:S138"/>
    <mergeCell ref="U138:V138"/>
    <mergeCell ref="X138:Y138"/>
    <mergeCell ref="X137:Y137"/>
    <mergeCell ref="AA137:AB137"/>
    <mergeCell ref="AD137:AE137"/>
    <mergeCell ref="AG137:AH137"/>
    <mergeCell ref="AJ137:AK137"/>
    <mergeCell ref="AM137:AN137"/>
    <mergeCell ref="AA136:AB136"/>
    <mergeCell ref="AD136:AE136"/>
    <mergeCell ref="AG136:AH136"/>
    <mergeCell ref="AJ136:AK136"/>
    <mergeCell ref="AM136:AN136"/>
    <mergeCell ref="I137:J137"/>
    <mergeCell ref="L137:M137"/>
    <mergeCell ref="O137:P137"/>
    <mergeCell ref="R137:S137"/>
    <mergeCell ref="U137:V137"/>
    <mergeCell ref="I136:J136"/>
    <mergeCell ref="L136:M136"/>
    <mergeCell ref="O136:P136"/>
    <mergeCell ref="R136:S136"/>
    <mergeCell ref="U136:V136"/>
    <mergeCell ref="X136:Y136"/>
    <mergeCell ref="X135:Y135"/>
    <mergeCell ref="AA135:AB135"/>
    <mergeCell ref="AD135:AE135"/>
    <mergeCell ref="AG135:AH135"/>
    <mergeCell ref="AJ135:AK135"/>
    <mergeCell ref="AM135:AN135"/>
    <mergeCell ref="AA134:AB134"/>
    <mergeCell ref="AD134:AE134"/>
    <mergeCell ref="AG134:AH134"/>
    <mergeCell ref="AJ134:AK134"/>
    <mergeCell ref="AM134:AN134"/>
    <mergeCell ref="I135:J135"/>
    <mergeCell ref="L135:M135"/>
    <mergeCell ref="O135:P135"/>
    <mergeCell ref="R135:S135"/>
    <mergeCell ref="U135:V135"/>
    <mergeCell ref="I134:J134"/>
    <mergeCell ref="L134:M134"/>
    <mergeCell ref="O134:P134"/>
    <mergeCell ref="R134:S134"/>
    <mergeCell ref="U134:V134"/>
    <mergeCell ref="X134:Y134"/>
    <mergeCell ref="X133:Y133"/>
    <mergeCell ref="AA133:AB133"/>
    <mergeCell ref="AD133:AE133"/>
    <mergeCell ref="AG133:AH133"/>
    <mergeCell ref="AJ133:AK133"/>
    <mergeCell ref="AM133:AN133"/>
    <mergeCell ref="AA132:AB132"/>
    <mergeCell ref="AD132:AE132"/>
    <mergeCell ref="AG132:AH132"/>
    <mergeCell ref="AJ132:AK132"/>
    <mergeCell ref="AM132:AN132"/>
    <mergeCell ref="I133:J133"/>
    <mergeCell ref="L133:M133"/>
    <mergeCell ref="O133:P133"/>
    <mergeCell ref="R133:S133"/>
    <mergeCell ref="U133:V133"/>
    <mergeCell ref="I132:J132"/>
    <mergeCell ref="L132:M132"/>
    <mergeCell ref="O132:P132"/>
    <mergeCell ref="R132:S132"/>
    <mergeCell ref="U132:V132"/>
    <mergeCell ref="X132:Y132"/>
    <mergeCell ref="X131:Y131"/>
    <mergeCell ref="AA131:AB131"/>
    <mergeCell ref="AD131:AE131"/>
    <mergeCell ref="AG131:AH131"/>
    <mergeCell ref="AJ131:AK131"/>
    <mergeCell ref="AM131:AN131"/>
    <mergeCell ref="AA130:AB130"/>
    <mergeCell ref="AD130:AE130"/>
    <mergeCell ref="AG130:AH130"/>
    <mergeCell ref="AJ130:AK130"/>
    <mergeCell ref="AM130:AN130"/>
    <mergeCell ref="I131:J131"/>
    <mergeCell ref="L131:M131"/>
    <mergeCell ref="O131:P131"/>
    <mergeCell ref="R131:S131"/>
    <mergeCell ref="U131:V131"/>
    <mergeCell ref="I130:J130"/>
    <mergeCell ref="L130:M130"/>
    <mergeCell ref="O130:P130"/>
    <mergeCell ref="R130:S130"/>
    <mergeCell ref="U130:V130"/>
    <mergeCell ref="X130:Y130"/>
    <mergeCell ref="AA129:AB129"/>
    <mergeCell ref="AD129:AE129"/>
    <mergeCell ref="AG129:AH129"/>
    <mergeCell ref="AJ129:AK129"/>
    <mergeCell ref="AM129:AN129"/>
    <mergeCell ref="AP129:AQ129"/>
    <mergeCell ref="I129:J129"/>
    <mergeCell ref="L129:M129"/>
    <mergeCell ref="O129:P129"/>
    <mergeCell ref="R129:S129"/>
    <mergeCell ref="U129:V129"/>
    <mergeCell ref="X129:Y129"/>
    <mergeCell ref="AA128:AB128"/>
    <mergeCell ref="AD128:AE128"/>
    <mergeCell ref="AG128:AH128"/>
    <mergeCell ref="AJ128:AK128"/>
    <mergeCell ref="AM128:AN128"/>
    <mergeCell ref="AP128:AQ128"/>
    <mergeCell ref="L128:M128"/>
    <mergeCell ref="O128:P128"/>
    <mergeCell ref="R128:S128"/>
    <mergeCell ref="U128:V128"/>
    <mergeCell ref="X128:Y128"/>
    <mergeCell ref="X124:Y124"/>
    <mergeCell ref="AA124:AB124"/>
    <mergeCell ref="AD124:AE124"/>
    <mergeCell ref="AG124:AH124"/>
    <mergeCell ref="AJ124:AK124"/>
    <mergeCell ref="AM124:AN124"/>
    <mergeCell ref="AA123:AB123"/>
    <mergeCell ref="AD123:AE123"/>
    <mergeCell ref="AG123:AH123"/>
    <mergeCell ref="AJ123:AK123"/>
    <mergeCell ref="AM123:AN123"/>
    <mergeCell ref="I124:J124"/>
    <mergeCell ref="L124:M124"/>
    <mergeCell ref="O124:P124"/>
    <mergeCell ref="R124:S124"/>
    <mergeCell ref="U124:V124"/>
    <mergeCell ref="I123:J123"/>
    <mergeCell ref="L123:M123"/>
    <mergeCell ref="O123:P123"/>
    <mergeCell ref="R123:S123"/>
    <mergeCell ref="U123:V123"/>
    <mergeCell ref="X123:Y123"/>
    <mergeCell ref="X122:Y122"/>
    <mergeCell ref="AA122:AB122"/>
    <mergeCell ref="AD122:AE122"/>
    <mergeCell ref="AG122:AH122"/>
    <mergeCell ref="AJ122:AK122"/>
    <mergeCell ref="AM122:AN122"/>
    <mergeCell ref="AA121:AB121"/>
    <mergeCell ref="AD121:AE121"/>
    <mergeCell ref="AG121:AH121"/>
    <mergeCell ref="AJ121:AK121"/>
    <mergeCell ref="AM121:AN121"/>
    <mergeCell ref="I122:J122"/>
    <mergeCell ref="L122:M122"/>
    <mergeCell ref="O122:P122"/>
    <mergeCell ref="R122:S122"/>
    <mergeCell ref="U122:V122"/>
    <mergeCell ref="I121:J121"/>
    <mergeCell ref="L121:M121"/>
    <mergeCell ref="O121:P121"/>
    <mergeCell ref="R121:S121"/>
    <mergeCell ref="U121:V121"/>
    <mergeCell ref="X121:Y121"/>
    <mergeCell ref="X120:Y120"/>
    <mergeCell ref="AA120:AB120"/>
    <mergeCell ref="AD120:AE120"/>
    <mergeCell ref="AG120:AH120"/>
    <mergeCell ref="AJ120:AK120"/>
    <mergeCell ref="AM120:AN120"/>
    <mergeCell ref="AA119:AB119"/>
    <mergeCell ref="AD119:AE119"/>
    <mergeCell ref="AG119:AH119"/>
    <mergeCell ref="AJ119:AK119"/>
    <mergeCell ref="AM119:AN119"/>
    <mergeCell ref="I120:J120"/>
    <mergeCell ref="L120:M120"/>
    <mergeCell ref="O120:P120"/>
    <mergeCell ref="R120:S120"/>
    <mergeCell ref="U120:V120"/>
    <mergeCell ref="I119:J119"/>
    <mergeCell ref="L119:M119"/>
    <mergeCell ref="O119:P119"/>
    <mergeCell ref="R119:S119"/>
    <mergeCell ref="U119:V119"/>
    <mergeCell ref="X119:Y119"/>
    <mergeCell ref="X118:Y118"/>
    <mergeCell ref="AA118:AB118"/>
    <mergeCell ref="AD118:AE118"/>
    <mergeCell ref="AG118:AH118"/>
    <mergeCell ref="AJ118:AK118"/>
    <mergeCell ref="AM118:AN118"/>
    <mergeCell ref="AA117:AB117"/>
    <mergeCell ref="AD117:AE117"/>
    <mergeCell ref="AG117:AH117"/>
    <mergeCell ref="AJ117:AK117"/>
    <mergeCell ref="AM117:AN117"/>
    <mergeCell ref="I118:J118"/>
    <mergeCell ref="L118:M118"/>
    <mergeCell ref="O118:P118"/>
    <mergeCell ref="R118:S118"/>
    <mergeCell ref="U118:V118"/>
    <mergeCell ref="I117:J117"/>
    <mergeCell ref="L117:M117"/>
    <mergeCell ref="O117:P117"/>
    <mergeCell ref="R117:S117"/>
    <mergeCell ref="U117:V117"/>
    <mergeCell ref="X117:Y117"/>
    <mergeCell ref="X116:Y116"/>
    <mergeCell ref="AA116:AB116"/>
    <mergeCell ref="AD116:AE116"/>
    <mergeCell ref="AG116:AH116"/>
    <mergeCell ref="AJ116:AK116"/>
    <mergeCell ref="AM116:AN116"/>
    <mergeCell ref="AA115:AB115"/>
    <mergeCell ref="AD115:AE115"/>
    <mergeCell ref="AG115:AH115"/>
    <mergeCell ref="AJ115:AK115"/>
    <mergeCell ref="AM115:AN115"/>
    <mergeCell ref="I116:J116"/>
    <mergeCell ref="L116:M116"/>
    <mergeCell ref="O116:P116"/>
    <mergeCell ref="R116:S116"/>
    <mergeCell ref="U116:V116"/>
    <mergeCell ref="I115:J115"/>
    <mergeCell ref="L115:M115"/>
    <mergeCell ref="O115:P115"/>
    <mergeCell ref="R115:S115"/>
    <mergeCell ref="U115:V115"/>
    <mergeCell ref="X115:Y115"/>
    <mergeCell ref="AA114:AB114"/>
    <mergeCell ref="AD114:AE114"/>
    <mergeCell ref="AG114:AH114"/>
    <mergeCell ref="AJ114:AK114"/>
    <mergeCell ref="AM114:AN114"/>
    <mergeCell ref="AP114:AQ114"/>
    <mergeCell ref="I114:J114"/>
    <mergeCell ref="L114:M114"/>
    <mergeCell ref="O114:P114"/>
    <mergeCell ref="R114:S114"/>
    <mergeCell ref="U114:V114"/>
    <mergeCell ref="X114:Y114"/>
    <mergeCell ref="AA113:AB113"/>
    <mergeCell ref="AD113:AE113"/>
    <mergeCell ref="AG113:AH113"/>
    <mergeCell ref="AJ113:AK113"/>
    <mergeCell ref="AM113:AN113"/>
    <mergeCell ref="AP113:AQ113"/>
    <mergeCell ref="L113:M113"/>
    <mergeCell ref="O113:P113"/>
    <mergeCell ref="R113:S113"/>
    <mergeCell ref="U113:V113"/>
    <mergeCell ref="X113:Y113"/>
    <mergeCell ref="X109:Y109"/>
    <mergeCell ref="AA109:AB109"/>
    <mergeCell ref="AD109:AE109"/>
    <mergeCell ref="AG109:AH109"/>
    <mergeCell ref="AJ109:AK109"/>
    <mergeCell ref="AM109:AN109"/>
    <mergeCell ref="AA108:AB108"/>
    <mergeCell ref="AD108:AE108"/>
    <mergeCell ref="AG108:AH108"/>
    <mergeCell ref="AJ108:AK108"/>
    <mergeCell ref="AM108:AN108"/>
    <mergeCell ref="I109:J109"/>
    <mergeCell ref="L109:M109"/>
    <mergeCell ref="O109:P109"/>
    <mergeCell ref="R109:S109"/>
    <mergeCell ref="U109:V109"/>
    <mergeCell ref="I108:J108"/>
    <mergeCell ref="L108:M108"/>
    <mergeCell ref="O108:P108"/>
    <mergeCell ref="R108:S108"/>
    <mergeCell ref="U108:V108"/>
    <mergeCell ref="X108:Y108"/>
    <mergeCell ref="X107:Y107"/>
    <mergeCell ref="AA107:AB107"/>
    <mergeCell ref="AD107:AE107"/>
    <mergeCell ref="AG107:AH107"/>
    <mergeCell ref="AJ107:AK107"/>
    <mergeCell ref="AM107:AN107"/>
    <mergeCell ref="AA106:AB106"/>
    <mergeCell ref="AD106:AE106"/>
    <mergeCell ref="AG106:AH106"/>
    <mergeCell ref="AJ106:AK106"/>
    <mergeCell ref="AM106:AN106"/>
    <mergeCell ref="I107:J107"/>
    <mergeCell ref="L107:M107"/>
    <mergeCell ref="O107:P107"/>
    <mergeCell ref="R107:S107"/>
    <mergeCell ref="U107:V107"/>
    <mergeCell ref="I106:J106"/>
    <mergeCell ref="L106:M106"/>
    <mergeCell ref="O106:P106"/>
    <mergeCell ref="R106:S106"/>
    <mergeCell ref="U106:V106"/>
    <mergeCell ref="X106:Y106"/>
    <mergeCell ref="X105:Y105"/>
    <mergeCell ref="AA105:AB105"/>
    <mergeCell ref="AD105:AE105"/>
    <mergeCell ref="AG105:AH105"/>
    <mergeCell ref="AJ105:AK105"/>
    <mergeCell ref="AM105:AN105"/>
    <mergeCell ref="AA104:AB104"/>
    <mergeCell ref="AD104:AE104"/>
    <mergeCell ref="AG104:AH104"/>
    <mergeCell ref="AJ104:AK104"/>
    <mergeCell ref="AM104:AN104"/>
    <mergeCell ref="I105:J105"/>
    <mergeCell ref="L105:M105"/>
    <mergeCell ref="O105:P105"/>
    <mergeCell ref="R105:S105"/>
    <mergeCell ref="U105:V105"/>
    <mergeCell ref="I104:J104"/>
    <mergeCell ref="L104:M104"/>
    <mergeCell ref="O104:P104"/>
    <mergeCell ref="R104:S104"/>
    <mergeCell ref="U104:V104"/>
    <mergeCell ref="X104:Y104"/>
    <mergeCell ref="X103:Y103"/>
    <mergeCell ref="AA103:AB103"/>
    <mergeCell ref="AD103:AE103"/>
    <mergeCell ref="AG103:AH103"/>
    <mergeCell ref="AJ103:AK103"/>
    <mergeCell ref="AM103:AN103"/>
    <mergeCell ref="AA102:AB102"/>
    <mergeCell ref="AD102:AE102"/>
    <mergeCell ref="AG102:AH102"/>
    <mergeCell ref="AJ102:AK102"/>
    <mergeCell ref="AM102:AN102"/>
    <mergeCell ref="I103:J103"/>
    <mergeCell ref="L103:M103"/>
    <mergeCell ref="O103:P103"/>
    <mergeCell ref="R103:S103"/>
    <mergeCell ref="U103:V103"/>
    <mergeCell ref="I102:J102"/>
    <mergeCell ref="L102:M102"/>
    <mergeCell ref="O102:P102"/>
    <mergeCell ref="R102:S102"/>
    <mergeCell ref="U102:V102"/>
    <mergeCell ref="X102:Y102"/>
    <mergeCell ref="X101:Y101"/>
    <mergeCell ref="AA101:AB101"/>
    <mergeCell ref="AD101:AE101"/>
    <mergeCell ref="AG101:AH101"/>
    <mergeCell ref="AJ101:AK101"/>
    <mergeCell ref="AM101:AN101"/>
    <mergeCell ref="AA100:AB100"/>
    <mergeCell ref="AD100:AE100"/>
    <mergeCell ref="AG100:AH100"/>
    <mergeCell ref="AJ100:AK100"/>
    <mergeCell ref="AM100:AN100"/>
    <mergeCell ref="I101:J101"/>
    <mergeCell ref="L101:M101"/>
    <mergeCell ref="O101:P101"/>
    <mergeCell ref="R101:S101"/>
    <mergeCell ref="U101:V101"/>
    <mergeCell ref="I100:J100"/>
    <mergeCell ref="L100:M100"/>
    <mergeCell ref="O100:P100"/>
    <mergeCell ref="R100:S100"/>
    <mergeCell ref="U100:V100"/>
    <mergeCell ref="X100:Y100"/>
    <mergeCell ref="AA99:AB99"/>
    <mergeCell ref="AD99:AE99"/>
    <mergeCell ref="AG99:AH99"/>
    <mergeCell ref="AJ99:AK99"/>
    <mergeCell ref="AM99:AN99"/>
    <mergeCell ref="AP99:AQ99"/>
    <mergeCell ref="I99:J99"/>
    <mergeCell ref="L99:M99"/>
    <mergeCell ref="O99:P99"/>
    <mergeCell ref="R99:S99"/>
    <mergeCell ref="U99:V99"/>
    <mergeCell ref="X99:Y99"/>
    <mergeCell ref="AA98:AB98"/>
    <mergeCell ref="AD98:AE98"/>
    <mergeCell ref="AG98:AH98"/>
    <mergeCell ref="AJ98:AK98"/>
    <mergeCell ref="AM98:AN98"/>
    <mergeCell ref="AP98:AQ98"/>
    <mergeCell ref="L98:M98"/>
    <mergeCell ref="O98:P98"/>
    <mergeCell ref="R98:S98"/>
    <mergeCell ref="U98:V98"/>
    <mergeCell ref="X98:Y98"/>
    <mergeCell ref="X94:Y94"/>
    <mergeCell ref="AA94:AB94"/>
    <mergeCell ref="AD94:AE94"/>
    <mergeCell ref="AG94:AH94"/>
    <mergeCell ref="AJ94:AK94"/>
    <mergeCell ref="AM94:AN94"/>
    <mergeCell ref="AA93:AB93"/>
    <mergeCell ref="AD93:AE93"/>
    <mergeCell ref="AG93:AH93"/>
    <mergeCell ref="AJ93:AK93"/>
    <mergeCell ref="AM93:AN93"/>
    <mergeCell ref="I94:J94"/>
    <mergeCell ref="L94:M94"/>
    <mergeCell ref="O94:P94"/>
    <mergeCell ref="R94:S94"/>
    <mergeCell ref="U94:V94"/>
    <mergeCell ref="I93:J93"/>
    <mergeCell ref="L93:M93"/>
    <mergeCell ref="O93:P93"/>
    <mergeCell ref="R93:S93"/>
    <mergeCell ref="U93:V93"/>
    <mergeCell ref="X93:Y93"/>
    <mergeCell ref="X92:Y92"/>
    <mergeCell ref="AA92:AB92"/>
    <mergeCell ref="AD92:AE92"/>
    <mergeCell ref="AG92:AH92"/>
    <mergeCell ref="AJ92:AK92"/>
    <mergeCell ref="AM92:AN92"/>
    <mergeCell ref="AA91:AB91"/>
    <mergeCell ref="AD91:AE91"/>
    <mergeCell ref="AG91:AH91"/>
    <mergeCell ref="AJ91:AK91"/>
    <mergeCell ref="AM91:AN91"/>
    <mergeCell ref="I92:J92"/>
    <mergeCell ref="L92:M92"/>
    <mergeCell ref="O92:P92"/>
    <mergeCell ref="R92:S92"/>
    <mergeCell ref="U92:V92"/>
    <mergeCell ref="I91:J91"/>
    <mergeCell ref="L91:M91"/>
    <mergeCell ref="O91:P91"/>
    <mergeCell ref="R91:S91"/>
    <mergeCell ref="U91:V91"/>
    <mergeCell ref="X91:Y91"/>
    <mergeCell ref="X90:Y90"/>
    <mergeCell ref="AA90:AB90"/>
    <mergeCell ref="AD90:AE90"/>
    <mergeCell ref="AG90:AH90"/>
    <mergeCell ref="AJ90:AK90"/>
    <mergeCell ref="AM90:AN90"/>
    <mergeCell ref="AA89:AB89"/>
    <mergeCell ref="AD89:AE89"/>
    <mergeCell ref="AG89:AH89"/>
    <mergeCell ref="AJ89:AK89"/>
    <mergeCell ref="AM89:AN89"/>
    <mergeCell ref="I90:J90"/>
    <mergeCell ref="L90:M90"/>
    <mergeCell ref="O90:P90"/>
    <mergeCell ref="R90:S90"/>
    <mergeCell ref="U90:V90"/>
    <mergeCell ref="I89:J89"/>
    <mergeCell ref="L89:M89"/>
    <mergeCell ref="O89:P89"/>
    <mergeCell ref="R89:S89"/>
    <mergeCell ref="U89:V89"/>
    <mergeCell ref="X89:Y89"/>
    <mergeCell ref="X88:Y88"/>
    <mergeCell ref="AA88:AB88"/>
    <mergeCell ref="AD88:AE88"/>
    <mergeCell ref="AG88:AH88"/>
    <mergeCell ref="AJ88:AK88"/>
    <mergeCell ref="AM88:AN88"/>
    <mergeCell ref="AA87:AB87"/>
    <mergeCell ref="AD87:AE87"/>
    <mergeCell ref="AG87:AH87"/>
    <mergeCell ref="AJ87:AK87"/>
    <mergeCell ref="AM87:AN87"/>
    <mergeCell ref="I88:J88"/>
    <mergeCell ref="L88:M88"/>
    <mergeCell ref="O88:P88"/>
    <mergeCell ref="R88:S88"/>
    <mergeCell ref="U88:V88"/>
    <mergeCell ref="I87:J87"/>
    <mergeCell ref="L87:M87"/>
    <mergeCell ref="O87:P87"/>
    <mergeCell ref="R87:S87"/>
    <mergeCell ref="U87:V87"/>
    <mergeCell ref="X87:Y87"/>
    <mergeCell ref="X86:Y86"/>
    <mergeCell ref="AA86:AB86"/>
    <mergeCell ref="AD86:AE86"/>
    <mergeCell ref="AG86:AH86"/>
    <mergeCell ref="AJ86:AK86"/>
    <mergeCell ref="AM86:AN86"/>
    <mergeCell ref="AA85:AB85"/>
    <mergeCell ref="AD85:AE85"/>
    <mergeCell ref="AG85:AH85"/>
    <mergeCell ref="AJ85:AK85"/>
    <mergeCell ref="AM85:AN85"/>
    <mergeCell ref="I86:J86"/>
    <mergeCell ref="L86:M86"/>
    <mergeCell ref="O86:P86"/>
    <mergeCell ref="R86:S86"/>
    <mergeCell ref="U86:V86"/>
    <mergeCell ref="I85:J85"/>
    <mergeCell ref="L85:M85"/>
    <mergeCell ref="O85:P85"/>
    <mergeCell ref="R85:S85"/>
    <mergeCell ref="U85:V85"/>
    <mergeCell ref="X85:Y85"/>
    <mergeCell ref="AA84:AB84"/>
    <mergeCell ref="AD84:AE84"/>
    <mergeCell ref="AG84:AH84"/>
    <mergeCell ref="AJ84:AK84"/>
    <mergeCell ref="AM84:AN84"/>
    <mergeCell ref="AP84:AQ84"/>
    <mergeCell ref="I84:J84"/>
    <mergeCell ref="L84:M84"/>
    <mergeCell ref="O84:P84"/>
    <mergeCell ref="R84:S84"/>
    <mergeCell ref="U84:V84"/>
    <mergeCell ref="X84:Y84"/>
    <mergeCell ref="AA83:AB83"/>
    <mergeCell ref="AD83:AE83"/>
    <mergeCell ref="AG83:AH83"/>
    <mergeCell ref="AJ83:AK83"/>
    <mergeCell ref="AM83:AN83"/>
    <mergeCell ref="AP83:AQ83"/>
    <mergeCell ref="L83:M83"/>
    <mergeCell ref="O83:P83"/>
    <mergeCell ref="R83:S83"/>
    <mergeCell ref="U83:V83"/>
    <mergeCell ref="X83:Y83"/>
    <mergeCell ref="X79:Y79"/>
    <mergeCell ref="AA79:AB79"/>
    <mergeCell ref="AD79:AE79"/>
    <mergeCell ref="AG79:AH79"/>
    <mergeCell ref="AJ79:AK79"/>
    <mergeCell ref="AM79:AN79"/>
    <mergeCell ref="AA78:AB78"/>
    <mergeCell ref="AD78:AE78"/>
    <mergeCell ref="AG78:AH78"/>
    <mergeCell ref="AJ78:AK78"/>
    <mergeCell ref="AM78:AN78"/>
    <mergeCell ref="I79:J79"/>
    <mergeCell ref="L79:M79"/>
    <mergeCell ref="O79:P79"/>
    <mergeCell ref="R79:S79"/>
    <mergeCell ref="U79:V79"/>
    <mergeCell ref="I78:J78"/>
    <mergeCell ref="L78:M78"/>
    <mergeCell ref="O78:P78"/>
    <mergeCell ref="R78:S78"/>
    <mergeCell ref="U78:V78"/>
    <mergeCell ref="X78:Y78"/>
    <mergeCell ref="X77:Y77"/>
    <mergeCell ref="AA77:AB77"/>
    <mergeCell ref="AD77:AE77"/>
    <mergeCell ref="AG77:AH77"/>
    <mergeCell ref="AJ77:AK77"/>
    <mergeCell ref="AM77:AN77"/>
    <mergeCell ref="AA76:AB76"/>
    <mergeCell ref="AD76:AE76"/>
    <mergeCell ref="AG76:AH76"/>
    <mergeCell ref="AJ76:AK76"/>
    <mergeCell ref="AM76:AN76"/>
    <mergeCell ref="I77:J77"/>
    <mergeCell ref="L77:M77"/>
    <mergeCell ref="O77:P77"/>
    <mergeCell ref="R77:S77"/>
    <mergeCell ref="U77:V77"/>
    <mergeCell ref="I76:J76"/>
    <mergeCell ref="L76:M76"/>
    <mergeCell ref="O76:P76"/>
    <mergeCell ref="R76:S76"/>
    <mergeCell ref="U76:V76"/>
    <mergeCell ref="X76:Y76"/>
    <mergeCell ref="X75:Y75"/>
    <mergeCell ref="AA75:AB75"/>
    <mergeCell ref="AD75:AE75"/>
    <mergeCell ref="AG75:AH75"/>
    <mergeCell ref="AJ75:AK75"/>
    <mergeCell ref="AM75:AN75"/>
    <mergeCell ref="AA74:AB74"/>
    <mergeCell ref="AD74:AE74"/>
    <mergeCell ref="AG74:AH74"/>
    <mergeCell ref="AJ74:AK74"/>
    <mergeCell ref="AM74:AN74"/>
    <mergeCell ref="I75:J75"/>
    <mergeCell ref="L75:M75"/>
    <mergeCell ref="O75:P75"/>
    <mergeCell ref="R75:S75"/>
    <mergeCell ref="U75:V75"/>
    <mergeCell ref="I74:J74"/>
    <mergeCell ref="L74:M74"/>
    <mergeCell ref="O74:P74"/>
    <mergeCell ref="R74:S74"/>
    <mergeCell ref="U74:V74"/>
    <mergeCell ref="X74:Y74"/>
    <mergeCell ref="X73:Y73"/>
    <mergeCell ref="AA73:AB73"/>
    <mergeCell ref="AD73:AE73"/>
    <mergeCell ref="AG73:AH73"/>
    <mergeCell ref="AJ73:AK73"/>
    <mergeCell ref="AM73:AN73"/>
    <mergeCell ref="AA72:AB72"/>
    <mergeCell ref="AD72:AE72"/>
    <mergeCell ref="AG72:AH72"/>
    <mergeCell ref="AJ72:AK72"/>
    <mergeCell ref="AM72:AN72"/>
    <mergeCell ref="I73:J73"/>
    <mergeCell ref="L73:M73"/>
    <mergeCell ref="O73:P73"/>
    <mergeCell ref="R73:S73"/>
    <mergeCell ref="U73:V73"/>
    <mergeCell ref="I72:J72"/>
    <mergeCell ref="L72:M72"/>
    <mergeCell ref="O72:P72"/>
    <mergeCell ref="R72:S72"/>
    <mergeCell ref="U72:V72"/>
    <mergeCell ref="X72:Y72"/>
    <mergeCell ref="X71:Y71"/>
    <mergeCell ref="AA71:AB71"/>
    <mergeCell ref="AD71:AE71"/>
    <mergeCell ref="AG71:AH71"/>
    <mergeCell ref="AJ71:AK71"/>
    <mergeCell ref="AM71:AN71"/>
    <mergeCell ref="AA70:AB70"/>
    <mergeCell ref="AD70:AE70"/>
    <mergeCell ref="AG70:AH70"/>
    <mergeCell ref="AJ70:AK70"/>
    <mergeCell ref="AM70:AN70"/>
    <mergeCell ref="I71:J71"/>
    <mergeCell ref="L71:M71"/>
    <mergeCell ref="O71:P71"/>
    <mergeCell ref="R71:S71"/>
    <mergeCell ref="U71:V71"/>
    <mergeCell ref="I70:J70"/>
    <mergeCell ref="L70:M70"/>
    <mergeCell ref="O70:P70"/>
    <mergeCell ref="R70:S70"/>
    <mergeCell ref="U70:V70"/>
    <mergeCell ref="X70:Y70"/>
    <mergeCell ref="AA69:AB69"/>
    <mergeCell ref="AD69:AE69"/>
    <mergeCell ref="AG69:AH69"/>
    <mergeCell ref="AJ69:AK69"/>
    <mergeCell ref="AM69:AN69"/>
    <mergeCell ref="AP69:AQ69"/>
    <mergeCell ref="I69:J69"/>
    <mergeCell ref="L69:M69"/>
    <mergeCell ref="O69:P69"/>
    <mergeCell ref="R69:S69"/>
    <mergeCell ref="U69:V69"/>
    <mergeCell ref="X69:Y69"/>
    <mergeCell ref="AA68:AB68"/>
    <mergeCell ref="AD68:AE68"/>
    <mergeCell ref="AG68:AH68"/>
    <mergeCell ref="AJ68:AK68"/>
    <mergeCell ref="AM68:AN68"/>
    <mergeCell ref="AP68:AQ68"/>
    <mergeCell ref="L68:M68"/>
    <mergeCell ref="O68:P68"/>
    <mergeCell ref="R68:S68"/>
    <mergeCell ref="U68:V68"/>
    <mergeCell ref="X68:Y68"/>
    <mergeCell ref="X64:Y64"/>
    <mergeCell ref="AA64:AB64"/>
    <mergeCell ref="AD64:AE64"/>
    <mergeCell ref="AG64:AH64"/>
    <mergeCell ref="AJ64:AK64"/>
    <mergeCell ref="AM64:AN64"/>
    <mergeCell ref="AA63:AB63"/>
    <mergeCell ref="AD63:AE63"/>
    <mergeCell ref="AG63:AH63"/>
    <mergeCell ref="AJ63:AK63"/>
    <mergeCell ref="AM63:AN63"/>
    <mergeCell ref="I64:J64"/>
    <mergeCell ref="L64:M64"/>
    <mergeCell ref="O64:P64"/>
    <mergeCell ref="R64:S64"/>
    <mergeCell ref="U64:V64"/>
    <mergeCell ref="I63:J63"/>
    <mergeCell ref="L63:M63"/>
    <mergeCell ref="O63:P63"/>
    <mergeCell ref="R63:S63"/>
    <mergeCell ref="U63:V63"/>
    <mergeCell ref="X63:Y63"/>
    <mergeCell ref="X62:Y62"/>
    <mergeCell ref="AA62:AB62"/>
    <mergeCell ref="AD62:AE62"/>
    <mergeCell ref="AG62:AH62"/>
    <mergeCell ref="AJ62:AK62"/>
    <mergeCell ref="AM62:AN62"/>
    <mergeCell ref="AA61:AB61"/>
    <mergeCell ref="AD61:AE61"/>
    <mergeCell ref="AG61:AH61"/>
    <mergeCell ref="AJ61:AK61"/>
    <mergeCell ref="AM61:AN61"/>
    <mergeCell ref="I62:J62"/>
    <mergeCell ref="L62:M62"/>
    <mergeCell ref="O62:P62"/>
    <mergeCell ref="R62:S62"/>
    <mergeCell ref="U62:V62"/>
    <mergeCell ref="I61:J61"/>
    <mergeCell ref="L61:M61"/>
    <mergeCell ref="O61:P61"/>
    <mergeCell ref="R61:S61"/>
    <mergeCell ref="U61:V61"/>
    <mergeCell ref="X61:Y61"/>
    <mergeCell ref="X60:Y60"/>
    <mergeCell ref="AA60:AB60"/>
    <mergeCell ref="AD60:AE60"/>
    <mergeCell ref="AG60:AH60"/>
    <mergeCell ref="AJ60:AK60"/>
    <mergeCell ref="AM60:AN60"/>
    <mergeCell ref="AA59:AB59"/>
    <mergeCell ref="AD59:AE59"/>
    <mergeCell ref="AG59:AH59"/>
    <mergeCell ref="AJ59:AK59"/>
    <mergeCell ref="AM59:AN59"/>
    <mergeCell ref="I60:J60"/>
    <mergeCell ref="L60:M60"/>
    <mergeCell ref="O60:P60"/>
    <mergeCell ref="R60:S60"/>
    <mergeCell ref="U60:V60"/>
    <mergeCell ref="I59:J59"/>
    <mergeCell ref="L59:M59"/>
    <mergeCell ref="O59:P59"/>
    <mergeCell ref="R59:S59"/>
    <mergeCell ref="U59:V59"/>
    <mergeCell ref="X59:Y59"/>
    <mergeCell ref="X58:Y58"/>
    <mergeCell ref="AA58:AB58"/>
    <mergeCell ref="AD58:AE58"/>
    <mergeCell ref="AG58:AH58"/>
    <mergeCell ref="AJ58:AK58"/>
    <mergeCell ref="AM58:AN58"/>
    <mergeCell ref="AA57:AB57"/>
    <mergeCell ref="AD57:AE57"/>
    <mergeCell ref="AG57:AH57"/>
    <mergeCell ref="AJ57:AK57"/>
    <mergeCell ref="AM57:AN57"/>
    <mergeCell ref="I58:J58"/>
    <mergeCell ref="L58:M58"/>
    <mergeCell ref="O58:P58"/>
    <mergeCell ref="R58:S58"/>
    <mergeCell ref="U58:V58"/>
    <mergeCell ref="I57:J57"/>
    <mergeCell ref="L57:M57"/>
    <mergeCell ref="O57:P57"/>
    <mergeCell ref="R57:S57"/>
    <mergeCell ref="U57:V57"/>
    <mergeCell ref="X57:Y57"/>
    <mergeCell ref="X56:Y56"/>
    <mergeCell ref="AA56:AB56"/>
    <mergeCell ref="AD56:AE56"/>
    <mergeCell ref="AG56:AH56"/>
    <mergeCell ref="AJ56:AK56"/>
    <mergeCell ref="AM56:AN56"/>
    <mergeCell ref="AA55:AB55"/>
    <mergeCell ref="AD55:AE55"/>
    <mergeCell ref="AG55:AH55"/>
    <mergeCell ref="AJ55:AK55"/>
    <mergeCell ref="AM55:AN55"/>
    <mergeCell ref="I56:J56"/>
    <mergeCell ref="L56:M56"/>
    <mergeCell ref="O56:P56"/>
    <mergeCell ref="R56:S56"/>
    <mergeCell ref="U56:V56"/>
    <mergeCell ref="I55:J55"/>
    <mergeCell ref="L55:M55"/>
    <mergeCell ref="O55:P55"/>
    <mergeCell ref="R55:S55"/>
    <mergeCell ref="U55:V55"/>
    <mergeCell ref="X55:Y55"/>
    <mergeCell ref="AA54:AB54"/>
    <mergeCell ref="AD54:AE54"/>
    <mergeCell ref="AG54:AH54"/>
    <mergeCell ref="AJ54:AK54"/>
    <mergeCell ref="AM54:AN54"/>
    <mergeCell ref="AP54:AQ54"/>
    <mergeCell ref="I54:J54"/>
    <mergeCell ref="L54:M54"/>
    <mergeCell ref="O54:P54"/>
    <mergeCell ref="R54:S54"/>
    <mergeCell ref="U54:V54"/>
    <mergeCell ref="X54:Y54"/>
    <mergeCell ref="AA53:AB53"/>
    <mergeCell ref="AD53:AE53"/>
    <mergeCell ref="AG53:AH53"/>
    <mergeCell ref="AJ53:AK53"/>
    <mergeCell ref="AM53:AN53"/>
    <mergeCell ref="AP53:AQ53"/>
    <mergeCell ref="L53:M53"/>
    <mergeCell ref="O53:P53"/>
    <mergeCell ref="R53:S53"/>
    <mergeCell ref="U53:V53"/>
    <mergeCell ref="X53:Y53"/>
    <mergeCell ref="X49:Y49"/>
    <mergeCell ref="AA49:AB49"/>
    <mergeCell ref="AD49:AE49"/>
    <mergeCell ref="AG49:AH49"/>
    <mergeCell ref="AJ49:AK49"/>
    <mergeCell ref="AM49:AN49"/>
    <mergeCell ref="AA48:AB48"/>
    <mergeCell ref="AD48:AE48"/>
    <mergeCell ref="AG48:AH48"/>
    <mergeCell ref="AJ48:AK48"/>
    <mergeCell ref="AM48:AN48"/>
    <mergeCell ref="I49:J49"/>
    <mergeCell ref="L49:M49"/>
    <mergeCell ref="O49:P49"/>
    <mergeCell ref="R49:S49"/>
    <mergeCell ref="U49:V49"/>
    <mergeCell ref="I48:J48"/>
    <mergeCell ref="L48:M48"/>
    <mergeCell ref="O48:P48"/>
    <mergeCell ref="R48:S48"/>
    <mergeCell ref="U48:V48"/>
    <mergeCell ref="X48:Y48"/>
    <mergeCell ref="X47:Y47"/>
    <mergeCell ref="AA47:AB47"/>
    <mergeCell ref="AD47:AE47"/>
    <mergeCell ref="AG47:AH47"/>
    <mergeCell ref="AJ47:AK47"/>
    <mergeCell ref="AM47:AN47"/>
    <mergeCell ref="AA46:AB46"/>
    <mergeCell ref="AD46:AE46"/>
    <mergeCell ref="AG46:AH46"/>
    <mergeCell ref="AJ46:AK46"/>
    <mergeCell ref="AM46:AN46"/>
    <mergeCell ref="I47:J47"/>
    <mergeCell ref="L47:M47"/>
    <mergeCell ref="O47:P47"/>
    <mergeCell ref="R47:S47"/>
    <mergeCell ref="U47:V47"/>
    <mergeCell ref="I46:J46"/>
    <mergeCell ref="L46:M46"/>
    <mergeCell ref="O46:P46"/>
    <mergeCell ref="R46:S46"/>
    <mergeCell ref="U46:V46"/>
    <mergeCell ref="X46:Y46"/>
    <mergeCell ref="X45:Y45"/>
    <mergeCell ref="AA45:AB45"/>
    <mergeCell ref="AD45:AE45"/>
    <mergeCell ref="AG45:AH45"/>
    <mergeCell ref="AJ45:AK45"/>
    <mergeCell ref="AM45:AN45"/>
    <mergeCell ref="AA44:AB44"/>
    <mergeCell ref="AD44:AE44"/>
    <mergeCell ref="AG44:AH44"/>
    <mergeCell ref="AJ44:AK44"/>
    <mergeCell ref="AM44:AN44"/>
    <mergeCell ref="I45:J45"/>
    <mergeCell ref="L45:M45"/>
    <mergeCell ref="O45:P45"/>
    <mergeCell ref="R45:S45"/>
    <mergeCell ref="U45:V45"/>
    <mergeCell ref="I44:J44"/>
    <mergeCell ref="L44:M44"/>
    <mergeCell ref="O44:P44"/>
    <mergeCell ref="R44:S44"/>
    <mergeCell ref="U44:V44"/>
    <mergeCell ref="X44:Y44"/>
    <mergeCell ref="X43:Y43"/>
    <mergeCell ref="AA43:AB43"/>
    <mergeCell ref="AD43:AE43"/>
    <mergeCell ref="AG43:AH43"/>
    <mergeCell ref="AJ43:AK43"/>
    <mergeCell ref="AM43:AN43"/>
    <mergeCell ref="AA42:AB42"/>
    <mergeCell ref="AD42:AE42"/>
    <mergeCell ref="AG42:AH42"/>
    <mergeCell ref="AJ42:AK42"/>
    <mergeCell ref="AM42:AN42"/>
    <mergeCell ref="I43:J43"/>
    <mergeCell ref="L43:M43"/>
    <mergeCell ref="O43:P43"/>
    <mergeCell ref="R43:S43"/>
    <mergeCell ref="U43:V43"/>
    <mergeCell ref="I42:J42"/>
    <mergeCell ref="L42:M42"/>
    <mergeCell ref="O42:P42"/>
    <mergeCell ref="R42:S42"/>
    <mergeCell ref="U42:V42"/>
    <mergeCell ref="X42:Y42"/>
    <mergeCell ref="X41:Y41"/>
    <mergeCell ref="AA41:AB41"/>
    <mergeCell ref="AD41:AE41"/>
    <mergeCell ref="AG41:AH41"/>
    <mergeCell ref="AJ41:AK41"/>
    <mergeCell ref="AM41:AN41"/>
    <mergeCell ref="AA40:AB40"/>
    <mergeCell ref="AD40:AE40"/>
    <mergeCell ref="AG40:AH40"/>
    <mergeCell ref="AJ40:AK40"/>
    <mergeCell ref="AM40:AN40"/>
    <mergeCell ref="I41:J41"/>
    <mergeCell ref="L41:M41"/>
    <mergeCell ref="O41:P41"/>
    <mergeCell ref="R41:S41"/>
    <mergeCell ref="U41:V41"/>
    <mergeCell ref="I40:J40"/>
    <mergeCell ref="L40:M40"/>
    <mergeCell ref="O40:P40"/>
    <mergeCell ref="R40:S40"/>
    <mergeCell ref="U40:V40"/>
    <mergeCell ref="X40:Y40"/>
    <mergeCell ref="AA39:AB39"/>
    <mergeCell ref="AD39:AE39"/>
    <mergeCell ref="AG39:AH39"/>
    <mergeCell ref="AJ39:AK39"/>
    <mergeCell ref="AM39:AN39"/>
    <mergeCell ref="AP39:AQ39"/>
    <mergeCell ref="I39:J39"/>
    <mergeCell ref="L39:M39"/>
    <mergeCell ref="O39:P39"/>
    <mergeCell ref="R39:S39"/>
    <mergeCell ref="U39:V39"/>
    <mergeCell ref="X39:Y39"/>
    <mergeCell ref="AA38:AB38"/>
    <mergeCell ref="AD38:AE38"/>
    <mergeCell ref="AG38:AH38"/>
    <mergeCell ref="AJ38:AK38"/>
    <mergeCell ref="AM38:AN38"/>
    <mergeCell ref="AP38:AQ38"/>
    <mergeCell ref="L38:M38"/>
    <mergeCell ref="O38:P38"/>
    <mergeCell ref="R38:S38"/>
    <mergeCell ref="U38:V38"/>
    <mergeCell ref="X38:Y38"/>
    <mergeCell ref="X34:Y34"/>
    <mergeCell ref="AA34:AB34"/>
    <mergeCell ref="AD34:AE34"/>
    <mergeCell ref="AG34:AH34"/>
    <mergeCell ref="AJ34:AK34"/>
    <mergeCell ref="AM34:AN34"/>
    <mergeCell ref="AA33:AB33"/>
    <mergeCell ref="AD33:AE33"/>
    <mergeCell ref="AG33:AH33"/>
    <mergeCell ref="AJ33:AK33"/>
    <mergeCell ref="AM33:AN33"/>
    <mergeCell ref="I34:J34"/>
    <mergeCell ref="L34:M34"/>
    <mergeCell ref="O34:P34"/>
    <mergeCell ref="R34:S34"/>
    <mergeCell ref="U34:V34"/>
    <mergeCell ref="I33:J33"/>
    <mergeCell ref="L33:M33"/>
    <mergeCell ref="O33:P33"/>
    <mergeCell ref="R33:S33"/>
    <mergeCell ref="U33:V33"/>
    <mergeCell ref="X33:Y33"/>
    <mergeCell ref="X32:Y32"/>
    <mergeCell ref="AA32:AB32"/>
    <mergeCell ref="AD32:AE32"/>
    <mergeCell ref="AG32:AH32"/>
    <mergeCell ref="AJ32:AK32"/>
    <mergeCell ref="AM32:AN32"/>
    <mergeCell ref="AA31:AB31"/>
    <mergeCell ref="AD31:AE31"/>
    <mergeCell ref="AG31:AH31"/>
    <mergeCell ref="AJ31:AK31"/>
    <mergeCell ref="AM31:AN31"/>
    <mergeCell ref="I32:J32"/>
    <mergeCell ref="L32:M32"/>
    <mergeCell ref="O32:P32"/>
    <mergeCell ref="R32:S32"/>
    <mergeCell ref="U32:V32"/>
    <mergeCell ref="I31:J31"/>
    <mergeCell ref="L31:M31"/>
    <mergeCell ref="O31:P31"/>
    <mergeCell ref="R31:S31"/>
    <mergeCell ref="U31:V31"/>
    <mergeCell ref="X31:Y31"/>
    <mergeCell ref="X30:Y30"/>
    <mergeCell ref="AA30:AB30"/>
    <mergeCell ref="AD30:AE30"/>
    <mergeCell ref="AG30:AH30"/>
    <mergeCell ref="AJ30:AK30"/>
    <mergeCell ref="AM30:AN30"/>
    <mergeCell ref="AA29:AB29"/>
    <mergeCell ref="AD29:AE29"/>
    <mergeCell ref="AG29:AH29"/>
    <mergeCell ref="AJ29:AK29"/>
    <mergeCell ref="AM29:AN29"/>
    <mergeCell ref="I30:J30"/>
    <mergeCell ref="L30:M30"/>
    <mergeCell ref="O30:P30"/>
    <mergeCell ref="R30:S30"/>
    <mergeCell ref="U30:V30"/>
    <mergeCell ref="I29:J29"/>
    <mergeCell ref="L29:M29"/>
    <mergeCell ref="O29:P29"/>
    <mergeCell ref="R29:S29"/>
    <mergeCell ref="U29:V29"/>
    <mergeCell ref="X29:Y29"/>
    <mergeCell ref="X28:Y28"/>
    <mergeCell ref="AA28:AB28"/>
    <mergeCell ref="AD28:AE28"/>
    <mergeCell ref="AG28:AH28"/>
    <mergeCell ref="AJ28:AK28"/>
    <mergeCell ref="AM28:AN28"/>
    <mergeCell ref="AA27:AB27"/>
    <mergeCell ref="AD27:AE27"/>
    <mergeCell ref="AG27:AH27"/>
    <mergeCell ref="AJ27:AK27"/>
    <mergeCell ref="AM27:AN27"/>
    <mergeCell ref="I28:J28"/>
    <mergeCell ref="L28:M28"/>
    <mergeCell ref="O28:P28"/>
    <mergeCell ref="R28:S28"/>
    <mergeCell ref="U28:V28"/>
    <mergeCell ref="I27:J27"/>
    <mergeCell ref="L27:M27"/>
    <mergeCell ref="O27:P27"/>
    <mergeCell ref="R27:S27"/>
    <mergeCell ref="U27:V27"/>
    <mergeCell ref="X27:Y27"/>
    <mergeCell ref="X26:Y26"/>
    <mergeCell ref="AA26:AB26"/>
    <mergeCell ref="AD26:AE26"/>
    <mergeCell ref="AG26:AH26"/>
    <mergeCell ref="AJ26:AK26"/>
    <mergeCell ref="AM26:AN26"/>
    <mergeCell ref="AA25:AB25"/>
    <mergeCell ref="AD25:AE25"/>
    <mergeCell ref="AG25:AH25"/>
    <mergeCell ref="AJ25:AK25"/>
    <mergeCell ref="AM25:AN25"/>
    <mergeCell ref="I26:J26"/>
    <mergeCell ref="L26:M26"/>
    <mergeCell ref="O26:P26"/>
    <mergeCell ref="R26:S26"/>
    <mergeCell ref="U26:V26"/>
    <mergeCell ref="I25:J25"/>
    <mergeCell ref="L25:M25"/>
    <mergeCell ref="O25:P25"/>
    <mergeCell ref="R25:S25"/>
    <mergeCell ref="U25:V25"/>
    <mergeCell ref="X25:Y25"/>
    <mergeCell ref="AA24:AB24"/>
    <mergeCell ref="AD24:AE24"/>
    <mergeCell ref="AG24:AH24"/>
    <mergeCell ref="AJ24:AK24"/>
    <mergeCell ref="AM24:AN24"/>
    <mergeCell ref="AP24:AQ24"/>
    <mergeCell ref="I24:J24"/>
    <mergeCell ref="L24:M24"/>
    <mergeCell ref="O24:P24"/>
    <mergeCell ref="R24:S24"/>
    <mergeCell ref="U24:V24"/>
    <mergeCell ref="X24:Y24"/>
    <mergeCell ref="AA23:AB23"/>
    <mergeCell ref="AD23:AE23"/>
    <mergeCell ref="AG23:AH23"/>
    <mergeCell ref="AJ23:AK23"/>
    <mergeCell ref="AM23:AN23"/>
    <mergeCell ref="AP23:AQ23"/>
    <mergeCell ref="L23:M23"/>
    <mergeCell ref="O23:P23"/>
    <mergeCell ref="R23:S23"/>
    <mergeCell ref="U23:V23"/>
    <mergeCell ref="X23:Y23"/>
    <mergeCell ref="X19:Y19"/>
    <mergeCell ref="AA19:AB19"/>
    <mergeCell ref="AD19:AE19"/>
    <mergeCell ref="AG19:AH19"/>
    <mergeCell ref="AJ19:AK19"/>
    <mergeCell ref="AM19:AN19"/>
    <mergeCell ref="AA18:AB18"/>
    <mergeCell ref="AD18:AE18"/>
    <mergeCell ref="AG18:AH18"/>
    <mergeCell ref="AJ18:AK18"/>
    <mergeCell ref="AM18:AN18"/>
    <mergeCell ref="I19:J19"/>
    <mergeCell ref="L19:M19"/>
    <mergeCell ref="O19:P19"/>
    <mergeCell ref="R19:S19"/>
    <mergeCell ref="U19:V19"/>
    <mergeCell ref="I18:J18"/>
    <mergeCell ref="L18:M18"/>
    <mergeCell ref="O18:P18"/>
    <mergeCell ref="R18:S18"/>
    <mergeCell ref="U18:V18"/>
    <mergeCell ref="X18:Y18"/>
    <mergeCell ref="X17:Y17"/>
    <mergeCell ref="AA17:AB17"/>
    <mergeCell ref="AD17:AE17"/>
    <mergeCell ref="AG17:AH17"/>
    <mergeCell ref="AJ17:AK17"/>
    <mergeCell ref="AM17:AN17"/>
    <mergeCell ref="AA16:AB16"/>
    <mergeCell ref="AD16:AE16"/>
    <mergeCell ref="AG16:AH16"/>
    <mergeCell ref="AJ16:AK16"/>
    <mergeCell ref="AM16:AN16"/>
    <mergeCell ref="I17:J17"/>
    <mergeCell ref="L17:M17"/>
    <mergeCell ref="O17:P17"/>
    <mergeCell ref="R17:S17"/>
    <mergeCell ref="U17:V17"/>
    <mergeCell ref="I16:J16"/>
    <mergeCell ref="L16:M16"/>
    <mergeCell ref="O16:P16"/>
    <mergeCell ref="R16:S16"/>
    <mergeCell ref="U16:V16"/>
    <mergeCell ref="X16:Y16"/>
    <mergeCell ref="X15:Y15"/>
    <mergeCell ref="AA15:AB15"/>
    <mergeCell ref="AD15:AE15"/>
    <mergeCell ref="AG15:AH15"/>
    <mergeCell ref="AJ15:AK15"/>
    <mergeCell ref="AM15:AN15"/>
    <mergeCell ref="AA14:AB14"/>
    <mergeCell ref="AD14:AE14"/>
    <mergeCell ref="AG14:AH14"/>
    <mergeCell ref="AJ14:AK14"/>
    <mergeCell ref="AM14:AN14"/>
    <mergeCell ref="I15:J15"/>
    <mergeCell ref="L15:M15"/>
    <mergeCell ref="O15:P15"/>
    <mergeCell ref="R15:S15"/>
    <mergeCell ref="U15:V15"/>
    <mergeCell ref="I14:J14"/>
    <mergeCell ref="L14:M14"/>
    <mergeCell ref="O14:P14"/>
    <mergeCell ref="R14:S14"/>
    <mergeCell ref="U14:V14"/>
    <mergeCell ref="X14:Y14"/>
    <mergeCell ref="X13:Y13"/>
    <mergeCell ref="AA13:AB13"/>
    <mergeCell ref="AD13:AE13"/>
    <mergeCell ref="AG13:AH13"/>
    <mergeCell ref="AJ13:AK13"/>
    <mergeCell ref="AM13:AN13"/>
    <mergeCell ref="AA12:AB12"/>
    <mergeCell ref="AD12:AE12"/>
    <mergeCell ref="AG12:AH12"/>
    <mergeCell ref="AJ12:AK12"/>
    <mergeCell ref="AM12:AN12"/>
    <mergeCell ref="I13:J13"/>
    <mergeCell ref="L13:M13"/>
    <mergeCell ref="O13:P13"/>
    <mergeCell ref="R13:S13"/>
    <mergeCell ref="U13:V13"/>
    <mergeCell ref="I12:J12"/>
    <mergeCell ref="L12:M12"/>
    <mergeCell ref="O12:P12"/>
    <mergeCell ref="R12:S12"/>
    <mergeCell ref="U12:V12"/>
    <mergeCell ref="X12:Y12"/>
    <mergeCell ref="X11:Y11"/>
    <mergeCell ref="AA11:AB11"/>
    <mergeCell ref="AD11:AE11"/>
    <mergeCell ref="AG11:AH11"/>
    <mergeCell ref="AJ11:AK11"/>
    <mergeCell ref="AM11:AN11"/>
    <mergeCell ref="AA10:AB10"/>
    <mergeCell ref="AD10:AE10"/>
    <mergeCell ref="AG10:AH10"/>
    <mergeCell ref="AJ10:AK10"/>
    <mergeCell ref="AM10:AN10"/>
    <mergeCell ref="I11:J11"/>
    <mergeCell ref="L11:M11"/>
    <mergeCell ref="O11:P11"/>
    <mergeCell ref="R11:S11"/>
    <mergeCell ref="U11:V11"/>
    <mergeCell ref="I10:J10"/>
    <mergeCell ref="L10:M10"/>
    <mergeCell ref="O10:P10"/>
    <mergeCell ref="R10:S10"/>
    <mergeCell ref="U10:V10"/>
    <mergeCell ref="X10:Y10"/>
    <mergeCell ref="AA9:AB9"/>
    <mergeCell ref="AD9:AE9"/>
    <mergeCell ref="AG9:AH9"/>
    <mergeCell ref="AJ9:AK9"/>
    <mergeCell ref="AM9:AN9"/>
    <mergeCell ref="AP9:AQ9"/>
    <mergeCell ref="I9:J9"/>
    <mergeCell ref="L9:M9"/>
    <mergeCell ref="O9:P9"/>
    <mergeCell ref="R9:S9"/>
    <mergeCell ref="U9:V9"/>
    <mergeCell ref="X9:Y9"/>
    <mergeCell ref="AA8:AB8"/>
    <mergeCell ref="AD8:AE8"/>
    <mergeCell ref="AG8:AH8"/>
    <mergeCell ref="AJ8:AK8"/>
    <mergeCell ref="AM8:AN8"/>
    <mergeCell ref="AP8:AQ8"/>
    <mergeCell ref="L8:M8"/>
    <mergeCell ref="O8:P8"/>
    <mergeCell ref="R8:S8"/>
    <mergeCell ref="U8:V8"/>
    <mergeCell ref="X8:Y8"/>
    <mergeCell ref="I4:I5"/>
    <mergeCell ref="J4:J5"/>
    <mergeCell ref="L4:L5"/>
    <mergeCell ref="M4:M5"/>
    <mergeCell ref="O4:O5"/>
    <mergeCell ref="P4:P5"/>
    <mergeCell ref="D1:AS1"/>
    <mergeCell ref="D2:N2"/>
    <mergeCell ref="O2:R2"/>
    <mergeCell ref="U2:W2"/>
    <mergeCell ref="Z2:AD2"/>
    <mergeCell ref="AG2:AK2"/>
    <mergeCell ref="AJ4:AJ5"/>
    <mergeCell ref="AK4:AK5"/>
    <mergeCell ref="AM4:AM5"/>
    <mergeCell ref="AN4:AN5"/>
    <mergeCell ref="AP4:AP5"/>
    <mergeCell ref="AQ4:AQ5"/>
    <mergeCell ref="AA4:AA5"/>
    <mergeCell ref="AB4:AB5"/>
    <mergeCell ref="AD4:AD5"/>
    <mergeCell ref="AE4:AE5"/>
    <mergeCell ref="AG4:AG5"/>
    <mergeCell ref="AH4:AH5"/>
    <mergeCell ref="R4:R5"/>
    <mergeCell ref="S4:S5"/>
    <mergeCell ref="U4:U5"/>
    <mergeCell ref="V4:V5"/>
    <mergeCell ref="X4:X5"/>
    <mergeCell ref="Y4:Y5"/>
    <mergeCell ref="F4:G5"/>
  </mergeCells>
  <phoneticPr fontId="1"/>
  <conditionalFormatting sqref="Y6">
    <cfRule type="cellIs" dxfId="63" priority="64" operator="greaterThan">
      <formula>5</formula>
    </cfRule>
  </conditionalFormatting>
  <conditionalFormatting sqref="AB6">
    <cfRule type="cellIs" dxfId="62" priority="63" operator="greaterThan">
      <formula>5</formula>
    </cfRule>
  </conditionalFormatting>
  <conditionalFormatting sqref="AE6 AH6 AK6 AN6 AQ6">
    <cfRule type="cellIs" dxfId="61" priority="62" operator="greaterThan">
      <formula>5</formula>
    </cfRule>
  </conditionalFormatting>
  <conditionalFormatting sqref="AR7">
    <cfRule type="cellIs" dxfId="60" priority="61" operator="greaterThan">
      <formula>$AL$2</formula>
    </cfRule>
  </conditionalFormatting>
  <conditionalFormatting sqref="Y21">
    <cfRule type="cellIs" dxfId="59" priority="60" operator="greaterThan">
      <formula>5</formula>
    </cfRule>
  </conditionalFormatting>
  <conditionalFormatting sqref="AB21">
    <cfRule type="cellIs" dxfId="58" priority="59" operator="greaterThan">
      <formula>5</formula>
    </cfRule>
  </conditionalFormatting>
  <conditionalFormatting sqref="AE21 AH21 AK21 AN21 AQ21">
    <cfRule type="cellIs" dxfId="57" priority="58" operator="greaterThan">
      <formula>5</formula>
    </cfRule>
  </conditionalFormatting>
  <conditionalFormatting sqref="AR22">
    <cfRule type="cellIs" dxfId="56" priority="57" operator="greaterThan">
      <formula>$AL$2</formula>
    </cfRule>
  </conditionalFormatting>
  <conditionalFormatting sqref="Y36">
    <cfRule type="cellIs" dxfId="55" priority="56" operator="greaterThan">
      <formula>5</formula>
    </cfRule>
  </conditionalFormatting>
  <conditionalFormatting sqref="AB36">
    <cfRule type="cellIs" dxfId="54" priority="55" operator="greaterThan">
      <formula>5</formula>
    </cfRule>
  </conditionalFormatting>
  <conditionalFormatting sqref="AE36 AH36 AK36 AN36 AQ36">
    <cfRule type="cellIs" dxfId="53" priority="54" operator="greaterThan">
      <formula>5</formula>
    </cfRule>
  </conditionalFormatting>
  <conditionalFormatting sqref="AR37">
    <cfRule type="cellIs" dxfId="52" priority="53" operator="greaterThan">
      <formula>$AL$2</formula>
    </cfRule>
  </conditionalFormatting>
  <conditionalFormatting sqref="Y51">
    <cfRule type="cellIs" dxfId="51" priority="52" operator="greaterThan">
      <formula>5</formula>
    </cfRule>
  </conditionalFormatting>
  <conditionalFormatting sqref="AB51">
    <cfRule type="cellIs" dxfId="50" priority="51" operator="greaterThan">
      <formula>5</formula>
    </cfRule>
  </conditionalFormatting>
  <conditionalFormatting sqref="AE51 AH51 AK51 AN51 AQ51">
    <cfRule type="cellIs" dxfId="49" priority="50" operator="greaterThan">
      <formula>5</formula>
    </cfRule>
  </conditionalFormatting>
  <conditionalFormatting sqref="AR52">
    <cfRule type="cellIs" dxfId="48" priority="49" operator="greaterThan">
      <formula>$AL$2</formula>
    </cfRule>
  </conditionalFormatting>
  <conditionalFormatting sqref="Y66">
    <cfRule type="cellIs" dxfId="47" priority="48" operator="greaterThan">
      <formula>5</formula>
    </cfRule>
  </conditionalFormatting>
  <conditionalFormatting sqref="AB66">
    <cfRule type="cellIs" dxfId="46" priority="47" operator="greaterThan">
      <formula>5</formula>
    </cfRule>
  </conditionalFormatting>
  <conditionalFormatting sqref="AE66 AH66 AK66 AN66 AQ66">
    <cfRule type="cellIs" dxfId="45" priority="46" operator="greaterThan">
      <formula>5</formula>
    </cfRule>
  </conditionalFormatting>
  <conditionalFormatting sqref="AR67">
    <cfRule type="cellIs" dxfId="44" priority="45" operator="greaterThan">
      <formula>$AL$2</formula>
    </cfRule>
  </conditionalFormatting>
  <conditionalFormatting sqref="Y81">
    <cfRule type="cellIs" dxfId="43" priority="44" operator="greaterThan">
      <formula>5</formula>
    </cfRule>
  </conditionalFormatting>
  <conditionalFormatting sqref="AB81">
    <cfRule type="cellIs" dxfId="42" priority="43" operator="greaterThan">
      <formula>5</formula>
    </cfRule>
  </conditionalFormatting>
  <conditionalFormatting sqref="AE81 AH81 AK81 AN81 AQ81">
    <cfRule type="cellIs" dxfId="41" priority="42" operator="greaterThan">
      <formula>5</formula>
    </cfRule>
  </conditionalFormatting>
  <conditionalFormatting sqref="AR82">
    <cfRule type="cellIs" dxfId="40" priority="41" operator="greaterThan">
      <formula>$AL$2</formula>
    </cfRule>
  </conditionalFormatting>
  <conditionalFormatting sqref="Y96">
    <cfRule type="cellIs" dxfId="39" priority="40" operator="greaterThan">
      <formula>5</formula>
    </cfRule>
  </conditionalFormatting>
  <conditionalFormatting sqref="AB96">
    <cfRule type="cellIs" dxfId="38" priority="39" operator="greaterThan">
      <formula>5</formula>
    </cfRule>
  </conditionalFormatting>
  <conditionalFormatting sqref="AE96 AH96 AK96 AN96 AQ96">
    <cfRule type="cellIs" dxfId="37" priority="38" operator="greaterThan">
      <formula>5</formula>
    </cfRule>
  </conditionalFormatting>
  <conditionalFormatting sqref="AR97">
    <cfRule type="cellIs" dxfId="36" priority="37" operator="greaterThan">
      <formula>$AL$2</formula>
    </cfRule>
  </conditionalFormatting>
  <conditionalFormatting sqref="Y111">
    <cfRule type="cellIs" dxfId="35" priority="36" operator="greaterThan">
      <formula>5</formula>
    </cfRule>
  </conditionalFormatting>
  <conditionalFormatting sqref="AB111">
    <cfRule type="cellIs" dxfId="34" priority="35" operator="greaterThan">
      <formula>5</formula>
    </cfRule>
  </conditionalFormatting>
  <conditionalFormatting sqref="AE111 AH111 AK111 AN111 AQ111">
    <cfRule type="cellIs" dxfId="33" priority="34" operator="greaterThan">
      <formula>5</formula>
    </cfRule>
  </conditionalFormatting>
  <conditionalFormatting sqref="AR112">
    <cfRule type="cellIs" dxfId="32" priority="33" operator="greaterThan">
      <formula>$AL$2</formula>
    </cfRule>
  </conditionalFormatting>
  <conditionalFormatting sqref="Y126">
    <cfRule type="cellIs" dxfId="31" priority="32" operator="greaterThan">
      <formula>5</formula>
    </cfRule>
  </conditionalFormatting>
  <conditionalFormatting sqref="AB126">
    <cfRule type="cellIs" dxfId="30" priority="31" operator="greaterThan">
      <formula>5</formula>
    </cfRule>
  </conditionalFormatting>
  <conditionalFormatting sqref="AE126 AH126 AK126 AN126 AQ126">
    <cfRule type="cellIs" dxfId="29" priority="30" operator="greaterThan">
      <formula>5</formula>
    </cfRule>
  </conditionalFormatting>
  <conditionalFormatting sqref="AR127">
    <cfRule type="cellIs" dxfId="28" priority="29" operator="greaterThan">
      <formula>$AL$2</formula>
    </cfRule>
  </conditionalFormatting>
  <conditionalFormatting sqref="Y141">
    <cfRule type="cellIs" dxfId="27" priority="28" operator="greaterThan">
      <formula>5</formula>
    </cfRule>
  </conditionalFormatting>
  <conditionalFormatting sqref="AB141">
    <cfRule type="cellIs" dxfId="26" priority="27" operator="greaterThan">
      <formula>5</formula>
    </cfRule>
  </conditionalFormatting>
  <conditionalFormatting sqref="AE141 AH141 AK141 AN141 AQ141">
    <cfRule type="cellIs" dxfId="25" priority="26" operator="greaterThan">
      <formula>5</formula>
    </cfRule>
  </conditionalFormatting>
  <conditionalFormatting sqref="AR142">
    <cfRule type="cellIs" dxfId="24" priority="25" operator="greaterThan">
      <formula>$AL$2</formula>
    </cfRule>
  </conditionalFormatting>
  <conditionalFormatting sqref="Y156">
    <cfRule type="cellIs" dxfId="23" priority="24" operator="greaterThan">
      <formula>5</formula>
    </cfRule>
  </conditionalFormatting>
  <conditionalFormatting sqref="AB156">
    <cfRule type="cellIs" dxfId="22" priority="23" operator="greaterThan">
      <formula>5</formula>
    </cfRule>
  </conditionalFormatting>
  <conditionalFormatting sqref="AE156 AH156 AK156 AN156 AQ156">
    <cfRule type="cellIs" dxfId="21" priority="22" operator="greaterThan">
      <formula>5</formula>
    </cfRule>
  </conditionalFormatting>
  <conditionalFormatting sqref="AR157">
    <cfRule type="cellIs" dxfId="20" priority="21" operator="greaterThan">
      <formula>$AL$2</formula>
    </cfRule>
  </conditionalFormatting>
  <conditionalFormatting sqref="Y171">
    <cfRule type="cellIs" dxfId="19" priority="20" operator="greaterThan">
      <formula>5</formula>
    </cfRule>
  </conditionalFormatting>
  <conditionalFormatting sqref="AB171">
    <cfRule type="cellIs" dxfId="18" priority="19" operator="greaterThan">
      <formula>5</formula>
    </cfRule>
  </conditionalFormatting>
  <conditionalFormatting sqref="AE171 AH171 AK171 AN171 AQ171">
    <cfRule type="cellIs" dxfId="17" priority="18" operator="greaterThan">
      <formula>5</formula>
    </cfRule>
  </conditionalFormatting>
  <conditionalFormatting sqref="AR172">
    <cfRule type="cellIs" dxfId="16" priority="17" operator="greaterThan">
      <formula>$AL$2</formula>
    </cfRule>
  </conditionalFormatting>
  <conditionalFormatting sqref="Y186">
    <cfRule type="cellIs" dxfId="15" priority="16" operator="greaterThan">
      <formula>5</formula>
    </cfRule>
  </conditionalFormatting>
  <conditionalFormatting sqref="AB186">
    <cfRule type="cellIs" dxfId="14" priority="15" operator="greaterThan">
      <formula>5</formula>
    </cfRule>
  </conditionalFormatting>
  <conditionalFormatting sqref="AE186 AH186 AK186 AN186 AQ186">
    <cfRule type="cellIs" dxfId="13" priority="14" operator="greaterThan">
      <formula>5</formula>
    </cfRule>
  </conditionalFormatting>
  <conditionalFormatting sqref="AR187">
    <cfRule type="cellIs" dxfId="12" priority="13" operator="greaterThan">
      <formula>$AL$2</formula>
    </cfRule>
  </conditionalFormatting>
  <conditionalFormatting sqref="Y201">
    <cfRule type="cellIs" dxfId="11" priority="12" operator="greaterThan">
      <formula>5</formula>
    </cfRule>
  </conditionalFormatting>
  <conditionalFormatting sqref="AB201">
    <cfRule type="cellIs" dxfId="10" priority="11" operator="greaterThan">
      <formula>5</formula>
    </cfRule>
  </conditionalFormatting>
  <conditionalFormatting sqref="AE201 AH201 AK201 AN201 AQ201">
    <cfRule type="cellIs" dxfId="9" priority="10" operator="greaterThan">
      <formula>5</formula>
    </cfRule>
  </conditionalFormatting>
  <conditionalFormatting sqref="AR202">
    <cfRule type="cellIs" dxfId="8" priority="9" operator="greaterThan">
      <formula>$AL$2</formula>
    </cfRule>
  </conditionalFormatting>
  <conditionalFormatting sqref="Y216">
    <cfRule type="cellIs" dxfId="7" priority="8" operator="greaterThan">
      <formula>5</formula>
    </cfRule>
  </conditionalFormatting>
  <conditionalFormatting sqref="AB216">
    <cfRule type="cellIs" dxfId="6" priority="7" operator="greaterThan">
      <formula>5</formula>
    </cfRule>
  </conditionalFormatting>
  <conditionalFormatting sqref="AE216 AH216 AK216 AN216 AQ216">
    <cfRule type="cellIs" dxfId="5" priority="6" operator="greaterThan">
      <formula>5</formula>
    </cfRule>
  </conditionalFormatting>
  <conditionalFormatting sqref="AR217">
    <cfRule type="cellIs" dxfId="4" priority="5" operator="greaterThan">
      <formula>$AL$2</formula>
    </cfRule>
  </conditionalFormatting>
  <conditionalFormatting sqref="Y231">
    <cfRule type="cellIs" dxfId="3" priority="4" operator="greaterThan">
      <formula>5</formula>
    </cfRule>
  </conditionalFormatting>
  <conditionalFormatting sqref="AB231">
    <cfRule type="cellIs" dxfId="2" priority="3" operator="greaterThan">
      <formula>5</formula>
    </cfRule>
  </conditionalFormatting>
  <conditionalFormatting sqref="AE231 AH231 AK231 AN231 AQ231">
    <cfRule type="cellIs" dxfId="1" priority="2" operator="greaterThan">
      <formula>5</formula>
    </cfRule>
  </conditionalFormatting>
  <conditionalFormatting sqref="AR232">
    <cfRule type="cellIs" dxfId="0" priority="1" operator="greaterThan">
      <formula>$AL$2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T60"/>
  <sheetViews>
    <sheetView showGridLines="0" zoomScale="90" zoomScaleNormal="90" workbookViewId="0">
      <pane xSplit="3" ySplit="6" topLeftCell="D19" activePane="bottomRight" state="frozen"/>
      <selection pane="topRight" activeCell="D1" sqref="D1"/>
      <selection pane="bottomLeft" activeCell="A7" sqref="A7"/>
      <selection pane="bottomRight" activeCell="AT14" sqref="AT14"/>
    </sheetView>
  </sheetViews>
  <sheetFormatPr defaultRowHeight="13.2"/>
  <cols>
    <col min="1" max="1" width="4.109375" customWidth="1"/>
    <col min="2" max="2" width="7.21875" customWidth="1"/>
    <col min="3" max="3" width="10.88671875" customWidth="1"/>
    <col min="4" max="4" width="9.6640625" customWidth="1"/>
    <col min="5" max="5" width="8.88671875" bestFit="1" customWidth="1"/>
    <col min="6" max="6" width="7.33203125" hidden="1" customWidth="1"/>
    <col min="7" max="7" width="4.6640625" hidden="1" customWidth="1"/>
    <col min="8" max="8" width="6.6640625" hidden="1" customWidth="1"/>
    <col min="9" max="9" width="6.21875" hidden="1" customWidth="1"/>
    <col min="10" max="10" width="4.6640625" hidden="1" customWidth="1"/>
    <col min="11" max="11" width="6.6640625" hidden="1" customWidth="1"/>
    <col min="12" max="12" width="7.33203125" hidden="1" customWidth="1"/>
    <col min="13" max="13" width="4.6640625" hidden="1" customWidth="1"/>
    <col min="14" max="14" width="6.6640625" hidden="1" customWidth="1"/>
    <col min="15" max="15" width="6.21875" hidden="1" customWidth="1"/>
    <col min="16" max="16" width="4.6640625" hidden="1" customWidth="1"/>
    <col min="17" max="17" width="6.6640625" hidden="1" customWidth="1"/>
    <col min="18" max="18" width="6.21875" hidden="1" customWidth="1"/>
    <col min="19" max="19" width="4.6640625" hidden="1" customWidth="1"/>
    <col min="20" max="20" width="6.6640625" hidden="1" customWidth="1"/>
    <col min="21" max="21" width="6.21875" hidden="1" customWidth="1"/>
    <col min="22" max="22" width="4.6640625" hidden="1" customWidth="1"/>
    <col min="23" max="23" width="6.6640625" hidden="1" customWidth="1"/>
    <col min="24" max="24" width="6.21875" hidden="1" customWidth="1"/>
    <col min="25" max="25" width="3.6640625" hidden="1" customWidth="1"/>
    <col min="26" max="26" width="6.6640625" hidden="1" customWidth="1"/>
    <col min="27" max="27" width="7.109375" customWidth="1"/>
    <col min="28" max="28" width="6" customWidth="1"/>
    <col min="29" max="29" width="6.6640625" hidden="1" customWidth="1"/>
    <col min="30" max="30" width="7.109375" customWidth="1"/>
    <col min="31" max="31" width="6.109375" customWidth="1"/>
    <col min="32" max="32" width="7.21875" hidden="1" customWidth="1"/>
    <col min="33" max="33" width="7.109375" customWidth="1"/>
    <col min="34" max="34" width="6.109375" customWidth="1"/>
    <col min="35" max="35" width="7.21875" hidden="1" customWidth="1"/>
    <col min="36" max="36" width="7.109375" customWidth="1"/>
    <col min="37" max="37" width="6.109375" customWidth="1"/>
    <col min="38" max="38" width="7.21875" hidden="1" customWidth="1"/>
    <col min="39" max="39" width="7.77734375" customWidth="1"/>
    <col min="40" max="40" width="6.109375" customWidth="1"/>
    <col min="41" max="42" width="16" hidden="1" customWidth="1"/>
  </cols>
  <sheetData>
    <row r="1" spans="1:46" ht="27.75" customHeight="1">
      <c r="A1" s="160" t="s">
        <v>96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</row>
    <row r="2" spans="1:46" ht="43.5" customHeight="1">
      <c r="A2" s="140" t="s">
        <v>140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</row>
    <row r="3" spans="1:46" ht="25.5" customHeight="1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</row>
    <row r="4" spans="1:46" ht="28.5" customHeight="1">
      <c r="A4" s="68"/>
      <c r="B4" s="68"/>
      <c r="C4" s="68"/>
      <c r="D4" s="69">
        <f>'1年目'!D4-1</f>
        <v>2019</v>
      </c>
      <c r="E4" s="69" t="s">
        <v>81</v>
      </c>
      <c r="H4" s="64"/>
      <c r="K4" s="64"/>
      <c r="N4" s="64"/>
      <c r="Q4" s="64"/>
      <c r="T4" s="64"/>
      <c r="W4" s="64"/>
      <c r="Z4" s="64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</row>
    <row r="5" spans="1:46" ht="24.75" customHeight="1">
      <c r="A5" s="68"/>
      <c r="B5" s="152" t="s">
        <v>17</v>
      </c>
      <c r="C5" s="152" t="s">
        <v>18</v>
      </c>
      <c r="D5" s="153" t="s">
        <v>150</v>
      </c>
      <c r="E5" s="153"/>
      <c r="F5" s="155">
        <f>'1年目'!G5</f>
        <v>4</v>
      </c>
      <c r="G5" s="148" t="s">
        <v>30</v>
      </c>
      <c r="H5" s="36">
        <f>IF(F5=12,1,F5+1)</f>
        <v>5</v>
      </c>
      <c r="I5" s="150">
        <f>IF(F5=12,1,F5+1)</f>
        <v>5</v>
      </c>
      <c r="J5" s="148" t="s">
        <v>30</v>
      </c>
      <c r="K5" s="36">
        <f>IF(I5=12,1,I5+1)</f>
        <v>6</v>
      </c>
      <c r="L5" s="150">
        <f>IF(I5=12,1,I5+1)</f>
        <v>6</v>
      </c>
      <c r="M5" s="148" t="s">
        <v>30</v>
      </c>
      <c r="N5" s="36">
        <f>IF(L5=12,1,L5+1)</f>
        <v>7</v>
      </c>
      <c r="O5" s="150">
        <f>IF(L5=12,1,L5+1)</f>
        <v>7</v>
      </c>
      <c r="P5" s="148" t="s">
        <v>30</v>
      </c>
      <c r="Q5" s="36">
        <f>IF(O5=12,1,O5+1)</f>
        <v>8</v>
      </c>
      <c r="R5" s="150">
        <f>IF(O5=12,1,O5+1)</f>
        <v>8</v>
      </c>
      <c r="S5" s="148" t="s">
        <v>30</v>
      </c>
      <c r="T5" s="36">
        <f>IF(R5=12,1,R5+1)</f>
        <v>9</v>
      </c>
      <c r="U5" s="150">
        <f>IF(R5=12,1,R5+1)</f>
        <v>9</v>
      </c>
      <c r="V5" s="148" t="s">
        <v>30</v>
      </c>
      <c r="W5" s="36">
        <f>IF(U5=12,1,U5+1)</f>
        <v>10</v>
      </c>
      <c r="X5" s="150">
        <f>IF(U5=12,1,U5+1)</f>
        <v>10</v>
      </c>
      <c r="Y5" s="148" t="s">
        <v>30</v>
      </c>
      <c r="Z5" s="36">
        <f>IF(X5=12,1,X5+1)</f>
        <v>11</v>
      </c>
      <c r="AA5" s="163">
        <f>IF(X5=12,1,X5+1)</f>
        <v>11</v>
      </c>
      <c r="AB5" s="144" t="s">
        <v>30</v>
      </c>
      <c r="AC5" s="36">
        <f>IF(AA5=12,1,AA5+1)</f>
        <v>12</v>
      </c>
      <c r="AD5" s="146">
        <f>IF(AA5=12,1,AA5+1)</f>
        <v>12</v>
      </c>
      <c r="AE5" s="161" t="s">
        <v>30</v>
      </c>
      <c r="AF5" s="80">
        <f>IF(AD5=12,1,AD5+1)</f>
        <v>1</v>
      </c>
      <c r="AG5" s="146">
        <f>IF(AD5=12,1,AD5+1)</f>
        <v>1</v>
      </c>
      <c r="AH5" s="161" t="s">
        <v>30</v>
      </c>
      <c r="AI5" s="80">
        <f>IF(AG5=12,1,AG5+1)</f>
        <v>2</v>
      </c>
      <c r="AJ5" s="146">
        <f>IF(AG5=12,1,AG5+1)</f>
        <v>2</v>
      </c>
      <c r="AK5" s="161" t="s">
        <v>30</v>
      </c>
      <c r="AL5" s="80">
        <f>IF(AJ5=12,1,AJ5+1)</f>
        <v>3</v>
      </c>
      <c r="AM5" s="146">
        <f>IF(AJ5=12,1,AJ5+1)</f>
        <v>3</v>
      </c>
      <c r="AN5" s="161" t="s">
        <v>30</v>
      </c>
      <c r="AO5" s="142" t="s">
        <v>33</v>
      </c>
      <c r="AP5" s="142" t="s">
        <v>28</v>
      </c>
    </row>
    <row r="6" spans="1:46" ht="24.75" customHeight="1">
      <c r="A6" s="68"/>
      <c r="B6" s="152"/>
      <c r="C6" s="152"/>
      <c r="D6" s="154"/>
      <c r="E6" s="154"/>
      <c r="F6" s="156"/>
      <c r="G6" s="149"/>
      <c r="H6" s="34" t="s">
        <v>31</v>
      </c>
      <c r="I6" s="151"/>
      <c r="J6" s="149"/>
      <c r="K6" s="34" t="s">
        <v>31</v>
      </c>
      <c r="L6" s="151"/>
      <c r="M6" s="149"/>
      <c r="N6" s="34" t="s">
        <v>31</v>
      </c>
      <c r="O6" s="151"/>
      <c r="P6" s="149"/>
      <c r="Q6" s="34" t="s">
        <v>31</v>
      </c>
      <c r="R6" s="151"/>
      <c r="S6" s="149"/>
      <c r="T6" s="34" t="s">
        <v>31</v>
      </c>
      <c r="U6" s="151"/>
      <c r="V6" s="149"/>
      <c r="W6" s="34" t="s">
        <v>31</v>
      </c>
      <c r="X6" s="151"/>
      <c r="Y6" s="149"/>
      <c r="Z6" s="34" t="s">
        <v>31</v>
      </c>
      <c r="AA6" s="164"/>
      <c r="AB6" s="145"/>
      <c r="AC6" s="34" t="s">
        <v>31</v>
      </c>
      <c r="AD6" s="147"/>
      <c r="AE6" s="162"/>
      <c r="AF6" s="81" t="s">
        <v>31</v>
      </c>
      <c r="AG6" s="147"/>
      <c r="AH6" s="162"/>
      <c r="AI6" s="81" t="s">
        <v>31</v>
      </c>
      <c r="AJ6" s="147"/>
      <c r="AK6" s="162"/>
      <c r="AL6" s="81" t="s">
        <v>31</v>
      </c>
      <c r="AM6" s="147"/>
      <c r="AN6" s="162"/>
      <c r="AO6" s="143"/>
      <c r="AP6" s="143"/>
    </row>
    <row r="7" spans="1:46" ht="25.5" customHeight="1" thickBot="1">
      <c r="A7" s="138">
        <v>1</v>
      </c>
      <c r="B7" s="139">
        <f>'1年目'!B7</f>
        <v>1001</v>
      </c>
      <c r="C7" s="139" t="str">
        <f>'1年目'!C7</f>
        <v>社員１</v>
      </c>
      <c r="D7" s="70" t="s">
        <v>95</v>
      </c>
      <c r="E7" s="71"/>
      <c r="F7" s="33"/>
      <c r="G7" s="40"/>
      <c r="H7" s="25"/>
      <c r="I7" s="33"/>
      <c r="J7" s="40"/>
      <c r="K7" s="25"/>
      <c r="L7" s="33"/>
      <c r="M7" s="40"/>
      <c r="N7" s="25"/>
      <c r="O7" s="33"/>
      <c r="P7" s="40"/>
      <c r="Q7" s="25"/>
      <c r="R7" s="33"/>
      <c r="S7" s="40"/>
      <c r="T7" s="25"/>
      <c r="U7" s="33"/>
      <c r="V7" s="40"/>
      <c r="W7" s="25"/>
      <c r="X7" s="33"/>
      <c r="Y7" s="40"/>
      <c r="Z7" s="25"/>
      <c r="AA7" s="33">
        <f>AA8+AB8</f>
        <v>0</v>
      </c>
      <c r="AB7" s="67"/>
      <c r="AC7" s="25"/>
      <c r="AD7" s="33">
        <f>AD8+AE8</f>
        <v>0</v>
      </c>
      <c r="AE7" s="67"/>
      <c r="AF7" s="25">
        <f>不要２!AI42</f>
        <v>400</v>
      </c>
      <c r="AG7" s="33">
        <f>AG8+AH8</f>
        <v>0</v>
      </c>
      <c r="AH7" s="67"/>
      <c r="AI7" s="25">
        <f>不要２!AL42</f>
        <v>400</v>
      </c>
      <c r="AJ7" s="33">
        <f>AJ8+AK8</f>
        <v>0</v>
      </c>
      <c r="AK7" s="67"/>
      <c r="AL7" s="25">
        <f>不要２!AO42</f>
        <v>400</v>
      </c>
      <c r="AM7" s="33">
        <f>AM8+AN8</f>
        <v>0</v>
      </c>
      <c r="AN7" s="67"/>
      <c r="AO7" s="27">
        <f>F7+I7+L7+O7+R7+U7+X7+AA7+AD7+AG7+AJ7+AM7</f>
        <v>0</v>
      </c>
      <c r="AP7" s="28">
        <f>F8+I8+L8+O8+R8+U8+X8+AA8+AD8+AG8+AJ8+AM8</f>
        <v>0</v>
      </c>
      <c r="AQ7" s="158"/>
      <c r="AR7" s="159"/>
      <c r="AS7" s="159"/>
      <c r="AT7" s="159"/>
    </row>
    <row r="8" spans="1:46" ht="32.25" customHeight="1" thickTop="1" thickBot="1">
      <c r="A8" s="138"/>
      <c r="B8" s="141"/>
      <c r="C8" s="141"/>
      <c r="D8" s="72" t="s">
        <v>22</v>
      </c>
      <c r="E8" s="73" t="s">
        <v>32</v>
      </c>
      <c r="F8" s="42"/>
      <c r="G8" s="43"/>
      <c r="H8" s="29"/>
      <c r="I8" s="42"/>
      <c r="J8" s="43"/>
      <c r="K8" s="29"/>
      <c r="L8" s="42"/>
      <c r="M8" s="43"/>
      <c r="N8" s="29"/>
      <c r="O8" s="42"/>
      <c r="P8" s="43"/>
      <c r="Q8" s="29"/>
      <c r="R8" s="42"/>
      <c r="S8" s="43"/>
      <c r="T8" s="29"/>
      <c r="U8" s="42"/>
      <c r="V8" s="43"/>
      <c r="W8" s="29"/>
      <c r="X8" s="42"/>
      <c r="Y8" s="43"/>
      <c r="Z8" s="29"/>
      <c r="AA8" s="112"/>
      <c r="AB8" s="113"/>
      <c r="AC8" s="114"/>
      <c r="AD8" s="112"/>
      <c r="AE8" s="113"/>
      <c r="AF8" s="114"/>
      <c r="AG8" s="112"/>
      <c r="AH8" s="113"/>
      <c r="AI8" s="114"/>
      <c r="AJ8" s="112"/>
      <c r="AK8" s="113"/>
      <c r="AL8" s="114"/>
      <c r="AM8" s="112"/>
      <c r="AN8" s="113"/>
      <c r="AO8" s="51">
        <f>G8+J8+M8+P8+S8+V8+Y8+AB8+AE8+AH8+AK8+AN8</f>
        <v>0</v>
      </c>
      <c r="AP8" s="52">
        <f>$AD$3-AP7</f>
        <v>0</v>
      </c>
      <c r="AQ8" s="158"/>
      <c r="AR8" s="159"/>
      <c r="AS8" s="159"/>
      <c r="AT8" s="159"/>
    </row>
    <row r="9" spans="1:46" ht="12" customHeight="1" thickTop="1">
      <c r="A9" s="74"/>
      <c r="B9" s="75"/>
      <c r="C9" s="76"/>
      <c r="D9" s="76"/>
      <c r="E9" s="76"/>
      <c r="F9" s="50"/>
      <c r="G9" s="50"/>
      <c r="H9" s="48"/>
      <c r="I9" s="50"/>
      <c r="J9" s="50"/>
      <c r="K9" s="48"/>
      <c r="L9" s="50"/>
      <c r="M9" s="50"/>
      <c r="N9" s="48"/>
      <c r="O9" s="50"/>
      <c r="P9" s="50"/>
      <c r="Q9" s="48"/>
      <c r="R9" s="50"/>
      <c r="S9" s="50"/>
      <c r="T9" s="48"/>
      <c r="U9" s="50"/>
      <c r="V9" s="50"/>
      <c r="W9" s="48"/>
      <c r="X9" s="50"/>
      <c r="Y9" s="50"/>
      <c r="Z9" s="48"/>
      <c r="AA9" s="50"/>
      <c r="AB9" s="50"/>
      <c r="AC9" s="48"/>
      <c r="AD9" s="50"/>
      <c r="AE9" s="50"/>
      <c r="AF9" s="48"/>
      <c r="AG9" s="50"/>
      <c r="AH9" s="50"/>
      <c r="AI9" s="48"/>
      <c r="AJ9" s="50"/>
      <c r="AK9" s="50"/>
      <c r="AL9" s="48"/>
      <c r="AM9" s="50"/>
      <c r="AN9" s="50"/>
      <c r="AO9" s="48"/>
      <c r="AP9" s="49"/>
      <c r="AQ9" s="158"/>
      <c r="AR9" s="159"/>
      <c r="AS9" s="159"/>
      <c r="AT9" s="159"/>
    </row>
    <row r="10" spans="1:46" ht="25.5" customHeight="1" thickBot="1">
      <c r="A10" s="138">
        <v>2</v>
      </c>
      <c r="B10" s="139">
        <f>'1年目'!B10</f>
        <v>1002</v>
      </c>
      <c r="C10" s="139" t="str">
        <f>'1年目'!C10</f>
        <v>社員２</v>
      </c>
      <c r="D10" s="70" t="s">
        <v>95</v>
      </c>
      <c r="E10" s="77"/>
      <c r="F10" s="33"/>
      <c r="G10" s="41"/>
      <c r="H10" s="44"/>
      <c r="I10" s="33"/>
      <c r="J10" s="41"/>
      <c r="K10" s="44"/>
      <c r="L10" s="33"/>
      <c r="M10" s="41"/>
      <c r="N10" s="44"/>
      <c r="O10" s="33"/>
      <c r="P10" s="41"/>
      <c r="Q10" s="44"/>
      <c r="R10" s="33"/>
      <c r="S10" s="41"/>
      <c r="T10" s="44"/>
      <c r="U10" s="33"/>
      <c r="V10" s="41"/>
      <c r="W10" s="44"/>
      <c r="X10" s="33"/>
      <c r="Y10" s="41"/>
      <c r="Z10" s="44"/>
      <c r="AA10" s="33">
        <f>AA11+AB11</f>
        <v>0</v>
      </c>
      <c r="AB10" s="67"/>
      <c r="AC10" s="25"/>
      <c r="AD10" s="33">
        <f>AD11+AE11</f>
        <v>0</v>
      </c>
      <c r="AE10" s="67"/>
      <c r="AF10" s="25">
        <f>不要２!AI45</f>
        <v>320</v>
      </c>
      <c r="AG10" s="33">
        <f>AG11+AH11</f>
        <v>0</v>
      </c>
      <c r="AH10" s="67"/>
      <c r="AI10" s="25">
        <f>不要２!AL45</f>
        <v>320</v>
      </c>
      <c r="AJ10" s="33">
        <f>AJ11+AK11</f>
        <v>0</v>
      </c>
      <c r="AK10" s="67"/>
      <c r="AL10" s="25">
        <f>不要２!AO45</f>
        <v>320</v>
      </c>
      <c r="AM10" s="33">
        <f>AM11+AN11</f>
        <v>0</v>
      </c>
      <c r="AN10" s="67"/>
      <c r="AO10" s="45">
        <f>F10+I10+L10+O10+R10+U10+X10+AA10+AD10+AG10+AJ10+AM10</f>
        <v>0</v>
      </c>
      <c r="AP10" s="46">
        <f>F11+I11+L11+O11+R11+U11+X11+AA11+AD11+AG11+AJ11+AM11</f>
        <v>0</v>
      </c>
      <c r="AQ10" s="158"/>
      <c r="AR10" s="159"/>
      <c r="AS10" s="159"/>
      <c r="AT10" s="159"/>
    </row>
    <row r="11" spans="1:46" ht="32.25" customHeight="1" thickTop="1" thickBot="1">
      <c r="A11" s="138"/>
      <c r="B11" s="141"/>
      <c r="C11" s="141"/>
      <c r="D11" s="78" t="s">
        <v>22</v>
      </c>
      <c r="E11" s="79" t="s">
        <v>32</v>
      </c>
      <c r="F11" s="42"/>
      <c r="G11" s="43"/>
      <c r="H11" s="29"/>
      <c r="I11" s="42"/>
      <c r="J11" s="43"/>
      <c r="K11" s="29"/>
      <c r="L11" s="42"/>
      <c r="M11" s="43"/>
      <c r="N11" s="29"/>
      <c r="O11" s="42"/>
      <c r="P11" s="43"/>
      <c r="Q11" s="29"/>
      <c r="R11" s="42"/>
      <c r="S11" s="43"/>
      <c r="T11" s="29"/>
      <c r="U11" s="42"/>
      <c r="V11" s="43"/>
      <c r="W11" s="29"/>
      <c r="X11" s="42"/>
      <c r="Y11" s="43"/>
      <c r="Z11" s="29"/>
      <c r="AA11" s="112"/>
      <c r="AB11" s="113"/>
      <c r="AC11" s="114"/>
      <c r="AD11" s="112"/>
      <c r="AE11" s="113"/>
      <c r="AF11" s="114"/>
      <c r="AG11" s="112"/>
      <c r="AH11" s="113"/>
      <c r="AI11" s="114"/>
      <c r="AJ11" s="112"/>
      <c r="AK11" s="113"/>
      <c r="AL11" s="114"/>
      <c r="AM11" s="112"/>
      <c r="AN11" s="113"/>
      <c r="AO11" s="32">
        <f>G11+J11+M11+P11+S11+V11+Y11+AB11+AE11+AH11+AK11+AN11</f>
        <v>0</v>
      </c>
      <c r="AP11" s="16">
        <f>$AD$3-AP10</f>
        <v>0</v>
      </c>
      <c r="AQ11" s="158"/>
      <c r="AR11" s="159"/>
      <c r="AS11" s="159"/>
      <c r="AT11" s="159"/>
    </row>
    <row r="12" spans="1:46" ht="12" customHeight="1" thickTop="1">
      <c r="A12" s="74"/>
      <c r="B12" s="75"/>
      <c r="C12" s="76"/>
      <c r="D12" s="76"/>
      <c r="E12" s="76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9"/>
    </row>
    <row r="13" spans="1:46" ht="25.5" customHeight="1" thickBot="1">
      <c r="A13" s="138">
        <v>3</v>
      </c>
      <c r="B13" s="139">
        <f>'1年目'!B13</f>
        <v>1003</v>
      </c>
      <c r="C13" s="139" t="str">
        <f>'1年目'!C13</f>
        <v>社員３</v>
      </c>
      <c r="D13" s="70" t="s">
        <v>95</v>
      </c>
      <c r="E13" s="77"/>
      <c r="F13" s="33"/>
      <c r="G13" s="41"/>
      <c r="H13" s="25"/>
      <c r="I13" s="33"/>
      <c r="J13" s="41"/>
      <c r="K13" s="25"/>
      <c r="L13" s="33"/>
      <c r="M13" s="41"/>
      <c r="N13" s="25"/>
      <c r="O13" s="33"/>
      <c r="P13" s="41"/>
      <c r="Q13" s="25"/>
      <c r="R13" s="33"/>
      <c r="S13" s="41"/>
      <c r="T13" s="25"/>
      <c r="U13" s="33"/>
      <c r="V13" s="41"/>
      <c r="W13" s="25"/>
      <c r="X13" s="33"/>
      <c r="Y13" s="41"/>
      <c r="Z13" s="25"/>
      <c r="AA13" s="33">
        <f>AA14+AB14</f>
        <v>0</v>
      </c>
      <c r="AB13" s="67"/>
      <c r="AC13" s="25"/>
      <c r="AD13" s="33">
        <f>AD14+AE14</f>
        <v>0</v>
      </c>
      <c r="AE13" s="67"/>
      <c r="AF13" s="25">
        <f>不要２!AI48</f>
        <v>160</v>
      </c>
      <c r="AG13" s="33">
        <f>AG14+AH14</f>
        <v>0</v>
      </c>
      <c r="AH13" s="67"/>
      <c r="AI13" s="25">
        <f>不要２!AL48</f>
        <v>160</v>
      </c>
      <c r="AJ13" s="33">
        <f>AJ14+AK14</f>
        <v>0</v>
      </c>
      <c r="AK13" s="67"/>
      <c r="AL13" s="25">
        <f>不要２!AO48</f>
        <v>160</v>
      </c>
      <c r="AM13" s="33">
        <f>AM14+AN14</f>
        <v>0</v>
      </c>
      <c r="AN13" s="67"/>
      <c r="AO13" s="27">
        <f>F13+I13+L13+O13+R13+U13+X13+AA13+AD13+AG13+AJ13+AM13</f>
        <v>0</v>
      </c>
      <c r="AP13" s="28">
        <f>F14+I14+L14+O14+R14+U14+X14+AA14+AD14+AG14+AJ14+AM14</f>
        <v>0</v>
      </c>
    </row>
    <row r="14" spans="1:46" ht="32.25" customHeight="1" thickTop="1" thickBot="1">
      <c r="A14" s="138"/>
      <c r="B14" s="141"/>
      <c r="C14" s="141"/>
      <c r="D14" s="78" t="s">
        <v>22</v>
      </c>
      <c r="E14" s="79" t="s">
        <v>32</v>
      </c>
      <c r="F14" s="42"/>
      <c r="G14" s="43"/>
      <c r="H14" s="29"/>
      <c r="I14" s="42"/>
      <c r="J14" s="43"/>
      <c r="K14" s="29"/>
      <c r="L14" s="42"/>
      <c r="M14" s="43"/>
      <c r="N14" s="29"/>
      <c r="O14" s="42"/>
      <c r="P14" s="43"/>
      <c r="Q14" s="29"/>
      <c r="R14" s="42"/>
      <c r="S14" s="43"/>
      <c r="T14" s="29"/>
      <c r="U14" s="42"/>
      <c r="V14" s="43"/>
      <c r="W14" s="29"/>
      <c r="X14" s="42"/>
      <c r="Y14" s="43"/>
      <c r="Z14" s="29"/>
      <c r="AA14" s="112"/>
      <c r="AB14" s="113"/>
      <c r="AC14" s="114"/>
      <c r="AD14" s="112"/>
      <c r="AE14" s="113"/>
      <c r="AF14" s="114"/>
      <c r="AG14" s="112"/>
      <c r="AH14" s="113"/>
      <c r="AI14" s="114"/>
      <c r="AJ14" s="112"/>
      <c r="AK14" s="113"/>
      <c r="AL14" s="114"/>
      <c r="AM14" s="112"/>
      <c r="AN14" s="113"/>
      <c r="AO14" s="32">
        <f>G14+J14+M14+P14+S14+V14+Y14+AB14+AE14+AH14+AK14+AN14</f>
        <v>0</v>
      </c>
      <c r="AP14" s="16">
        <f>$AD$3-AP13</f>
        <v>0</v>
      </c>
    </row>
    <row r="15" spans="1:46" ht="12" customHeight="1" thickTop="1">
      <c r="A15" s="74"/>
      <c r="B15" s="75"/>
      <c r="C15" s="76"/>
      <c r="D15" s="76"/>
      <c r="E15" s="76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9"/>
    </row>
    <row r="16" spans="1:46" ht="25.5" customHeight="1" thickBot="1">
      <c r="A16" s="138">
        <v>4</v>
      </c>
      <c r="B16" s="139">
        <f>'1年目'!B16</f>
        <v>1004</v>
      </c>
      <c r="C16" s="139" t="str">
        <f>'1年目'!C16</f>
        <v>社員4</v>
      </c>
      <c r="D16" s="70" t="s">
        <v>95</v>
      </c>
      <c r="E16" s="77"/>
      <c r="F16" s="33"/>
      <c r="G16" s="41"/>
      <c r="H16" s="25"/>
      <c r="I16" s="33"/>
      <c r="J16" s="41"/>
      <c r="K16" s="25"/>
      <c r="L16" s="33"/>
      <c r="M16" s="41"/>
      <c r="N16" s="25"/>
      <c r="O16" s="33"/>
      <c r="P16" s="41"/>
      <c r="Q16" s="25"/>
      <c r="R16" s="33"/>
      <c r="S16" s="41"/>
      <c r="T16" s="25"/>
      <c r="U16" s="33"/>
      <c r="V16" s="41"/>
      <c r="W16" s="25"/>
      <c r="X16" s="33"/>
      <c r="Y16" s="41"/>
      <c r="Z16" s="25"/>
      <c r="AA16" s="33">
        <f>AA17+AB17</f>
        <v>0</v>
      </c>
      <c r="AB16" s="67"/>
      <c r="AC16" s="25"/>
      <c r="AD16" s="33">
        <f>AD17+AE17</f>
        <v>0</v>
      </c>
      <c r="AE16" s="67"/>
      <c r="AF16" s="25">
        <f>不要２!AI51</f>
        <v>0</v>
      </c>
      <c r="AG16" s="33">
        <f>AG17+AH17</f>
        <v>0</v>
      </c>
      <c r="AH16" s="67"/>
      <c r="AI16" s="25">
        <f>不要２!AL51</f>
        <v>0</v>
      </c>
      <c r="AJ16" s="33">
        <f>AJ17+AK17</f>
        <v>0</v>
      </c>
      <c r="AK16" s="67"/>
      <c r="AL16" s="25">
        <f>不要２!AO51</f>
        <v>0</v>
      </c>
      <c r="AM16" s="33">
        <f>AM17+AN17</f>
        <v>0</v>
      </c>
      <c r="AN16" s="67"/>
      <c r="AO16" s="27">
        <f>F16+I16+L16+O16+R16+U16+X16+AA16+AD16+AG16+AJ16+AM16</f>
        <v>0</v>
      </c>
      <c r="AP16" s="28">
        <f>F17+I17+L17+O17+R17+U17+X17+AA17+AD17+AG17+AJ17+AM17</f>
        <v>0</v>
      </c>
    </row>
    <row r="17" spans="1:42" ht="32.25" customHeight="1" thickTop="1" thickBot="1">
      <c r="A17" s="138"/>
      <c r="B17" s="141"/>
      <c r="C17" s="141"/>
      <c r="D17" s="78" t="s">
        <v>22</v>
      </c>
      <c r="E17" s="79" t="s">
        <v>32</v>
      </c>
      <c r="F17" s="42"/>
      <c r="G17" s="43"/>
      <c r="H17" s="29"/>
      <c r="I17" s="42"/>
      <c r="J17" s="43"/>
      <c r="K17" s="29"/>
      <c r="L17" s="42"/>
      <c r="M17" s="43"/>
      <c r="N17" s="29"/>
      <c r="O17" s="42"/>
      <c r="P17" s="43"/>
      <c r="Q17" s="29"/>
      <c r="R17" s="42"/>
      <c r="S17" s="43"/>
      <c r="T17" s="29"/>
      <c r="U17" s="42"/>
      <c r="V17" s="43"/>
      <c r="W17" s="29"/>
      <c r="X17" s="42"/>
      <c r="Y17" s="43"/>
      <c r="Z17" s="29"/>
      <c r="AA17" s="112"/>
      <c r="AB17" s="113"/>
      <c r="AC17" s="114"/>
      <c r="AD17" s="112"/>
      <c r="AE17" s="113"/>
      <c r="AF17" s="114"/>
      <c r="AG17" s="112"/>
      <c r="AH17" s="113"/>
      <c r="AI17" s="114"/>
      <c r="AJ17" s="112"/>
      <c r="AK17" s="113"/>
      <c r="AL17" s="114"/>
      <c r="AM17" s="112"/>
      <c r="AN17" s="113"/>
      <c r="AO17" s="32">
        <f>G17+J17+M17+P17+S17+V17+Y17+AB17+AE17+AH17+AK17+AN17</f>
        <v>0</v>
      </c>
      <c r="AP17" s="16">
        <f>$AD$3-AP16</f>
        <v>0</v>
      </c>
    </row>
    <row r="18" spans="1:42" ht="12" customHeight="1" thickTop="1">
      <c r="A18" s="74"/>
      <c r="B18" s="75"/>
      <c r="C18" s="76"/>
      <c r="D18" s="76"/>
      <c r="E18" s="76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9"/>
    </row>
    <row r="19" spans="1:42" ht="25.5" customHeight="1" thickBot="1">
      <c r="A19" s="138">
        <v>5</v>
      </c>
      <c r="B19" s="139">
        <f>'1年目'!B19</f>
        <v>1005</v>
      </c>
      <c r="C19" s="139" t="str">
        <f>'1年目'!C19</f>
        <v>社員5</v>
      </c>
      <c r="D19" s="70" t="s">
        <v>95</v>
      </c>
      <c r="E19" s="77"/>
      <c r="F19" s="33"/>
      <c r="G19" s="41"/>
      <c r="H19" s="25"/>
      <c r="I19" s="33"/>
      <c r="J19" s="41"/>
      <c r="K19" s="25"/>
      <c r="L19" s="33"/>
      <c r="M19" s="41"/>
      <c r="N19" s="25"/>
      <c r="O19" s="33"/>
      <c r="P19" s="41"/>
      <c r="Q19" s="25"/>
      <c r="R19" s="33"/>
      <c r="S19" s="41"/>
      <c r="T19" s="25"/>
      <c r="U19" s="33"/>
      <c r="V19" s="41"/>
      <c r="W19" s="25"/>
      <c r="X19" s="33"/>
      <c r="Y19" s="41"/>
      <c r="Z19" s="25"/>
      <c r="AA19" s="33">
        <f>AA20+AB20</f>
        <v>0</v>
      </c>
      <c r="AB19" s="67"/>
      <c r="AC19" s="25"/>
      <c r="AD19" s="33">
        <f>AD20+AE20</f>
        <v>0</v>
      </c>
      <c r="AE19" s="67"/>
      <c r="AF19" s="25">
        <f>不要２!AI54</f>
        <v>160</v>
      </c>
      <c r="AG19" s="33">
        <f>AG20+AH20</f>
        <v>0</v>
      </c>
      <c r="AH19" s="67"/>
      <c r="AI19" s="25">
        <f>不要２!AL54</f>
        <v>160</v>
      </c>
      <c r="AJ19" s="33">
        <f>AJ20+AK20</f>
        <v>0</v>
      </c>
      <c r="AK19" s="67"/>
      <c r="AL19" s="25">
        <f>不要２!AO54</f>
        <v>160</v>
      </c>
      <c r="AM19" s="33">
        <f>AM20+AN20</f>
        <v>0</v>
      </c>
      <c r="AN19" s="67"/>
      <c r="AO19" s="27">
        <f>F19+I19+L19+O19+R19+U19+X19+AA19+AD19+AG19+AJ19+AM19</f>
        <v>0</v>
      </c>
      <c r="AP19" s="28">
        <f>F20+I20+L20+O20+R20+U20+X20+AA20+AD20+AG20+AJ20+AM20</f>
        <v>0</v>
      </c>
    </row>
    <row r="20" spans="1:42" ht="32.25" customHeight="1" thickTop="1" thickBot="1">
      <c r="A20" s="138"/>
      <c r="B20" s="141"/>
      <c r="C20" s="141"/>
      <c r="D20" s="78" t="s">
        <v>22</v>
      </c>
      <c r="E20" s="79" t="s">
        <v>32</v>
      </c>
      <c r="F20" s="42"/>
      <c r="G20" s="43"/>
      <c r="H20" s="29"/>
      <c r="I20" s="42"/>
      <c r="J20" s="43"/>
      <c r="K20" s="29"/>
      <c r="L20" s="42"/>
      <c r="M20" s="43"/>
      <c r="N20" s="29"/>
      <c r="O20" s="42"/>
      <c r="P20" s="43"/>
      <c r="Q20" s="29"/>
      <c r="R20" s="42"/>
      <c r="S20" s="43"/>
      <c r="T20" s="29"/>
      <c r="U20" s="42"/>
      <c r="V20" s="43"/>
      <c r="W20" s="29"/>
      <c r="X20" s="42"/>
      <c r="Y20" s="43"/>
      <c r="Z20" s="29"/>
      <c r="AA20" s="112"/>
      <c r="AB20" s="113"/>
      <c r="AC20" s="114"/>
      <c r="AD20" s="112"/>
      <c r="AE20" s="113"/>
      <c r="AF20" s="114"/>
      <c r="AG20" s="112"/>
      <c r="AH20" s="113"/>
      <c r="AI20" s="114"/>
      <c r="AJ20" s="112"/>
      <c r="AK20" s="113"/>
      <c r="AL20" s="114"/>
      <c r="AM20" s="112"/>
      <c r="AN20" s="113"/>
      <c r="AO20" s="32">
        <f>G20+J20+M20+P20+S20+V20+Y20+AB20+AE20+AH20+AK20+AN20</f>
        <v>0</v>
      </c>
      <c r="AP20" s="16">
        <f>$AD$3-AP19</f>
        <v>0</v>
      </c>
    </row>
    <row r="21" spans="1:42" ht="12" customHeight="1" thickTop="1">
      <c r="A21" s="74"/>
      <c r="B21" s="75"/>
      <c r="C21" s="76"/>
      <c r="D21" s="76"/>
      <c r="E21" s="76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9"/>
    </row>
    <row r="22" spans="1:42" ht="25.5" customHeight="1" thickBot="1">
      <c r="A22" s="138">
        <v>6</v>
      </c>
      <c r="B22" s="139">
        <f>'1年目'!B22</f>
        <v>1006</v>
      </c>
      <c r="C22" s="139" t="str">
        <f>'1年目'!C22</f>
        <v>社員6</v>
      </c>
      <c r="D22" s="70" t="s">
        <v>95</v>
      </c>
      <c r="E22" s="77"/>
      <c r="F22" s="33"/>
      <c r="G22" s="41"/>
      <c r="H22" s="25"/>
      <c r="I22" s="33"/>
      <c r="J22" s="41"/>
      <c r="K22" s="25"/>
      <c r="L22" s="33"/>
      <c r="M22" s="41"/>
      <c r="N22" s="25"/>
      <c r="O22" s="33"/>
      <c r="P22" s="41"/>
      <c r="Q22" s="25"/>
      <c r="R22" s="33"/>
      <c r="S22" s="41"/>
      <c r="T22" s="25"/>
      <c r="U22" s="33"/>
      <c r="V22" s="41"/>
      <c r="W22" s="25"/>
      <c r="X22" s="33"/>
      <c r="Y22" s="41"/>
      <c r="Z22" s="25"/>
      <c r="AA22" s="33">
        <f>AA23+AB23</f>
        <v>0</v>
      </c>
      <c r="AB22" s="67"/>
      <c r="AC22" s="25"/>
      <c r="AD22" s="33">
        <f>AD23+AE23</f>
        <v>0</v>
      </c>
      <c r="AE22" s="67"/>
      <c r="AF22" s="25">
        <f>不要２!AI57</f>
        <v>400</v>
      </c>
      <c r="AG22" s="33">
        <f>AG23+AH23</f>
        <v>0</v>
      </c>
      <c r="AH22" s="67"/>
      <c r="AI22" s="25">
        <f>不要２!AL57</f>
        <v>400</v>
      </c>
      <c r="AJ22" s="33">
        <f>AJ23+AK23</f>
        <v>0</v>
      </c>
      <c r="AK22" s="67"/>
      <c r="AL22" s="25">
        <f>不要２!AO57</f>
        <v>400</v>
      </c>
      <c r="AM22" s="33">
        <f>AM23+AN23</f>
        <v>0</v>
      </c>
      <c r="AN22" s="67"/>
      <c r="AO22" s="27">
        <f>F22+I22+L22+O22+R22+U22+X22+AA22+AD22+AG22+AJ22+AM22</f>
        <v>0</v>
      </c>
      <c r="AP22" s="28">
        <f>F23+I23+L23+O23+R23+U23+X23+AA23+AD23+AG23+AJ23+AM23</f>
        <v>0</v>
      </c>
    </row>
    <row r="23" spans="1:42" ht="32.25" customHeight="1" thickTop="1" thickBot="1">
      <c r="A23" s="138"/>
      <c r="B23" s="141"/>
      <c r="C23" s="141"/>
      <c r="D23" s="78" t="s">
        <v>22</v>
      </c>
      <c r="E23" s="79" t="s">
        <v>32</v>
      </c>
      <c r="F23" s="42"/>
      <c r="G23" s="43"/>
      <c r="H23" s="29"/>
      <c r="I23" s="42"/>
      <c r="J23" s="43"/>
      <c r="K23" s="29"/>
      <c r="L23" s="42"/>
      <c r="M23" s="43"/>
      <c r="N23" s="29"/>
      <c r="O23" s="42"/>
      <c r="P23" s="43"/>
      <c r="Q23" s="29"/>
      <c r="R23" s="42"/>
      <c r="S23" s="43"/>
      <c r="T23" s="29"/>
      <c r="U23" s="42"/>
      <c r="V23" s="43"/>
      <c r="W23" s="29"/>
      <c r="X23" s="42"/>
      <c r="Y23" s="43"/>
      <c r="Z23" s="29"/>
      <c r="AA23" s="112"/>
      <c r="AB23" s="113"/>
      <c r="AC23" s="114"/>
      <c r="AD23" s="112"/>
      <c r="AE23" s="113"/>
      <c r="AF23" s="114"/>
      <c r="AG23" s="112"/>
      <c r="AH23" s="113"/>
      <c r="AI23" s="114"/>
      <c r="AJ23" s="112"/>
      <c r="AK23" s="113"/>
      <c r="AL23" s="114"/>
      <c r="AM23" s="112"/>
      <c r="AN23" s="113"/>
      <c r="AO23" s="32">
        <f>G23+J23+M23+P23+S23+V23+Y23+AB23+AE23+AH23+AK23+AN23</f>
        <v>0</v>
      </c>
      <c r="AP23" s="16">
        <f>$AD$3-AP22</f>
        <v>0</v>
      </c>
    </row>
    <row r="24" spans="1:42" ht="12" customHeight="1" thickTop="1">
      <c r="A24" s="74"/>
      <c r="B24" s="75"/>
      <c r="C24" s="76"/>
      <c r="D24" s="76"/>
      <c r="E24" s="76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9"/>
    </row>
    <row r="25" spans="1:42" ht="25.5" customHeight="1" thickBot="1">
      <c r="A25" s="138">
        <v>7</v>
      </c>
      <c r="B25" s="139">
        <f>'1年目'!B25</f>
        <v>1007</v>
      </c>
      <c r="C25" s="139" t="str">
        <f>'1年目'!C25</f>
        <v>社員7</v>
      </c>
      <c r="D25" s="70" t="s">
        <v>95</v>
      </c>
      <c r="E25" s="77"/>
      <c r="F25" s="33"/>
      <c r="G25" s="41"/>
      <c r="H25" s="25"/>
      <c r="I25" s="33"/>
      <c r="J25" s="41"/>
      <c r="K25" s="25"/>
      <c r="L25" s="33"/>
      <c r="M25" s="41"/>
      <c r="N25" s="25"/>
      <c r="O25" s="33"/>
      <c r="P25" s="41"/>
      <c r="Q25" s="25"/>
      <c r="R25" s="33"/>
      <c r="S25" s="41"/>
      <c r="T25" s="25"/>
      <c r="U25" s="33"/>
      <c r="V25" s="41"/>
      <c r="W25" s="25"/>
      <c r="X25" s="33"/>
      <c r="Y25" s="41"/>
      <c r="Z25" s="25"/>
      <c r="AA25" s="33">
        <f>AA26+AB26</f>
        <v>0</v>
      </c>
      <c r="AB25" s="67"/>
      <c r="AC25" s="25"/>
      <c r="AD25" s="33">
        <f>AD26+AE26</f>
        <v>0</v>
      </c>
      <c r="AE25" s="67"/>
      <c r="AF25" s="25">
        <f>不要２!AI60</f>
        <v>320</v>
      </c>
      <c r="AG25" s="33">
        <f>AG26+AH26</f>
        <v>0</v>
      </c>
      <c r="AH25" s="67"/>
      <c r="AI25" s="25">
        <f>不要２!AL60</f>
        <v>320</v>
      </c>
      <c r="AJ25" s="33">
        <f>AJ26+AK26</f>
        <v>0</v>
      </c>
      <c r="AK25" s="67"/>
      <c r="AL25" s="25">
        <f>不要２!AO60</f>
        <v>320</v>
      </c>
      <c r="AM25" s="33">
        <f>AM26+AN26</f>
        <v>0</v>
      </c>
      <c r="AN25" s="67"/>
      <c r="AO25" s="27">
        <f>F25+I25+L25+O25+R25+U25+X25+AA25+AD25+AG25+AJ25+AM25</f>
        <v>0</v>
      </c>
      <c r="AP25" s="28">
        <f>F26+I26+L26+O26+R26+U26+X26+AA26+AD26+AG26+AJ26+AM26</f>
        <v>0</v>
      </c>
    </row>
    <row r="26" spans="1:42" ht="32.25" customHeight="1" thickTop="1" thickBot="1">
      <c r="A26" s="138"/>
      <c r="B26" s="141"/>
      <c r="C26" s="141"/>
      <c r="D26" s="78" t="s">
        <v>22</v>
      </c>
      <c r="E26" s="79" t="s">
        <v>32</v>
      </c>
      <c r="F26" s="42"/>
      <c r="G26" s="43"/>
      <c r="H26" s="29"/>
      <c r="I26" s="42"/>
      <c r="J26" s="43"/>
      <c r="K26" s="29"/>
      <c r="L26" s="42"/>
      <c r="M26" s="43"/>
      <c r="N26" s="29"/>
      <c r="O26" s="42"/>
      <c r="P26" s="43"/>
      <c r="Q26" s="29"/>
      <c r="R26" s="42"/>
      <c r="S26" s="43"/>
      <c r="T26" s="29"/>
      <c r="U26" s="42"/>
      <c r="V26" s="43"/>
      <c r="W26" s="29"/>
      <c r="X26" s="42"/>
      <c r="Y26" s="43"/>
      <c r="Z26" s="29"/>
      <c r="AA26" s="112"/>
      <c r="AB26" s="113"/>
      <c r="AC26" s="114"/>
      <c r="AD26" s="112"/>
      <c r="AE26" s="113"/>
      <c r="AF26" s="114"/>
      <c r="AG26" s="112"/>
      <c r="AH26" s="113"/>
      <c r="AI26" s="114"/>
      <c r="AJ26" s="112"/>
      <c r="AK26" s="113"/>
      <c r="AL26" s="114"/>
      <c r="AM26" s="112"/>
      <c r="AN26" s="113"/>
      <c r="AO26" s="32">
        <f>G26+J26+M26+P26+S26+V26+Y26+AB26+AE26+AH26+AK26+AN26</f>
        <v>0</v>
      </c>
      <c r="AP26" s="16">
        <f>$AD$3-AP25</f>
        <v>0</v>
      </c>
    </row>
    <row r="27" spans="1:42" ht="12" customHeight="1" thickTop="1">
      <c r="A27" s="74"/>
      <c r="B27" s="75"/>
      <c r="C27" s="76"/>
      <c r="D27" s="76"/>
      <c r="E27" s="76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9"/>
    </row>
    <row r="28" spans="1:42" ht="25.5" customHeight="1" thickBot="1">
      <c r="A28" s="138">
        <v>8</v>
      </c>
      <c r="B28" s="139">
        <f>'1年目'!B28</f>
        <v>1008</v>
      </c>
      <c r="C28" s="139" t="str">
        <f>'1年目'!C28</f>
        <v>社員8</v>
      </c>
      <c r="D28" s="70" t="s">
        <v>95</v>
      </c>
      <c r="E28" s="77"/>
      <c r="F28" s="33"/>
      <c r="G28" s="41"/>
      <c r="H28" s="25"/>
      <c r="I28" s="33"/>
      <c r="J28" s="41"/>
      <c r="K28" s="25"/>
      <c r="L28" s="33"/>
      <c r="M28" s="41"/>
      <c r="N28" s="25"/>
      <c r="O28" s="33"/>
      <c r="P28" s="41"/>
      <c r="Q28" s="25"/>
      <c r="R28" s="33"/>
      <c r="S28" s="41"/>
      <c r="T28" s="25"/>
      <c r="U28" s="33"/>
      <c r="V28" s="41"/>
      <c r="W28" s="25"/>
      <c r="X28" s="33"/>
      <c r="Y28" s="41"/>
      <c r="Z28" s="25"/>
      <c r="AA28" s="33">
        <f>AA29+AB29</f>
        <v>0</v>
      </c>
      <c r="AB28" s="67"/>
      <c r="AC28" s="25"/>
      <c r="AD28" s="33">
        <f>AD29+AE29</f>
        <v>0</v>
      </c>
      <c r="AE28" s="67"/>
      <c r="AF28" s="25">
        <f>不要２!AI63</f>
        <v>160</v>
      </c>
      <c r="AG28" s="33">
        <f>AG29+AH29</f>
        <v>0</v>
      </c>
      <c r="AH28" s="67"/>
      <c r="AI28" s="25">
        <f>不要２!AL63</f>
        <v>160</v>
      </c>
      <c r="AJ28" s="33">
        <f>AJ29+AK29</f>
        <v>0</v>
      </c>
      <c r="AK28" s="67"/>
      <c r="AL28" s="25">
        <f>不要２!AO63</f>
        <v>160</v>
      </c>
      <c r="AM28" s="33">
        <f>AM29+AN29</f>
        <v>0</v>
      </c>
      <c r="AN28" s="67"/>
      <c r="AO28" s="27">
        <f>F28+I28+L28+O28+R28+U28+X28+AA28+AD28+AG28+AJ28+AM28</f>
        <v>0</v>
      </c>
      <c r="AP28" s="28">
        <f>F29+I29+L29+O29+R29+U29+X29+AA29+AD29+AG29+AJ29+AM29</f>
        <v>0</v>
      </c>
    </row>
    <row r="29" spans="1:42" ht="32.25" customHeight="1" thickTop="1" thickBot="1">
      <c r="A29" s="138"/>
      <c r="B29" s="141"/>
      <c r="C29" s="141"/>
      <c r="D29" s="78" t="s">
        <v>22</v>
      </c>
      <c r="E29" s="79" t="s">
        <v>32</v>
      </c>
      <c r="F29" s="42"/>
      <c r="G29" s="43"/>
      <c r="H29" s="29"/>
      <c r="I29" s="42"/>
      <c r="J29" s="43"/>
      <c r="K29" s="29"/>
      <c r="L29" s="42"/>
      <c r="M29" s="43"/>
      <c r="N29" s="29"/>
      <c r="O29" s="42"/>
      <c r="P29" s="43"/>
      <c r="Q29" s="29"/>
      <c r="R29" s="42"/>
      <c r="S29" s="43"/>
      <c r="T29" s="29"/>
      <c r="U29" s="42"/>
      <c r="V29" s="43"/>
      <c r="W29" s="29"/>
      <c r="X29" s="42"/>
      <c r="Y29" s="43"/>
      <c r="Z29" s="29"/>
      <c r="AA29" s="112"/>
      <c r="AB29" s="113"/>
      <c r="AC29" s="114"/>
      <c r="AD29" s="112"/>
      <c r="AE29" s="113"/>
      <c r="AF29" s="114"/>
      <c r="AG29" s="112"/>
      <c r="AH29" s="113"/>
      <c r="AI29" s="114"/>
      <c r="AJ29" s="112"/>
      <c r="AK29" s="113"/>
      <c r="AL29" s="114"/>
      <c r="AM29" s="112"/>
      <c r="AN29" s="113"/>
      <c r="AO29" s="32">
        <f>G29+J29+M29+P29+S29+V29+Y29+AB29+AE29+AH29+AK29+AN29</f>
        <v>0</v>
      </c>
      <c r="AP29" s="16">
        <f>$AD$3-AP28</f>
        <v>0</v>
      </c>
    </row>
    <row r="30" spans="1:42" ht="12" customHeight="1" thickTop="1">
      <c r="A30" s="74"/>
      <c r="B30" s="75"/>
      <c r="C30" s="76"/>
      <c r="D30" s="76"/>
      <c r="E30" s="76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9"/>
    </row>
    <row r="31" spans="1:42" ht="25.5" customHeight="1" thickBot="1">
      <c r="A31" s="138">
        <v>9</v>
      </c>
      <c r="B31" s="139">
        <f>'1年目'!B31</f>
        <v>1009</v>
      </c>
      <c r="C31" s="139" t="str">
        <f>'1年目'!C31</f>
        <v>社員9</v>
      </c>
      <c r="D31" s="70" t="s">
        <v>95</v>
      </c>
      <c r="E31" s="77"/>
      <c r="F31" s="33"/>
      <c r="G31" s="41"/>
      <c r="H31" s="25"/>
      <c r="I31" s="33"/>
      <c r="J31" s="41"/>
      <c r="K31" s="25"/>
      <c r="L31" s="33"/>
      <c r="M31" s="41"/>
      <c r="N31" s="25"/>
      <c r="O31" s="33"/>
      <c r="P31" s="41"/>
      <c r="Q31" s="25"/>
      <c r="R31" s="33"/>
      <c r="S31" s="41"/>
      <c r="T31" s="25"/>
      <c r="U31" s="33"/>
      <c r="V31" s="41"/>
      <c r="W31" s="25"/>
      <c r="X31" s="33"/>
      <c r="Y31" s="41"/>
      <c r="Z31" s="25"/>
      <c r="AA31" s="33">
        <f>AA32+AB32</f>
        <v>0</v>
      </c>
      <c r="AB31" s="67"/>
      <c r="AC31" s="25"/>
      <c r="AD31" s="33">
        <f>AD32+AE32</f>
        <v>0</v>
      </c>
      <c r="AE31" s="67"/>
      <c r="AF31" s="25">
        <f>不要２!AI66</f>
        <v>0</v>
      </c>
      <c r="AG31" s="33">
        <f>AG32+AH32</f>
        <v>0</v>
      </c>
      <c r="AH31" s="67"/>
      <c r="AI31" s="25">
        <f>不要２!AL66</f>
        <v>0</v>
      </c>
      <c r="AJ31" s="33">
        <f>AJ32+AK32</f>
        <v>0</v>
      </c>
      <c r="AK31" s="67"/>
      <c r="AL31" s="25">
        <f>不要２!AO66</f>
        <v>0</v>
      </c>
      <c r="AM31" s="33">
        <f>AM32+AN32</f>
        <v>0</v>
      </c>
      <c r="AN31" s="67"/>
      <c r="AO31" s="27">
        <f>F31+I31+L31+O31+R31+U31+X31+AA31+AD31+AG31+AJ31+AM31</f>
        <v>0</v>
      </c>
      <c r="AP31" s="28">
        <f>F32+I32+L32+O32+R32+U32+X32+AA32+AD32+AG32+AJ32+AM32</f>
        <v>0</v>
      </c>
    </row>
    <row r="32" spans="1:42" ht="32.25" customHeight="1" thickTop="1" thickBot="1">
      <c r="A32" s="138"/>
      <c r="B32" s="141"/>
      <c r="C32" s="141"/>
      <c r="D32" s="78" t="s">
        <v>22</v>
      </c>
      <c r="E32" s="79" t="s">
        <v>32</v>
      </c>
      <c r="F32" s="42"/>
      <c r="G32" s="43"/>
      <c r="H32" s="29"/>
      <c r="I32" s="42"/>
      <c r="J32" s="43"/>
      <c r="K32" s="29"/>
      <c r="L32" s="42"/>
      <c r="M32" s="43"/>
      <c r="N32" s="29"/>
      <c r="O32" s="42"/>
      <c r="P32" s="43"/>
      <c r="Q32" s="29"/>
      <c r="R32" s="42"/>
      <c r="S32" s="43"/>
      <c r="T32" s="29"/>
      <c r="U32" s="42"/>
      <c r="V32" s="43"/>
      <c r="W32" s="29"/>
      <c r="X32" s="42"/>
      <c r="Y32" s="43"/>
      <c r="Z32" s="29"/>
      <c r="AA32" s="112"/>
      <c r="AB32" s="113"/>
      <c r="AC32" s="114"/>
      <c r="AD32" s="112"/>
      <c r="AE32" s="113"/>
      <c r="AF32" s="114"/>
      <c r="AG32" s="112"/>
      <c r="AH32" s="113"/>
      <c r="AI32" s="114"/>
      <c r="AJ32" s="112"/>
      <c r="AK32" s="113"/>
      <c r="AL32" s="114"/>
      <c r="AM32" s="112"/>
      <c r="AN32" s="113"/>
      <c r="AO32" s="32">
        <f>G32+J32+M32+P32+S32+V32+Y32+AB32+AE32+AH32+AK32+AN32</f>
        <v>0</v>
      </c>
      <c r="AP32" s="16">
        <f>$AD$3-AP31</f>
        <v>0</v>
      </c>
    </row>
    <row r="33" spans="1:42" ht="12" customHeight="1" thickTop="1">
      <c r="A33" s="74"/>
      <c r="B33" s="75"/>
      <c r="C33" s="76"/>
      <c r="D33" s="76"/>
      <c r="E33" s="76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9"/>
    </row>
    <row r="34" spans="1:42" ht="25.5" customHeight="1" thickBot="1">
      <c r="A34" s="138">
        <v>10</v>
      </c>
      <c r="B34" s="139">
        <f>'1年目'!B34</f>
        <v>1010</v>
      </c>
      <c r="C34" s="139" t="str">
        <f>'1年目'!C34</f>
        <v>社員10</v>
      </c>
      <c r="D34" s="70" t="s">
        <v>95</v>
      </c>
      <c r="E34" s="77"/>
      <c r="F34" s="33"/>
      <c r="G34" s="41"/>
      <c r="H34" s="25"/>
      <c r="I34" s="33"/>
      <c r="J34" s="41"/>
      <c r="K34" s="25"/>
      <c r="L34" s="33"/>
      <c r="M34" s="41"/>
      <c r="N34" s="25"/>
      <c r="O34" s="33"/>
      <c r="P34" s="41"/>
      <c r="Q34" s="25"/>
      <c r="R34" s="33"/>
      <c r="S34" s="41"/>
      <c r="T34" s="25"/>
      <c r="U34" s="33"/>
      <c r="V34" s="41"/>
      <c r="W34" s="25"/>
      <c r="X34" s="33"/>
      <c r="Y34" s="41"/>
      <c r="Z34" s="25"/>
      <c r="AA34" s="33">
        <f>AA35+AB35</f>
        <v>0</v>
      </c>
      <c r="AB34" s="67"/>
      <c r="AC34" s="25"/>
      <c r="AD34" s="33">
        <f>AD35+AE35</f>
        <v>0</v>
      </c>
      <c r="AE34" s="67"/>
      <c r="AF34" s="25">
        <f>不要２!AI69</f>
        <v>160</v>
      </c>
      <c r="AG34" s="33">
        <f>AG35+AH35</f>
        <v>0</v>
      </c>
      <c r="AH34" s="67"/>
      <c r="AI34" s="25">
        <f>不要２!AL69</f>
        <v>160</v>
      </c>
      <c r="AJ34" s="33">
        <f>AJ35+AK35</f>
        <v>0</v>
      </c>
      <c r="AK34" s="67"/>
      <c r="AL34" s="25">
        <f>不要２!AO69</f>
        <v>160</v>
      </c>
      <c r="AM34" s="33">
        <f>AM35+AN35</f>
        <v>0</v>
      </c>
      <c r="AN34" s="67"/>
      <c r="AO34" s="27">
        <f>F34+I34+L34+O34+R34+U34+X34+AA34+AD34+AG34+AJ34+AM34</f>
        <v>0</v>
      </c>
      <c r="AP34" s="28">
        <f>F35+I35+L35+O35+R35+U35+X35+AA35+AD35+AG35+AJ35+AM35</f>
        <v>0</v>
      </c>
    </row>
    <row r="35" spans="1:42" ht="32.25" customHeight="1" thickTop="1" thickBot="1">
      <c r="A35" s="138"/>
      <c r="B35" s="141"/>
      <c r="C35" s="141"/>
      <c r="D35" s="78" t="s">
        <v>22</v>
      </c>
      <c r="E35" s="79" t="s">
        <v>32</v>
      </c>
      <c r="F35" s="42"/>
      <c r="G35" s="43"/>
      <c r="H35" s="29"/>
      <c r="I35" s="42"/>
      <c r="J35" s="43"/>
      <c r="K35" s="29"/>
      <c r="L35" s="42"/>
      <c r="M35" s="43"/>
      <c r="N35" s="29"/>
      <c r="O35" s="42"/>
      <c r="P35" s="43"/>
      <c r="Q35" s="29"/>
      <c r="R35" s="42"/>
      <c r="S35" s="43"/>
      <c r="T35" s="29"/>
      <c r="U35" s="42"/>
      <c r="V35" s="43"/>
      <c r="W35" s="29"/>
      <c r="X35" s="42"/>
      <c r="Y35" s="43"/>
      <c r="Z35" s="29"/>
      <c r="AA35" s="112"/>
      <c r="AB35" s="113"/>
      <c r="AC35" s="114"/>
      <c r="AD35" s="112"/>
      <c r="AE35" s="113"/>
      <c r="AF35" s="114"/>
      <c r="AG35" s="112"/>
      <c r="AH35" s="113"/>
      <c r="AI35" s="114"/>
      <c r="AJ35" s="112"/>
      <c r="AK35" s="113"/>
      <c r="AL35" s="114"/>
      <c r="AM35" s="112"/>
      <c r="AN35" s="113"/>
      <c r="AO35" s="32">
        <f>G35+J35+M35+P35+S35+V35+Y35+AB35+AE35+AH35+AK35+AN35</f>
        <v>0</v>
      </c>
      <c r="AP35" s="16">
        <f>$AD$3-AP34</f>
        <v>0</v>
      </c>
    </row>
    <row r="36" spans="1:42" ht="12" customHeight="1" thickTop="1">
      <c r="A36" s="74"/>
      <c r="B36" s="75"/>
      <c r="C36" s="76"/>
      <c r="D36" s="76"/>
      <c r="E36" s="76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9"/>
    </row>
    <row r="37" spans="1:42" ht="25.5" customHeight="1" thickBot="1">
      <c r="A37" s="138">
        <v>11</v>
      </c>
      <c r="B37" s="139">
        <f>'1年目'!B37</f>
        <v>1011</v>
      </c>
      <c r="C37" s="139" t="str">
        <f>'1年目'!C37</f>
        <v>社員11</v>
      </c>
      <c r="D37" s="70" t="s">
        <v>95</v>
      </c>
      <c r="E37" s="77"/>
      <c r="F37" s="33"/>
      <c r="G37" s="41"/>
      <c r="H37" s="25"/>
      <c r="I37" s="33"/>
      <c r="J37" s="41"/>
      <c r="K37" s="25"/>
      <c r="L37" s="33"/>
      <c r="M37" s="41"/>
      <c r="N37" s="25"/>
      <c r="O37" s="33"/>
      <c r="P37" s="41"/>
      <c r="Q37" s="25"/>
      <c r="R37" s="33"/>
      <c r="S37" s="41"/>
      <c r="T37" s="25"/>
      <c r="U37" s="33"/>
      <c r="V37" s="41"/>
      <c r="W37" s="25"/>
      <c r="X37" s="33"/>
      <c r="Y37" s="41"/>
      <c r="Z37" s="25"/>
      <c r="AA37" s="33">
        <f>AA38+AB38</f>
        <v>0</v>
      </c>
      <c r="AB37" s="67"/>
      <c r="AC37" s="25"/>
      <c r="AD37" s="33">
        <f>AD38+AE38</f>
        <v>0</v>
      </c>
      <c r="AE37" s="67"/>
      <c r="AF37" s="25">
        <f>不要２!AI72</f>
        <v>400</v>
      </c>
      <c r="AG37" s="33">
        <f>AG38+AH38</f>
        <v>0</v>
      </c>
      <c r="AH37" s="67"/>
      <c r="AI37" s="25">
        <f>不要２!AL72</f>
        <v>400</v>
      </c>
      <c r="AJ37" s="33">
        <f>AJ38+AK38</f>
        <v>0</v>
      </c>
      <c r="AK37" s="67"/>
      <c r="AL37" s="25">
        <f>不要２!AO72</f>
        <v>400</v>
      </c>
      <c r="AM37" s="33">
        <f>AM38+AN38</f>
        <v>0</v>
      </c>
      <c r="AN37" s="67"/>
      <c r="AO37" s="27">
        <f>F37+I37+L37+O37+R37+U37+X37+AA37+AD37+AG37+AJ37+AM37</f>
        <v>0</v>
      </c>
      <c r="AP37" s="28">
        <f>F38+I38+L38+O38+R38+U38+X38+AA38+AD38+AG38+AJ38+AM38</f>
        <v>0</v>
      </c>
    </row>
    <row r="38" spans="1:42" ht="32.25" customHeight="1" thickTop="1" thickBot="1">
      <c r="A38" s="138"/>
      <c r="B38" s="141"/>
      <c r="C38" s="141"/>
      <c r="D38" s="78" t="s">
        <v>22</v>
      </c>
      <c r="E38" s="79" t="s">
        <v>32</v>
      </c>
      <c r="F38" s="42"/>
      <c r="G38" s="43"/>
      <c r="H38" s="29"/>
      <c r="I38" s="42"/>
      <c r="J38" s="43"/>
      <c r="K38" s="29"/>
      <c r="L38" s="42"/>
      <c r="M38" s="43"/>
      <c r="N38" s="29"/>
      <c r="O38" s="42"/>
      <c r="P38" s="43"/>
      <c r="Q38" s="29"/>
      <c r="R38" s="42"/>
      <c r="S38" s="43"/>
      <c r="T38" s="29"/>
      <c r="U38" s="42"/>
      <c r="V38" s="43"/>
      <c r="W38" s="29"/>
      <c r="X38" s="42"/>
      <c r="Y38" s="43"/>
      <c r="Z38" s="29"/>
      <c r="AA38" s="112"/>
      <c r="AB38" s="113"/>
      <c r="AC38" s="114"/>
      <c r="AD38" s="112"/>
      <c r="AE38" s="113"/>
      <c r="AF38" s="114"/>
      <c r="AG38" s="112"/>
      <c r="AH38" s="113"/>
      <c r="AI38" s="114"/>
      <c r="AJ38" s="112"/>
      <c r="AK38" s="113"/>
      <c r="AL38" s="114"/>
      <c r="AM38" s="112"/>
      <c r="AN38" s="113"/>
      <c r="AO38" s="32">
        <f>G38+J38+M38+P38+S38+V38+Y38+AB38+AE38+AH38+AK38+AN38</f>
        <v>0</v>
      </c>
      <c r="AP38" s="16">
        <f>$AD$3-AP37</f>
        <v>0</v>
      </c>
    </row>
    <row r="39" spans="1:42" ht="12" customHeight="1" thickTop="1">
      <c r="A39" s="74"/>
      <c r="B39" s="75"/>
      <c r="C39" s="76"/>
      <c r="D39" s="76"/>
      <c r="E39" s="76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9"/>
    </row>
    <row r="40" spans="1:42" ht="25.5" customHeight="1" thickBot="1">
      <c r="A40" s="138">
        <v>12</v>
      </c>
      <c r="B40" s="139">
        <f>'1年目'!B40</f>
        <v>1012</v>
      </c>
      <c r="C40" s="139" t="str">
        <f>'1年目'!C40</f>
        <v>社員12</v>
      </c>
      <c r="D40" s="70" t="s">
        <v>95</v>
      </c>
      <c r="E40" s="77"/>
      <c r="F40" s="33"/>
      <c r="G40" s="41"/>
      <c r="H40" s="25"/>
      <c r="I40" s="33"/>
      <c r="J40" s="41"/>
      <c r="K40" s="25"/>
      <c r="L40" s="33"/>
      <c r="M40" s="41"/>
      <c r="N40" s="25"/>
      <c r="O40" s="33"/>
      <c r="P40" s="41"/>
      <c r="Q40" s="25"/>
      <c r="R40" s="33"/>
      <c r="S40" s="41"/>
      <c r="T40" s="25"/>
      <c r="U40" s="33"/>
      <c r="V40" s="41"/>
      <c r="W40" s="25"/>
      <c r="X40" s="33"/>
      <c r="Y40" s="41"/>
      <c r="Z40" s="25"/>
      <c r="AA40" s="33">
        <f>AA41+AB41</f>
        <v>0</v>
      </c>
      <c r="AB40" s="67"/>
      <c r="AC40" s="25"/>
      <c r="AD40" s="33">
        <f>AD41+AE41</f>
        <v>0</v>
      </c>
      <c r="AE40" s="67"/>
      <c r="AF40" s="25">
        <f>不要２!AI75</f>
        <v>320</v>
      </c>
      <c r="AG40" s="33">
        <f>AG41+AH41</f>
        <v>0</v>
      </c>
      <c r="AH40" s="67"/>
      <c r="AI40" s="25">
        <f>不要２!AL75</f>
        <v>320</v>
      </c>
      <c r="AJ40" s="33">
        <f>AJ41+AK41</f>
        <v>0</v>
      </c>
      <c r="AK40" s="67"/>
      <c r="AL40" s="25">
        <f>不要２!AO75</f>
        <v>320</v>
      </c>
      <c r="AM40" s="33">
        <f>AM41+AN41</f>
        <v>0</v>
      </c>
      <c r="AN40" s="67"/>
      <c r="AO40" s="27">
        <f>F40+I40+L40+O40+R40+U40+X40+AA40+AD40+AG40+AJ40+AM40</f>
        <v>0</v>
      </c>
      <c r="AP40" s="28">
        <f>F41+I41+L41+O41+R41+U41+X41+AA41+AD41+AG41+AJ41+AM41</f>
        <v>0</v>
      </c>
    </row>
    <row r="41" spans="1:42" ht="32.25" customHeight="1" thickTop="1" thickBot="1">
      <c r="A41" s="138"/>
      <c r="B41" s="141"/>
      <c r="C41" s="141"/>
      <c r="D41" s="78" t="s">
        <v>22</v>
      </c>
      <c r="E41" s="79" t="s">
        <v>32</v>
      </c>
      <c r="F41" s="42"/>
      <c r="G41" s="43"/>
      <c r="H41" s="29"/>
      <c r="I41" s="42"/>
      <c r="J41" s="43"/>
      <c r="K41" s="29"/>
      <c r="L41" s="42"/>
      <c r="M41" s="43"/>
      <c r="N41" s="29"/>
      <c r="O41" s="42"/>
      <c r="P41" s="43"/>
      <c r="Q41" s="29"/>
      <c r="R41" s="42"/>
      <c r="S41" s="43"/>
      <c r="T41" s="29"/>
      <c r="U41" s="42"/>
      <c r="V41" s="43"/>
      <c r="W41" s="29"/>
      <c r="X41" s="42"/>
      <c r="Y41" s="43"/>
      <c r="Z41" s="29"/>
      <c r="AA41" s="112"/>
      <c r="AB41" s="113"/>
      <c r="AC41" s="114"/>
      <c r="AD41" s="112"/>
      <c r="AE41" s="113"/>
      <c r="AF41" s="114"/>
      <c r="AG41" s="112"/>
      <c r="AH41" s="113"/>
      <c r="AI41" s="114"/>
      <c r="AJ41" s="112"/>
      <c r="AK41" s="113"/>
      <c r="AL41" s="114"/>
      <c r="AM41" s="112"/>
      <c r="AN41" s="113"/>
      <c r="AO41" s="32">
        <f>G41+J41+M41+P41+S41+V41+Y41+AB41+AE41+AH41+AK41+AN41</f>
        <v>0</v>
      </c>
      <c r="AP41" s="16">
        <f>$AD$3-AP40</f>
        <v>0</v>
      </c>
    </row>
    <row r="42" spans="1:42" ht="12" customHeight="1" thickTop="1">
      <c r="A42" s="74"/>
      <c r="B42" s="75"/>
      <c r="C42" s="76"/>
      <c r="D42" s="76"/>
      <c r="E42" s="76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9"/>
    </row>
    <row r="43" spans="1:42" ht="25.5" customHeight="1" thickBot="1">
      <c r="A43" s="138">
        <v>13</v>
      </c>
      <c r="B43" s="139">
        <f>'1年目'!B43</f>
        <v>1013</v>
      </c>
      <c r="C43" s="139" t="str">
        <f>'1年目'!C43</f>
        <v>社員13</v>
      </c>
      <c r="D43" s="70" t="s">
        <v>95</v>
      </c>
      <c r="E43" s="77"/>
      <c r="F43" s="33"/>
      <c r="G43" s="41"/>
      <c r="H43" s="25"/>
      <c r="I43" s="33"/>
      <c r="J43" s="41"/>
      <c r="K43" s="25"/>
      <c r="L43" s="33"/>
      <c r="M43" s="41"/>
      <c r="N43" s="25"/>
      <c r="O43" s="33"/>
      <c r="P43" s="41"/>
      <c r="Q43" s="25"/>
      <c r="R43" s="33"/>
      <c r="S43" s="41"/>
      <c r="T43" s="25"/>
      <c r="U43" s="33"/>
      <c r="V43" s="41"/>
      <c r="W43" s="25"/>
      <c r="X43" s="33"/>
      <c r="Y43" s="41"/>
      <c r="Z43" s="25"/>
      <c r="AA43" s="33">
        <f>AA44+AB44</f>
        <v>0</v>
      </c>
      <c r="AB43" s="67"/>
      <c r="AC43" s="25"/>
      <c r="AD43" s="33">
        <f>AD44+AE44</f>
        <v>0</v>
      </c>
      <c r="AE43" s="67"/>
      <c r="AF43" s="25">
        <f>不要２!AI78</f>
        <v>160</v>
      </c>
      <c r="AG43" s="33">
        <f>AG44+AH44</f>
        <v>0</v>
      </c>
      <c r="AH43" s="67"/>
      <c r="AI43" s="25">
        <f>不要２!AL78</f>
        <v>160</v>
      </c>
      <c r="AJ43" s="33">
        <f>AJ44+AK44</f>
        <v>0</v>
      </c>
      <c r="AK43" s="67"/>
      <c r="AL43" s="25">
        <f>不要２!AO78</f>
        <v>160</v>
      </c>
      <c r="AM43" s="33">
        <f>AM44+AN44</f>
        <v>0</v>
      </c>
      <c r="AN43" s="67"/>
      <c r="AO43" s="27">
        <f>F43+I43+L43+O43+R43+U43+X43+AA43+AD43+AG43+AJ43+AM43</f>
        <v>0</v>
      </c>
      <c r="AP43" s="28">
        <f>F44+I44+L44+O44+R44+U44+X44+AA44+AD44+AG44+AJ44+AM44</f>
        <v>0</v>
      </c>
    </row>
    <row r="44" spans="1:42" ht="32.25" customHeight="1" thickTop="1" thickBot="1">
      <c r="A44" s="138"/>
      <c r="B44" s="141"/>
      <c r="C44" s="141"/>
      <c r="D44" s="78" t="s">
        <v>22</v>
      </c>
      <c r="E44" s="79" t="s">
        <v>32</v>
      </c>
      <c r="F44" s="42"/>
      <c r="G44" s="43"/>
      <c r="H44" s="29"/>
      <c r="I44" s="42"/>
      <c r="J44" s="43"/>
      <c r="K44" s="29"/>
      <c r="L44" s="42"/>
      <c r="M44" s="43"/>
      <c r="N44" s="29"/>
      <c r="O44" s="42"/>
      <c r="P44" s="43"/>
      <c r="Q44" s="29"/>
      <c r="R44" s="42"/>
      <c r="S44" s="43"/>
      <c r="T44" s="29"/>
      <c r="U44" s="42"/>
      <c r="V44" s="43"/>
      <c r="W44" s="29"/>
      <c r="X44" s="42"/>
      <c r="Y44" s="43"/>
      <c r="Z44" s="29"/>
      <c r="AA44" s="112"/>
      <c r="AB44" s="113"/>
      <c r="AC44" s="114"/>
      <c r="AD44" s="112"/>
      <c r="AE44" s="113"/>
      <c r="AF44" s="114"/>
      <c r="AG44" s="112"/>
      <c r="AH44" s="113"/>
      <c r="AI44" s="114"/>
      <c r="AJ44" s="112"/>
      <c r="AK44" s="113"/>
      <c r="AL44" s="114"/>
      <c r="AM44" s="112"/>
      <c r="AN44" s="113"/>
      <c r="AO44" s="32">
        <f>G44+J44+M44+P44+S44+V44+Y44+AB44+AE44+AH44+AK44+AN44</f>
        <v>0</v>
      </c>
      <c r="AP44" s="16">
        <f>$AD$3-AP43</f>
        <v>0</v>
      </c>
    </row>
    <row r="45" spans="1:42" ht="12" customHeight="1" thickTop="1">
      <c r="A45" s="74"/>
      <c r="B45" s="75"/>
      <c r="C45" s="76"/>
      <c r="D45" s="76"/>
      <c r="E45" s="76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9"/>
    </row>
    <row r="46" spans="1:42" ht="25.5" customHeight="1" thickBot="1">
      <c r="A46" s="138">
        <v>14</v>
      </c>
      <c r="B46" s="139">
        <f>'1年目'!B46</f>
        <v>1014</v>
      </c>
      <c r="C46" s="139" t="str">
        <f>'1年目'!C46</f>
        <v>社員14</v>
      </c>
      <c r="D46" s="70" t="s">
        <v>95</v>
      </c>
      <c r="E46" s="77"/>
      <c r="F46" s="33"/>
      <c r="G46" s="41"/>
      <c r="H46" s="25"/>
      <c r="I46" s="33"/>
      <c r="J46" s="41"/>
      <c r="K46" s="25"/>
      <c r="L46" s="33"/>
      <c r="M46" s="41"/>
      <c r="N46" s="25"/>
      <c r="O46" s="33"/>
      <c r="P46" s="41"/>
      <c r="Q46" s="25"/>
      <c r="R46" s="33"/>
      <c r="S46" s="41"/>
      <c r="T46" s="25"/>
      <c r="U46" s="33"/>
      <c r="V46" s="41"/>
      <c r="W46" s="25"/>
      <c r="X46" s="33"/>
      <c r="Y46" s="41"/>
      <c r="Z46" s="25"/>
      <c r="AA46" s="33">
        <f>AA47+AB47</f>
        <v>0</v>
      </c>
      <c r="AB46" s="67"/>
      <c r="AC46" s="25"/>
      <c r="AD46" s="33">
        <f>AD47+AE47</f>
        <v>0</v>
      </c>
      <c r="AE46" s="67"/>
      <c r="AF46" s="25">
        <f>不要２!AI81</f>
        <v>0</v>
      </c>
      <c r="AG46" s="33">
        <f>AG47+AH47</f>
        <v>0</v>
      </c>
      <c r="AH46" s="67"/>
      <c r="AI46" s="25">
        <f>不要２!AL81</f>
        <v>0</v>
      </c>
      <c r="AJ46" s="33">
        <f>AJ47+AK47</f>
        <v>0</v>
      </c>
      <c r="AK46" s="67"/>
      <c r="AL46" s="25">
        <f>不要２!AO81</f>
        <v>0</v>
      </c>
      <c r="AM46" s="33">
        <f>AM47+AN47</f>
        <v>0</v>
      </c>
      <c r="AN46" s="67"/>
      <c r="AO46" s="27">
        <f>F46+I46+L46+O46+R46+U46+X46+AA46+AD46+AG46+AJ46+AM46</f>
        <v>0</v>
      </c>
      <c r="AP46" s="28">
        <f>F47+I47+L47+O47+R47+U47+X47+AA47+AD47+AG47+AJ47+AM47</f>
        <v>0</v>
      </c>
    </row>
    <row r="47" spans="1:42" ht="32.25" customHeight="1" thickTop="1" thickBot="1">
      <c r="A47" s="138"/>
      <c r="B47" s="141"/>
      <c r="C47" s="141"/>
      <c r="D47" s="78" t="s">
        <v>22</v>
      </c>
      <c r="E47" s="79" t="s">
        <v>32</v>
      </c>
      <c r="F47" s="42"/>
      <c r="G47" s="43"/>
      <c r="H47" s="29"/>
      <c r="I47" s="42"/>
      <c r="J47" s="43"/>
      <c r="K47" s="29"/>
      <c r="L47" s="42"/>
      <c r="M47" s="43"/>
      <c r="N47" s="29"/>
      <c r="O47" s="42"/>
      <c r="P47" s="43"/>
      <c r="Q47" s="29"/>
      <c r="R47" s="42"/>
      <c r="S47" s="43"/>
      <c r="T47" s="29"/>
      <c r="U47" s="42"/>
      <c r="V47" s="43"/>
      <c r="W47" s="29"/>
      <c r="X47" s="42"/>
      <c r="Y47" s="43"/>
      <c r="Z47" s="29"/>
      <c r="AA47" s="112"/>
      <c r="AB47" s="113"/>
      <c r="AC47" s="114"/>
      <c r="AD47" s="112"/>
      <c r="AE47" s="113"/>
      <c r="AF47" s="114"/>
      <c r="AG47" s="112"/>
      <c r="AH47" s="113"/>
      <c r="AI47" s="114"/>
      <c r="AJ47" s="112"/>
      <c r="AK47" s="113"/>
      <c r="AL47" s="114"/>
      <c r="AM47" s="112"/>
      <c r="AN47" s="113"/>
      <c r="AO47" s="32">
        <f>G47+J47+M47+P47+S47+V47+Y47+AB47+AE47+AH47+AK47+AN47</f>
        <v>0</v>
      </c>
      <c r="AP47" s="16">
        <f>$AD$3-AP46</f>
        <v>0</v>
      </c>
    </row>
    <row r="48" spans="1:42" ht="12" customHeight="1" thickTop="1">
      <c r="A48" s="74"/>
      <c r="B48" s="75"/>
      <c r="C48" s="76"/>
      <c r="D48" s="76"/>
      <c r="E48" s="76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9"/>
    </row>
    <row r="49" spans="1:42" ht="25.5" customHeight="1" thickBot="1">
      <c r="A49" s="138">
        <v>15</v>
      </c>
      <c r="B49" s="139">
        <f>'1年目'!B49</f>
        <v>1015</v>
      </c>
      <c r="C49" s="139" t="str">
        <f>'1年目'!C49</f>
        <v>社員15</v>
      </c>
      <c r="D49" s="70" t="s">
        <v>95</v>
      </c>
      <c r="E49" s="77"/>
      <c r="F49" s="33"/>
      <c r="G49" s="41"/>
      <c r="H49" s="25"/>
      <c r="I49" s="33"/>
      <c r="J49" s="41"/>
      <c r="K49" s="25"/>
      <c r="L49" s="33"/>
      <c r="M49" s="41"/>
      <c r="N49" s="25"/>
      <c r="O49" s="33"/>
      <c r="P49" s="41"/>
      <c r="Q49" s="25"/>
      <c r="R49" s="33"/>
      <c r="S49" s="41"/>
      <c r="T49" s="25"/>
      <c r="U49" s="33"/>
      <c r="V49" s="41"/>
      <c r="W49" s="25"/>
      <c r="X49" s="33"/>
      <c r="Y49" s="41"/>
      <c r="Z49" s="25"/>
      <c r="AA49" s="33">
        <f>AA50+AB50</f>
        <v>0</v>
      </c>
      <c r="AB49" s="67"/>
      <c r="AC49" s="25"/>
      <c r="AD49" s="33">
        <f>AD50+AE50</f>
        <v>0</v>
      </c>
      <c r="AE49" s="67"/>
      <c r="AF49" s="25">
        <f>不要２!AI84</f>
        <v>160</v>
      </c>
      <c r="AG49" s="33">
        <f>AG50+AH50</f>
        <v>0</v>
      </c>
      <c r="AH49" s="67"/>
      <c r="AI49" s="25">
        <f>不要２!AL84</f>
        <v>160</v>
      </c>
      <c r="AJ49" s="33">
        <f>AJ50+AK50</f>
        <v>0</v>
      </c>
      <c r="AK49" s="67"/>
      <c r="AL49" s="25">
        <f>不要２!AO84</f>
        <v>160</v>
      </c>
      <c r="AM49" s="33">
        <f>AM50+AN50</f>
        <v>0</v>
      </c>
      <c r="AN49" s="67"/>
      <c r="AO49" s="27">
        <f>F49+I49+L49+O49+R49+U49+X49+AA49+AD49+AG49+AJ49+AM49</f>
        <v>0</v>
      </c>
      <c r="AP49" s="28">
        <f>F50+I50+L50+O50+R50+U50+X50+AA50+AD50+AG50+AJ50+AM50</f>
        <v>0</v>
      </c>
    </row>
    <row r="50" spans="1:42" ht="32.25" customHeight="1" thickTop="1" thickBot="1">
      <c r="A50" s="138"/>
      <c r="B50" s="141"/>
      <c r="C50" s="141"/>
      <c r="D50" s="78" t="s">
        <v>22</v>
      </c>
      <c r="E50" s="79" t="s">
        <v>32</v>
      </c>
      <c r="F50" s="42"/>
      <c r="G50" s="43"/>
      <c r="H50" s="29"/>
      <c r="I50" s="42"/>
      <c r="J50" s="43"/>
      <c r="K50" s="29"/>
      <c r="L50" s="42"/>
      <c r="M50" s="43"/>
      <c r="N50" s="29"/>
      <c r="O50" s="42"/>
      <c r="P50" s="43"/>
      <c r="Q50" s="29"/>
      <c r="R50" s="42"/>
      <c r="S50" s="43"/>
      <c r="T50" s="29"/>
      <c r="U50" s="42"/>
      <c r="V50" s="43"/>
      <c r="W50" s="29"/>
      <c r="X50" s="42"/>
      <c r="Y50" s="43"/>
      <c r="Z50" s="29"/>
      <c r="AA50" s="112"/>
      <c r="AB50" s="113"/>
      <c r="AC50" s="114"/>
      <c r="AD50" s="112"/>
      <c r="AE50" s="113"/>
      <c r="AF50" s="114"/>
      <c r="AG50" s="112"/>
      <c r="AH50" s="113"/>
      <c r="AI50" s="114"/>
      <c r="AJ50" s="112"/>
      <c r="AK50" s="113"/>
      <c r="AL50" s="114"/>
      <c r="AM50" s="112"/>
      <c r="AN50" s="113"/>
      <c r="AO50" s="32">
        <f>G50+J50+M50+P50+S50+V50+Y50+AB50+AE50+AH50+AK50+AN50</f>
        <v>0</v>
      </c>
      <c r="AP50" s="16">
        <f>$AD$3-AP49</f>
        <v>0</v>
      </c>
    </row>
    <row r="51" spans="1:42" ht="12" customHeight="1" thickTop="1">
      <c r="A51" s="74"/>
      <c r="B51" s="75"/>
      <c r="C51" s="76"/>
      <c r="D51" s="76"/>
      <c r="E51" s="76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9"/>
    </row>
    <row r="52" spans="1:42" ht="25.5" customHeight="1" thickBot="1">
      <c r="A52" s="138">
        <v>16</v>
      </c>
      <c r="B52" s="139">
        <f>'1年目'!B52</f>
        <v>1016</v>
      </c>
      <c r="C52" s="139" t="str">
        <f>'1年目'!C52</f>
        <v>社員16</v>
      </c>
      <c r="D52" s="70" t="s">
        <v>95</v>
      </c>
      <c r="E52" s="77"/>
      <c r="F52" s="33"/>
      <c r="G52" s="41"/>
      <c r="H52" s="25"/>
      <c r="I52" s="33"/>
      <c r="J52" s="41"/>
      <c r="K52" s="25"/>
      <c r="L52" s="33"/>
      <c r="M52" s="41"/>
      <c r="N52" s="25"/>
      <c r="O52" s="33"/>
      <c r="P52" s="41"/>
      <c r="Q52" s="25"/>
      <c r="R52" s="33"/>
      <c r="S52" s="41"/>
      <c r="T52" s="25"/>
      <c r="U52" s="33"/>
      <c r="V52" s="41"/>
      <c r="W52" s="25"/>
      <c r="X52" s="33"/>
      <c r="Y52" s="41"/>
      <c r="Z52" s="25"/>
      <c r="AA52" s="33">
        <f>AA53+AB53</f>
        <v>0</v>
      </c>
      <c r="AB52" s="67"/>
      <c r="AC52" s="25"/>
      <c r="AD52" s="33">
        <f>AD53+AE53</f>
        <v>0</v>
      </c>
      <c r="AE52" s="67"/>
      <c r="AF52" s="25">
        <f>不要２!AI87</f>
        <v>400</v>
      </c>
      <c r="AG52" s="33">
        <f>AG53+AH53</f>
        <v>0</v>
      </c>
      <c r="AH52" s="67"/>
      <c r="AI52" s="25">
        <f>不要２!AL87</f>
        <v>400</v>
      </c>
      <c r="AJ52" s="33">
        <f>AJ53+AK53</f>
        <v>0</v>
      </c>
      <c r="AK52" s="67"/>
      <c r="AL52" s="25">
        <f>不要２!AO87</f>
        <v>400</v>
      </c>
      <c r="AM52" s="33">
        <f>AM53+AN53</f>
        <v>0</v>
      </c>
      <c r="AN52" s="67"/>
      <c r="AO52" s="27">
        <f>F52+I52+L52+O52+R52+U52+X52+AA52+AD52+AG52+AJ52+AM52</f>
        <v>0</v>
      </c>
      <c r="AP52" s="28">
        <f>F53+I53+L53+O53+R53+U53+X53+AA53+AD53+AG53+AJ53+AM53</f>
        <v>0</v>
      </c>
    </row>
    <row r="53" spans="1:42" ht="32.25" customHeight="1" thickTop="1" thickBot="1">
      <c r="A53" s="138"/>
      <c r="B53" s="139"/>
      <c r="C53" s="139"/>
      <c r="D53" s="78" t="s">
        <v>22</v>
      </c>
      <c r="E53" s="79" t="s">
        <v>32</v>
      </c>
      <c r="F53" s="42"/>
      <c r="G53" s="43"/>
      <c r="H53" s="29"/>
      <c r="I53" s="42"/>
      <c r="J53" s="43"/>
      <c r="K53" s="29"/>
      <c r="L53" s="42"/>
      <c r="M53" s="43"/>
      <c r="N53" s="29"/>
      <c r="O53" s="42"/>
      <c r="P53" s="43"/>
      <c r="Q53" s="29"/>
      <c r="R53" s="42"/>
      <c r="S53" s="43"/>
      <c r="T53" s="29"/>
      <c r="U53" s="42"/>
      <c r="V53" s="43"/>
      <c r="W53" s="29"/>
      <c r="X53" s="42"/>
      <c r="Y53" s="43"/>
      <c r="Z53" s="29"/>
      <c r="AA53" s="112"/>
      <c r="AB53" s="113"/>
      <c r="AC53" s="114"/>
      <c r="AD53" s="112"/>
      <c r="AE53" s="113"/>
      <c r="AF53" s="114"/>
      <c r="AG53" s="112"/>
      <c r="AH53" s="113"/>
      <c r="AI53" s="114"/>
      <c r="AJ53" s="112"/>
      <c r="AK53" s="113"/>
      <c r="AL53" s="114"/>
      <c r="AM53" s="112"/>
      <c r="AN53" s="113"/>
      <c r="AO53" s="32">
        <f>G53+J53+M53+P53+S53+V53+Y53+AB53+AE53+AH53+AK53+AN53</f>
        <v>0</v>
      </c>
      <c r="AP53" s="16">
        <f>$AD$3-AP52</f>
        <v>0</v>
      </c>
    </row>
    <row r="54" spans="1:42" ht="13.8" thickTop="1"/>
    <row r="60" spans="1:42">
      <c r="J60" s="26"/>
    </row>
  </sheetData>
  <mergeCells count="81">
    <mergeCell ref="AA4:AS4"/>
    <mergeCell ref="AQ7:AT11"/>
    <mergeCell ref="A1:AN1"/>
    <mergeCell ref="AE5:AE6"/>
    <mergeCell ref="AG5:AG6"/>
    <mergeCell ref="AH5:AH6"/>
    <mergeCell ref="AJ5:AJ6"/>
    <mergeCell ref="S5:S6"/>
    <mergeCell ref="U5:U6"/>
    <mergeCell ref="V5:V6"/>
    <mergeCell ref="X5:X6"/>
    <mergeCell ref="Y5:Y6"/>
    <mergeCell ref="AA5:AA6"/>
    <mergeCell ref="AK5:AK6"/>
    <mergeCell ref="AM5:AM6"/>
    <mergeCell ref="AN5:AN6"/>
    <mergeCell ref="B5:B6"/>
    <mergeCell ref="D5:E6"/>
    <mergeCell ref="F5:F6"/>
    <mergeCell ref="G5:G6"/>
    <mergeCell ref="AO5:AO6"/>
    <mergeCell ref="I5:I6"/>
    <mergeCell ref="C5:C6"/>
    <mergeCell ref="AP5:AP6"/>
    <mergeCell ref="AB5:AB6"/>
    <mergeCell ref="AD5:AD6"/>
    <mergeCell ref="J5:J6"/>
    <mergeCell ref="L5:L6"/>
    <mergeCell ref="M5:M6"/>
    <mergeCell ref="O5:O6"/>
    <mergeCell ref="P5:P6"/>
    <mergeCell ref="R5:R6"/>
    <mergeCell ref="A13:A14"/>
    <mergeCell ref="B13:B14"/>
    <mergeCell ref="C13:C14"/>
    <mergeCell ref="A16:A17"/>
    <mergeCell ref="B16:B17"/>
    <mergeCell ref="C16:C17"/>
    <mergeCell ref="A10:A11"/>
    <mergeCell ref="B10:B11"/>
    <mergeCell ref="C10:C11"/>
    <mergeCell ref="A7:A8"/>
    <mergeCell ref="B7:B8"/>
    <mergeCell ref="C7:C8"/>
    <mergeCell ref="A19:A20"/>
    <mergeCell ref="B19:B20"/>
    <mergeCell ref="C19:C20"/>
    <mergeCell ref="A22:A23"/>
    <mergeCell ref="B22:B23"/>
    <mergeCell ref="C22:C23"/>
    <mergeCell ref="A25:A26"/>
    <mergeCell ref="B25:B26"/>
    <mergeCell ref="C25:C26"/>
    <mergeCell ref="A28:A29"/>
    <mergeCell ref="B28:B29"/>
    <mergeCell ref="C28:C29"/>
    <mergeCell ref="B31:B32"/>
    <mergeCell ref="C31:C32"/>
    <mergeCell ref="C43:C44"/>
    <mergeCell ref="A34:A35"/>
    <mergeCell ref="B34:B35"/>
    <mergeCell ref="C34:C35"/>
    <mergeCell ref="A37:A38"/>
    <mergeCell ref="B37:B38"/>
    <mergeCell ref="C37:C38"/>
    <mergeCell ref="A52:A53"/>
    <mergeCell ref="B52:B53"/>
    <mergeCell ref="C52:C53"/>
    <mergeCell ref="A2:AN3"/>
    <mergeCell ref="A46:A47"/>
    <mergeCell ref="B46:B47"/>
    <mergeCell ref="C46:C47"/>
    <mergeCell ref="A49:A50"/>
    <mergeCell ref="B49:B50"/>
    <mergeCell ref="C49:C50"/>
    <mergeCell ref="A40:A41"/>
    <mergeCell ref="B40:B41"/>
    <mergeCell ref="C40:C41"/>
    <mergeCell ref="A43:A44"/>
    <mergeCell ref="B43:B44"/>
    <mergeCell ref="A31:A32"/>
  </mergeCells>
  <phoneticPr fontId="1"/>
  <conditionalFormatting sqref="AP7 AP10 AP13 AP16 AP22 AP25 AP28 AP34 AP37 AP40 AP46 AP49 AP52">
    <cfRule type="cellIs" dxfId="12255" priority="3002" operator="greaterThan">
      <formula>$AD$3</formula>
    </cfRule>
  </conditionalFormatting>
  <conditionalFormatting sqref="AP19">
    <cfRule type="cellIs" dxfId="12254" priority="3001" operator="greaterThan">
      <formula>$AD$3</formula>
    </cfRule>
  </conditionalFormatting>
  <conditionalFormatting sqref="AP31">
    <cfRule type="cellIs" dxfId="12253" priority="3000" operator="greaterThan">
      <formula>$AD$3</formula>
    </cfRule>
  </conditionalFormatting>
  <conditionalFormatting sqref="AP43">
    <cfRule type="cellIs" dxfId="12252" priority="2999" operator="greaterThan">
      <formula>$AD$3</formula>
    </cfRule>
  </conditionalFormatting>
  <conditionalFormatting sqref="H7:H8">
    <cfRule type="cellIs" dxfId="12251" priority="2996" operator="greaterThan">
      <formula>99.99</formula>
    </cfRule>
  </conditionalFormatting>
  <conditionalFormatting sqref="H25">
    <cfRule type="cellIs" dxfId="12250" priority="2990" operator="greaterThan">
      <formula>99.99</formula>
    </cfRule>
  </conditionalFormatting>
  <conditionalFormatting sqref="H10">
    <cfRule type="cellIs" dxfId="12249" priority="2995" operator="greaterThan">
      <formula>99.99</formula>
    </cfRule>
  </conditionalFormatting>
  <conditionalFormatting sqref="H13">
    <cfRule type="cellIs" dxfId="12248" priority="2994" operator="greaterThan">
      <formula>99.99</formula>
    </cfRule>
  </conditionalFormatting>
  <conditionalFormatting sqref="H16">
    <cfRule type="cellIs" dxfId="12247" priority="2993" operator="greaterThan">
      <formula>99.99</formula>
    </cfRule>
  </conditionalFormatting>
  <conditionalFormatting sqref="H19">
    <cfRule type="cellIs" dxfId="12246" priority="2992" operator="greaterThan">
      <formula>99.99</formula>
    </cfRule>
  </conditionalFormatting>
  <conditionalFormatting sqref="H22">
    <cfRule type="cellIs" dxfId="12245" priority="2991" operator="greaterThan">
      <formula>99.99</formula>
    </cfRule>
  </conditionalFormatting>
  <conditionalFormatting sqref="H28">
    <cfRule type="cellIs" dxfId="12244" priority="2989" operator="greaterThan">
      <formula>99.99</formula>
    </cfRule>
  </conditionalFormatting>
  <conditionalFormatting sqref="H31">
    <cfRule type="cellIs" dxfId="12243" priority="2988" operator="greaterThan">
      <formula>99.99</formula>
    </cfRule>
  </conditionalFormatting>
  <conditionalFormatting sqref="H34">
    <cfRule type="cellIs" dxfId="12242" priority="2987" operator="greaterThan">
      <formula>99.99</formula>
    </cfRule>
  </conditionalFormatting>
  <conditionalFormatting sqref="H37">
    <cfRule type="cellIs" dxfId="12241" priority="2986" operator="greaterThan">
      <formula>99.99</formula>
    </cfRule>
  </conditionalFormatting>
  <conditionalFormatting sqref="H40">
    <cfRule type="cellIs" dxfId="12240" priority="2985" operator="greaterThan">
      <formula>99.99</formula>
    </cfRule>
  </conditionalFormatting>
  <conditionalFormatting sqref="H43">
    <cfRule type="cellIs" dxfId="12239" priority="2984" operator="greaterThan">
      <formula>99.99</formula>
    </cfRule>
  </conditionalFormatting>
  <conditionalFormatting sqref="H46">
    <cfRule type="cellIs" dxfId="12238" priority="2983" operator="greaterThan">
      <formula>99.99</formula>
    </cfRule>
  </conditionalFormatting>
  <conditionalFormatting sqref="H49">
    <cfRule type="cellIs" dxfId="12237" priority="2982" operator="greaterThan">
      <formula>99.99</formula>
    </cfRule>
  </conditionalFormatting>
  <conditionalFormatting sqref="H52">
    <cfRule type="cellIs" dxfId="12236" priority="2981" operator="greaterThan">
      <formula>99.99</formula>
    </cfRule>
  </conditionalFormatting>
  <conditionalFormatting sqref="G7">
    <cfRule type="cellIs" dxfId="12235" priority="2979" operator="greaterThan">
      <formula>$N$3</formula>
    </cfRule>
    <cfRule type="cellIs" dxfId="12234" priority="2980" operator="equal">
      <formula>$N$3</formula>
    </cfRule>
  </conditionalFormatting>
  <conditionalFormatting sqref="F7">
    <cfRule type="cellIs" dxfId="12233" priority="2945" operator="greaterThan">
      <formula>$W$3</formula>
    </cfRule>
    <cfRule type="cellIs" dxfId="12232" priority="2976" operator="greaterThan">
      <formula>99.999</formula>
    </cfRule>
    <cfRule type="cellIs" dxfId="12231" priority="2978" operator="greaterThan">
      <formula>80</formula>
    </cfRule>
  </conditionalFormatting>
  <conditionalFormatting sqref="F7">
    <cfRule type="cellIs" dxfId="12230" priority="2977" operator="greaterThan">
      <formula>E7</formula>
    </cfRule>
  </conditionalFormatting>
  <conditionalFormatting sqref="L8">
    <cfRule type="cellIs" dxfId="12229" priority="2973" operator="greaterThan">
      <formula>80</formula>
    </cfRule>
    <cfRule type="cellIs" dxfId="12228" priority="2974" operator="greaterThan">
      <formula>99.999</formula>
    </cfRule>
    <cfRule type="cellIs" dxfId="12227" priority="2975" operator="greaterThan">
      <formula>K8</formula>
    </cfRule>
  </conditionalFormatting>
  <conditionalFormatting sqref="O8">
    <cfRule type="cellIs" dxfId="12226" priority="2970" operator="greaterThan">
      <formula>80</formula>
    </cfRule>
    <cfRule type="cellIs" dxfId="12225" priority="2971" operator="greaterThan">
      <formula>99.999</formula>
    </cfRule>
    <cfRule type="cellIs" dxfId="12224" priority="2972" operator="greaterThan">
      <formula>N8</formula>
    </cfRule>
  </conditionalFormatting>
  <conditionalFormatting sqref="R8">
    <cfRule type="cellIs" dxfId="12223" priority="2967" operator="greaterThan">
      <formula>80</formula>
    </cfRule>
    <cfRule type="cellIs" dxfId="12222" priority="2968" operator="greaterThan">
      <formula>99.999</formula>
    </cfRule>
    <cfRule type="cellIs" dxfId="12221" priority="2969" operator="greaterThan">
      <formula>Q8</formula>
    </cfRule>
  </conditionalFormatting>
  <conditionalFormatting sqref="U8">
    <cfRule type="cellIs" dxfId="12220" priority="2964" operator="greaterThan">
      <formula>80</formula>
    </cfRule>
    <cfRule type="cellIs" dxfId="12219" priority="2965" operator="greaterThan">
      <formula>99.999</formula>
    </cfRule>
    <cfRule type="cellIs" dxfId="12218" priority="2966" operator="greaterThan">
      <formula>T8</formula>
    </cfRule>
  </conditionalFormatting>
  <conditionalFormatting sqref="X8">
    <cfRule type="cellIs" dxfId="12217" priority="2961" operator="greaterThan">
      <formula>80</formula>
    </cfRule>
    <cfRule type="cellIs" dxfId="12216" priority="2962" operator="greaterThan">
      <formula>99.999</formula>
    </cfRule>
    <cfRule type="cellIs" dxfId="12215" priority="2963" operator="greaterThan">
      <formula>W8</formula>
    </cfRule>
  </conditionalFormatting>
  <conditionalFormatting sqref="I7">
    <cfRule type="cellIs" dxfId="12214" priority="2941" operator="greaterThan">
      <formula>$W$3</formula>
    </cfRule>
    <cfRule type="cellIs" dxfId="12213" priority="2942" operator="greaterThan">
      <formula>99.999</formula>
    </cfRule>
    <cfRule type="cellIs" dxfId="12212" priority="2944" operator="greaterThan">
      <formula>80</formula>
    </cfRule>
  </conditionalFormatting>
  <conditionalFormatting sqref="I7">
    <cfRule type="cellIs" dxfId="12211" priority="2943" operator="greaterThan">
      <formula>H7</formula>
    </cfRule>
  </conditionalFormatting>
  <conditionalFormatting sqref="L7">
    <cfRule type="cellIs" dxfId="12210" priority="2937" operator="greaterThan">
      <formula>$W$3</formula>
    </cfRule>
    <cfRule type="cellIs" dxfId="12209" priority="2938" operator="greaterThan">
      <formula>99.999</formula>
    </cfRule>
    <cfRule type="cellIs" dxfId="12208" priority="2940" operator="greaterThan">
      <formula>80</formula>
    </cfRule>
  </conditionalFormatting>
  <conditionalFormatting sqref="L7">
    <cfRule type="cellIs" dxfId="12207" priority="2939" operator="greaterThan">
      <formula>K7</formula>
    </cfRule>
  </conditionalFormatting>
  <conditionalFormatting sqref="O7">
    <cfRule type="cellIs" dxfId="12206" priority="2933" operator="greaterThan">
      <formula>$W$3</formula>
    </cfRule>
    <cfRule type="cellIs" dxfId="12205" priority="2934" operator="greaterThan">
      <formula>99.999</formula>
    </cfRule>
    <cfRule type="cellIs" dxfId="12204" priority="2936" operator="greaterThan">
      <formula>80</formula>
    </cfRule>
  </conditionalFormatting>
  <conditionalFormatting sqref="O7">
    <cfRule type="cellIs" dxfId="12203" priority="2935" operator="greaterThan">
      <formula>N7</formula>
    </cfRule>
  </conditionalFormatting>
  <conditionalFormatting sqref="R7">
    <cfRule type="cellIs" dxfId="12202" priority="2929" operator="greaterThan">
      <formula>$W$3</formula>
    </cfRule>
    <cfRule type="cellIs" dxfId="12201" priority="2930" operator="greaterThan">
      <formula>99.999</formula>
    </cfRule>
    <cfRule type="cellIs" dxfId="12200" priority="2932" operator="greaterThan">
      <formula>80</formula>
    </cfRule>
  </conditionalFormatting>
  <conditionalFormatting sqref="R7">
    <cfRule type="cellIs" dxfId="12199" priority="2931" operator="greaterThan">
      <formula>Q7</formula>
    </cfRule>
  </conditionalFormatting>
  <conditionalFormatting sqref="U7">
    <cfRule type="cellIs" dxfId="12198" priority="2925" operator="greaterThan">
      <formula>$W$3</formula>
    </cfRule>
    <cfRule type="cellIs" dxfId="12197" priority="2926" operator="greaterThan">
      <formula>99.999</formula>
    </cfRule>
    <cfRule type="cellIs" dxfId="12196" priority="2928" operator="greaterThan">
      <formula>80</formula>
    </cfRule>
  </conditionalFormatting>
  <conditionalFormatting sqref="U7">
    <cfRule type="cellIs" dxfId="12195" priority="2927" operator="greaterThan">
      <formula>T7</formula>
    </cfRule>
  </conditionalFormatting>
  <conditionalFormatting sqref="X7">
    <cfRule type="cellIs" dxfId="12194" priority="2921" operator="greaterThan">
      <formula>$W$3</formula>
    </cfRule>
    <cfRule type="cellIs" dxfId="12193" priority="2922" operator="greaterThan">
      <formula>99.999</formula>
    </cfRule>
    <cfRule type="cellIs" dxfId="12192" priority="2924" operator="greaterThan">
      <formula>80</formula>
    </cfRule>
  </conditionalFormatting>
  <conditionalFormatting sqref="X7">
    <cfRule type="cellIs" dxfId="12191" priority="2923" operator="greaterThan">
      <formula>W7</formula>
    </cfRule>
  </conditionalFormatting>
  <conditionalFormatting sqref="L10">
    <cfRule type="cellIs" dxfId="12190" priority="2897" operator="greaterThan">
      <formula>$W$3</formula>
    </cfRule>
    <cfRule type="cellIs" dxfId="12189" priority="2898" operator="greaterThan">
      <formula>99.999</formula>
    </cfRule>
    <cfRule type="cellIs" dxfId="12188" priority="2900" operator="greaterThan">
      <formula>80</formula>
    </cfRule>
  </conditionalFormatting>
  <conditionalFormatting sqref="L10">
    <cfRule type="cellIs" dxfId="12187" priority="2899" operator="greaterThan">
      <formula>K10</formula>
    </cfRule>
  </conditionalFormatting>
  <conditionalFormatting sqref="L13">
    <cfRule type="cellIs" dxfId="12186" priority="2893" operator="greaterThan">
      <formula>$W$3</formula>
    </cfRule>
    <cfRule type="cellIs" dxfId="12185" priority="2894" operator="greaterThan">
      <formula>99.999</formula>
    </cfRule>
    <cfRule type="cellIs" dxfId="12184" priority="2896" operator="greaterThan">
      <formula>80</formula>
    </cfRule>
  </conditionalFormatting>
  <conditionalFormatting sqref="L13">
    <cfRule type="cellIs" dxfId="12183" priority="2895" operator="greaterThan">
      <formula>K13</formula>
    </cfRule>
  </conditionalFormatting>
  <conditionalFormatting sqref="L16">
    <cfRule type="cellIs" dxfId="12182" priority="2889" operator="greaterThan">
      <formula>$W$3</formula>
    </cfRule>
    <cfRule type="cellIs" dxfId="12181" priority="2890" operator="greaterThan">
      <formula>99.999</formula>
    </cfRule>
    <cfRule type="cellIs" dxfId="12180" priority="2892" operator="greaterThan">
      <formula>80</formula>
    </cfRule>
  </conditionalFormatting>
  <conditionalFormatting sqref="L16">
    <cfRule type="cellIs" dxfId="12179" priority="2891" operator="greaterThan">
      <formula>K16</formula>
    </cfRule>
  </conditionalFormatting>
  <conditionalFormatting sqref="L19">
    <cfRule type="cellIs" dxfId="12178" priority="2885" operator="greaterThan">
      <formula>$W$3</formula>
    </cfRule>
    <cfRule type="cellIs" dxfId="12177" priority="2886" operator="greaterThan">
      <formula>99.999</formula>
    </cfRule>
    <cfRule type="cellIs" dxfId="12176" priority="2888" operator="greaterThan">
      <formula>80</formula>
    </cfRule>
  </conditionalFormatting>
  <conditionalFormatting sqref="L19">
    <cfRule type="cellIs" dxfId="12175" priority="2887" operator="greaterThan">
      <formula>K19</formula>
    </cfRule>
  </conditionalFormatting>
  <conditionalFormatting sqref="L22">
    <cfRule type="cellIs" dxfId="12174" priority="2881" operator="greaterThan">
      <formula>$W$3</formula>
    </cfRule>
    <cfRule type="cellIs" dxfId="12173" priority="2882" operator="greaterThan">
      <formula>99.999</formula>
    </cfRule>
    <cfRule type="cellIs" dxfId="12172" priority="2884" operator="greaterThan">
      <formula>80</formula>
    </cfRule>
  </conditionalFormatting>
  <conditionalFormatting sqref="L22">
    <cfRule type="cellIs" dxfId="12171" priority="2883" operator="greaterThan">
      <formula>K22</formula>
    </cfRule>
  </conditionalFormatting>
  <conditionalFormatting sqref="L25">
    <cfRule type="cellIs" dxfId="12170" priority="2877" operator="greaterThan">
      <formula>$W$3</formula>
    </cfRule>
    <cfRule type="cellIs" dxfId="12169" priority="2878" operator="greaterThan">
      <formula>99.999</formula>
    </cfRule>
    <cfRule type="cellIs" dxfId="12168" priority="2880" operator="greaterThan">
      <formula>80</formula>
    </cfRule>
  </conditionalFormatting>
  <conditionalFormatting sqref="L25">
    <cfRule type="cellIs" dxfId="12167" priority="2879" operator="greaterThan">
      <formula>K25</formula>
    </cfRule>
  </conditionalFormatting>
  <conditionalFormatting sqref="L28">
    <cfRule type="cellIs" dxfId="12166" priority="2873" operator="greaterThan">
      <formula>$W$3</formula>
    </cfRule>
    <cfRule type="cellIs" dxfId="12165" priority="2874" operator="greaterThan">
      <formula>99.999</formula>
    </cfRule>
    <cfRule type="cellIs" dxfId="12164" priority="2876" operator="greaterThan">
      <formula>80</formula>
    </cfRule>
  </conditionalFormatting>
  <conditionalFormatting sqref="L28">
    <cfRule type="cellIs" dxfId="12163" priority="2875" operator="greaterThan">
      <formula>K28</formula>
    </cfRule>
  </conditionalFormatting>
  <conditionalFormatting sqref="L31">
    <cfRule type="cellIs" dxfId="12162" priority="2869" operator="greaterThan">
      <formula>$W$3</formula>
    </cfRule>
    <cfRule type="cellIs" dxfId="12161" priority="2870" operator="greaterThan">
      <formula>99.999</formula>
    </cfRule>
    <cfRule type="cellIs" dxfId="12160" priority="2872" operator="greaterThan">
      <formula>80</formula>
    </cfRule>
  </conditionalFormatting>
  <conditionalFormatting sqref="L31">
    <cfRule type="cellIs" dxfId="12159" priority="2871" operator="greaterThan">
      <formula>K31</formula>
    </cfRule>
  </conditionalFormatting>
  <conditionalFormatting sqref="L34">
    <cfRule type="cellIs" dxfId="12158" priority="2865" operator="greaterThan">
      <formula>$W$3</formula>
    </cfRule>
    <cfRule type="cellIs" dxfId="12157" priority="2866" operator="greaterThan">
      <formula>99.999</formula>
    </cfRule>
    <cfRule type="cellIs" dxfId="12156" priority="2868" operator="greaterThan">
      <formula>80</formula>
    </cfRule>
  </conditionalFormatting>
  <conditionalFormatting sqref="L34">
    <cfRule type="cellIs" dxfId="12155" priority="2867" operator="greaterThan">
      <formula>K34</formula>
    </cfRule>
  </conditionalFormatting>
  <conditionalFormatting sqref="L37">
    <cfRule type="cellIs" dxfId="12154" priority="2861" operator="greaterThan">
      <formula>$W$3</formula>
    </cfRule>
    <cfRule type="cellIs" dxfId="12153" priority="2862" operator="greaterThan">
      <formula>99.999</formula>
    </cfRule>
    <cfRule type="cellIs" dxfId="12152" priority="2864" operator="greaterThan">
      <formula>80</formula>
    </cfRule>
  </conditionalFormatting>
  <conditionalFormatting sqref="L37">
    <cfRule type="cellIs" dxfId="12151" priority="2863" operator="greaterThan">
      <formula>K37</formula>
    </cfRule>
  </conditionalFormatting>
  <conditionalFormatting sqref="L40">
    <cfRule type="cellIs" dxfId="12150" priority="2857" operator="greaterThan">
      <formula>$W$3</formula>
    </cfRule>
    <cfRule type="cellIs" dxfId="12149" priority="2858" operator="greaterThan">
      <formula>99.999</formula>
    </cfRule>
    <cfRule type="cellIs" dxfId="12148" priority="2860" operator="greaterThan">
      <formula>80</formula>
    </cfRule>
  </conditionalFormatting>
  <conditionalFormatting sqref="L40">
    <cfRule type="cellIs" dxfId="12147" priority="2859" operator="greaterThan">
      <formula>K40</formula>
    </cfRule>
  </conditionalFormatting>
  <conditionalFormatting sqref="L43">
    <cfRule type="cellIs" dxfId="12146" priority="2853" operator="greaterThan">
      <formula>$W$3</formula>
    </cfRule>
    <cfRule type="cellIs" dxfId="12145" priority="2854" operator="greaterThan">
      <formula>99.999</formula>
    </cfRule>
    <cfRule type="cellIs" dxfId="12144" priority="2856" operator="greaterThan">
      <formula>80</formula>
    </cfRule>
  </conditionalFormatting>
  <conditionalFormatting sqref="L43">
    <cfRule type="cellIs" dxfId="12143" priority="2855" operator="greaterThan">
      <formula>K43</formula>
    </cfRule>
  </conditionalFormatting>
  <conditionalFormatting sqref="L46">
    <cfRule type="cellIs" dxfId="12142" priority="2849" operator="greaterThan">
      <formula>$W$3</formula>
    </cfRule>
    <cfRule type="cellIs" dxfId="12141" priority="2850" operator="greaterThan">
      <formula>99.999</formula>
    </cfRule>
    <cfRule type="cellIs" dxfId="12140" priority="2852" operator="greaterThan">
      <formula>80</formula>
    </cfRule>
  </conditionalFormatting>
  <conditionalFormatting sqref="L46">
    <cfRule type="cellIs" dxfId="12139" priority="2851" operator="greaterThan">
      <formula>K46</formula>
    </cfRule>
  </conditionalFormatting>
  <conditionalFormatting sqref="L49">
    <cfRule type="cellIs" dxfId="12138" priority="2845" operator="greaterThan">
      <formula>$W$3</formula>
    </cfRule>
    <cfRule type="cellIs" dxfId="12137" priority="2846" operator="greaterThan">
      <formula>99.999</formula>
    </cfRule>
    <cfRule type="cellIs" dxfId="12136" priority="2848" operator="greaterThan">
      <formula>80</formula>
    </cfRule>
  </conditionalFormatting>
  <conditionalFormatting sqref="L49">
    <cfRule type="cellIs" dxfId="12135" priority="2847" operator="greaterThan">
      <formula>K49</formula>
    </cfRule>
  </conditionalFormatting>
  <conditionalFormatting sqref="L52">
    <cfRule type="cellIs" dxfId="12134" priority="2841" operator="greaterThan">
      <formula>$W$3</formula>
    </cfRule>
    <cfRule type="cellIs" dxfId="12133" priority="2842" operator="greaterThan">
      <formula>99.999</formula>
    </cfRule>
    <cfRule type="cellIs" dxfId="12132" priority="2844" operator="greaterThan">
      <formula>80</formula>
    </cfRule>
  </conditionalFormatting>
  <conditionalFormatting sqref="L52">
    <cfRule type="cellIs" dxfId="12131" priority="2843" operator="greaterThan">
      <formula>K52</formula>
    </cfRule>
  </conditionalFormatting>
  <conditionalFormatting sqref="O23">
    <cfRule type="cellIs" dxfId="12130" priority="2838" operator="greaterThan">
      <formula>80</formula>
    </cfRule>
    <cfRule type="cellIs" dxfId="12129" priority="2839" operator="greaterThan">
      <formula>99.999</formula>
    </cfRule>
    <cfRule type="cellIs" dxfId="12128" priority="2840" operator="greaterThan">
      <formula>N23</formula>
    </cfRule>
  </conditionalFormatting>
  <conditionalFormatting sqref="O10">
    <cfRule type="cellIs" dxfId="12127" priority="2834" operator="greaterThan">
      <formula>$W$3</formula>
    </cfRule>
    <cfRule type="cellIs" dxfId="12126" priority="2835" operator="greaterThan">
      <formula>99.999</formula>
    </cfRule>
    <cfRule type="cellIs" dxfId="12125" priority="2837" operator="greaterThan">
      <formula>80</formula>
    </cfRule>
  </conditionalFormatting>
  <conditionalFormatting sqref="O10">
    <cfRule type="cellIs" dxfId="12124" priority="2836" operator="greaterThan">
      <formula>N10</formula>
    </cfRule>
  </conditionalFormatting>
  <conditionalFormatting sqref="O13">
    <cfRule type="cellIs" dxfId="12123" priority="2830" operator="greaterThan">
      <formula>$W$3</formula>
    </cfRule>
    <cfRule type="cellIs" dxfId="12122" priority="2831" operator="greaterThan">
      <formula>99.999</formula>
    </cfRule>
    <cfRule type="cellIs" dxfId="12121" priority="2833" operator="greaterThan">
      <formula>80</formula>
    </cfRule>
  </conditionalFormatting>
  <conditionalFormatting sqref="O13">
    <cfRule type="cellIs" dxfId="12120" priority="2832" operator="greaterThan">
      <formula>N13</formula>
    </cfRule>
  </conditionalFormatting>
  <conditionalFormatting sqref="O16">
    <cfRule type="cellIs" dxfId="12119" priority="2826" operator="greaterThan">
      <formula>$W$3</formula>
    </cfRule>
    <cfRule type="cellIs" dxfId="12118" priority="2827" operator="greaterThan">
      <formula>99.999</formula>
    </cfRule>
    <cfRule type="cellIs" dxfId="12117" priority="2829" operator="greaterThan">
      <formula>80</formula>
    </cfRule>
  </conditionalFormatting>
  <conditionalFormatting sqref="O16">
    <cfRule type="cellIs" dxfId="12116" priority="2828" operator="greaterThan">
      <formula>N16</formula>
    </cfRule>
  </conditionalFormatting>
  <conditionalFormatting sqref="O19">
    <cfRule type="cellIs" dxfId="12115" priority="2822" operator="greaterThan">
      <formula>$W$3</formula>
    </cfRule>
    <cfRule type="cellIs" dxfId="12114" priority="2823" operator="greaterThan">
      <formula>99.999</formula>
    </cfRule>
    <cfRule type="cellIs" dxfId="12113" priority="2825" operator="greaterThan">
      <formula>80</formula>
    </cfRule>
  </conditionalFormatting>
  <conditionalFormatting sqref="O19">
    <cfRule type="cellIs" dxfId="12112" priority="2824" operator="greaterThan">
      <formula>N19</formula>
    </cfRule>
  </conditionalFormatting>
  <conditionalFormatting sqref="O22">
    <cfRule type="cellIs" dxfId="12111" priority="2818" operator="greaterThan">
      <formula>$W$3</formula>
    </cfRule>
    <cfRule type="cellIs" dxfId="12110" priority="2819" operator="greaterThan">
      <formula>99.999</formula>
    </cfRule>
    <cfRule type="cellIs" dxfId="12109" priority="2821" operator="greaterThan">
      <formula>80</formula>
    </cfRule>
  </conditionalFormatting>
  <conditionalFormatting sqref="O22">
    <cfRule type="cellIs" dxfId="12108" priority="2820" operator="greaterThan">
      <formula>N22</formula>
    </cfRule>
  </conditionalFormatting>
  <conditionalFormatting sqref="O25">
    <cfRule type="cellIs" dxfId="12107" priority="2814" operator="greaterThan">
      <formula>$W$3</formula>
    </cfRule>
    <cfRule type="cellIs" dxfId="12106" priority="2815" operator="greaterThan">
      <formula>99.999</formula>
    </cfRule>
    <cfRule type="cellIs" dxfId="12105" priority="2817" operator="greaterThan">
      <formula>80</formula>
    </cfRule>
  </conditionalFormatting>
  <conditionalFormatting sqref="O25">
    <cfRule type="cellIs" dxfId="12104" priority="2816" operator="greaterThan">
      <formula>N25</formula>
    </cfRule>
  </conditionalFormatting>
  <conditionalFormatting sqref="O28">
    <cfRule type="cellIs" dxfId="12103" priority="2810" operator="greaterThan">
      <formula>$W$3</formula>
    </cfRule>
    <cfRule type="cellIs" dxfId="12102" priority="2811" operator="greaterThan">
      <formula>99.999</formula>
    </cfRule>
    <cfRule type="cellIs" dxfId="12101" priority="2813" operator="greaterThan">
      <formula>80</formula>
    </cfRule>
  </conditionalFormatting>
  <conditionalFormatting sqref="O28">
    <cfRule type="cellIs" dxfId="12100" priority="2812" operator="greaterThan">
      <formula>N28</formula>
    </cfRule>
  </conditionalFormatting>
  <conditionalFormatting sqref="O31">
    <cfRule type="cellIs" dxfId="12099" priority="2806" operator="greaterThan">
      <formula>$W$3</formula>
    </cfRule>
    <cfRule type="cellIs" dxfId="12098" priority="2807" operator="greaterThan">
      <formula>99.999</formula>
    </cfRule>
    <cfRule type="cellIs" dxfId="12097" priority="2809" operator="greaterThan">
      <formula>80</formula>
    </cfRule>
  </conditionalFormatting>
  <conditionalFormatting sqref="O31">
    <cfRule type="cellIs" dxfId="12096" priority="2808" operator="greaterThan">
      <formula>N31</formula>
    </cfRule>
  </conditionalFormatting>
  <conditionalFormatting sqref="O34">
    <cfRule type="cellIs" dxfId="12095" priority="2802" operator="greaterThan">
      <formula>$W$3</formula>
    </cfRule>
    <cfRule type="cellIs" dxfId="12094" priority="2803" operator="greaterThan">
      <formula>99.999</formula>
    </cfRule>
    <cfRule type="cellIs" dxfId="12093" priority="2805" operator="greaterThan">
      <formula>80</formula>
    </cfRule>
  </conditionalFormatting>
  <conditionalFormatting sqref="O34">
    <cfRule type="cellIs" dxfId="12092" priority="2804" operator="greaterThan">
      <formula>N34</formula>
    </cfRule>
  </conditionalFormatting>
  <conditionalFormatting sqref="O37">
    <cfRule type="cellIs" dxfId="12091" priority="2798" operator="greaterThan">
      <formula>$W$3</formula>
    </cfRule>
    <cfRule type="cellIs" dxfId="12090" priority="2799" operator="greaterThan">
      <formula>99.999</formula>
    </cfRule>
    <cfRule type="cellIs" dxfId="12089" priority="2801" operator="greaterThan">
      <formula>80</formula>
    </cfRule>
  </conditionalFormatting>
  <conditionalFormatting sqref="O37">
    <cfRule type="cellIs" dxfId="12088" priority="2800" operator="greaterThan">
      <formula>N37</formula>
    </cfRule>
  </conditionalFormatting>
  <conditionalFormatting sqref="O40">
    <cfRule type="cellIs" dxfId="12087" priority="2794" operator="greaterThan">
      <formula>$W$3</formula>
    </cfRule>
    <cfRule type="cellIs" dxfId="12086" priority="2795" operator="greaterThan">
      <formula>99.999</formula>
    </cfRule>
    <cfRule type="cellIs" dxfId="12085" priority="2797" operator="greaterThan">
      <formula>80</formula>
    </cfRule>
  </conditionalFormatting>
  <conditionalFormatting sqref="O40">
    <cfRule type="cellIs" dxfId="12084" priority="2796" operator="greaterThan">
      <formula>N40</formula>
    </cfRule>
  </conditionalFormatting>
  <conditionalFormatting sqref="O43">
    <cfRule type="cellIs" dxfId="12083" priority="2790" operator="greaterThan">
      <formula>$W$3</formula>
    </cfRule>
    <cfRule type="cellIs" dxfId="12082" priority="2791" operator="greaterThan">
      <formula>99.999</formula>
    </cfRule>
    <cfRule type="cellIs" dxfId="12081" priority="2793" operator="greaterThan">
      <formula>80</formula>
    </cfRule>
  </conditionalFormatting>
  <conditionalFormatting sqref="O43">
    <cfRule type="cellIs" dxfId="12080" priority="2792" operator="greaterThan">
      <formula>N43</formula>
    </cfRule>
  </conditionalFormatting>
  <conditionalFormatting sqref="O46">
    <cfRule type="cellIs" dxfId="12079" priority="2786" operator="greaterThan">
      <formula>$W$3</formula>
    </cfRule>
    <cfRule type="cellIs" dxfId="12078" priority="2787" operator="greaterThan">
      <formula>99.999</formula>
    </cfRule>
    <cfRule type="cellIs" dxfId="12077" priority="2789" operator="greaterThan">
      <formula>80</formula>
    </cfRule>
  </conditionalFormatting>
  <conditionalFormatting sqref="O46">
    <cfRule type="cellIs" dxfId="12076" priority="2788" operator="greaterThan">
      <formula>N46</formula>
    </cfRule>
  </conditionalFormatting>
  <conditionalFormatting sqref="O49">
    <cfRule type="cellIs" dxfId="12075" priority="2782" operator="greaterThan">
      <formula>$W$3</formula>
    </cfRule>
    <cfRule type="cellIs" dxfId="12074" priority="2783" operator="greaterThan">
      <formula>99.999</formula>
    </cfRule>
    <cfRule type="cellIs" dxfId="12073" priority="2785" operator="greaterThan">
      <formula>80</formula>
    </cfRule>
  </conditionalFormatting>
  <conditionalFormatting sqref="O49">
    <cfRule type="cellIs" dxfId="12072" priority="2784" operator="greaterThan">
      <formula>N49</formula>
    </cfRule>
  </conditionalFormatting>
  <conditionalFormatting sqref="O52">
    <cfRule type="cellIs" dxfId="12071" priority="2778" operator="greaterThan">
      <formula>$W$3</formula>
    </cfRule>
    <cfRule type="cellIs" dxfId="12070" priority="2779" operator="greaterThan">
      <formula>99.999</formula>
    </cfRule>
    <cfRule type="cellIs" dxfId="12069" priority="2781" operator="greaterThan">
      <formula>80</formula>
    </cfRule>
  </conditionalFormatting>
  <conditionalFormatting sqref="O52">
    <cfRule type="cellIs" dxfId="12068" priority="2780" operator="greaterThan">
      <formula>N52</formula>
    </cfRule>
  </conditionalFormatting>
  <conditionalFormatting sqref="R10">
    <cfRule type="cellIs" dxfId="12067" priority="2774" operator="greaterThan">
      <formula>$W$3</formula>
    </cfRule>
    <cfRule type="cellIs" dxfId="12066" priority="2775" operator="greaterThan">
      <formula>99.999</formula>
    </cfRule>
    <cfRule type="cellIs" dxfId="12065" priority="2777" operator="greaterThan">
      <formula>80</formula>
    </cfRule>
  </conditionalFormatting>
  <conditionalFormatting sqref="R10">
    <cfRule type="cellIs" dxfId="12064" priority="2776" operator="greaterThan">
      <formula>Q10</formula>
    </cfRule>
  </conditionalFormatting>
  <conditionalFormatting sqref="R13">
    <cfRule type="cellIs" dxfId="12063" priority="2770" operator="greaterThan">
      <formula>$W$3</formula>
    </cfRule>
    <cfRule type="cellIs" dxfId="12062" priority="2771" operator="greaterThan">
      <formula>99.999</formula>
    </cfRule>
    <cfRule type="cellIs" dxfId="12061" priority="2773" operator="greaterThan">
      <formula>80</formula>
    </cfRule>
  </conditionalFormatting>
  <conditionalFormatting sqref="R13">
    <cfRule type="cellIs" dxfId="12060" priority="2772" operator="greaterThan">
      <formula>Q13</formula>
    </cfRule>
  </conditionalFormatting>
  <conditionalFormatting sqref="R16">
    <cfRule type="cellIs" dxfId="12059" priority="2766" operator="greaterThan">
      <formula>$W$3</formula>
    </cfRule>
    <cfRule type="cellIs" dxfId="12058" priority="2767" operator="greaterThan">
      <formula>99.999</formula>
    </cfRule>
    <cfRule type="cellIs" dxfId="12057" priority="2769" operator="greaterThan">
      <formula>80</formula>
    </cfRule>
  </conditionalFormatting>
  <conditionalFormatting sqref="R16">
    <cfRule type="cellIs" dxfId="12056" priority="2768" operator="greaterThan">
      <formula>Q16</formula>
    </cfRule>
  </conditionalFormatting>
  <conditionalFormatting sqref="R19">
    <cfRule type="cellIs" dxfId="12055" priority="2762" operator="greaterThan">
      <formula>$W$3</formula>
    </cfRule>
    <cfRule type="cellIs" dxfId="12054" priority="2763" operator="greaterThan">
      <formula>99.999</formula>
    </cfRule>
    <cfRule type="cellIs" dxfId="12053" priority="2765" operator="greaterThan">
      <formula>80</formula>
    </cfRule>
  </conditionalFormatting>
  <conditionalFormatting sqref="R19">
    <cfRule type="cellIs" dxfId="12052" priority="2764" operator="greaterThan">
      <formula>Q19</formula>
    </cfRule>
  </conditionalFormatting>
  <conditionalFormatting sqref="R22">
    <cfRule type="cellIs" dxfId="12051" priority="2758" operator="greaterThan">
      <formula>$W$3</formula>
    </cfRule>
    <cfRule type="cellIs" dxfId="12050" priority="2759" operator="greaterThan">
      <formula>99.999</formula>
    </cfRule>
    <cfRule type="cellIs" dxfId="12049" priority="2761" operator="greaterThan">
      <formula>80</formula>
    </cfRule>
  </conditionalFormatting>
  <conditionalFormatting sqref="R22">
    <cfRule type="cellIs" dxfId="12048" priority="2760" operator="greaterThan">
      <formula>Q22</formula>
    </cfRule>
  </conditionalFormatting>
  <conditionalFormatting sqref="R25">
    <cfRule type="cellIs" dxfId="12047" priority="2754" operator="greaterThan">
      <formula>$W$3</formula>
    </cfRule>
    <cfRule type="cellIs" dxfId="12046" priority="2755" operator="greaterThan">
      <formula>99.999</formula>
    </cfRule>
    <cfRule type="cellIs" dxfId="12045" priority="2757" operator="greaterThan">
      <formula>80</formula>
    </cfRule>
  </conditionalFormatting>
  <conditionalFormatting sqref="R25">
    <cfRule type="cellIs" dxfId="12044" priority="2756" operator="greaterThan">
      <formula>Q25</formula>
    </cfRule>
  </conditionalFormatting>
  <conditionalFormatting sqref="R28">
    <cfRule type="cellIs" dxfId="12043" priority="2750" operator="greaterThan">
      <formula>$W$3</formula>
    </cfRule>
    <cfRule type="cellIs" dxfId="12042" priority="2751" operator="greaterThan">
      <formula>99.999</formula>
    </cfRule>
    <cfRule type="cellIs" dxfId="12041" priority="2753" operator="greaterThan">
      <formula>80</formula>
    </cfRule>
  </conditionalFormatting>
  <conditionalFormatting sqref="R28">
    <cfRule type="cellIs" dxfId="12040" priority="2752" operator="greaterThan">
      <formula>Q28</formula>
    </cfRule>
  </conditionalFormatting>
  <conditionalFormatting sqref="R31">
    <cfRule type="cellIs" dxfId="12039" priority="2746" operator="greaterThan">
      <formula>$W$3</formula>
    </cfRule>
    <cfRule type="cellIs" dxfId="12038" priority="2747" operator="greaterThan">
      <formula>99.999</formula>
    </cfRule>
    <cfRule type="cellIs" dxfId="12037" priority="2749" operator="greaterThan">
      <formula>80</formula>
    </cfRule>
  </conditionalFormatting>
  <conditionalFormatting sqref="R31">
    <cfRule type="cellIs" dxfId="12036" priority="2748" operator="greaterThan">
      <formula>Q31</formula>
    </cfRule>
  </conditionalFormatting>
  <conditionalFormatting sqref="R34">
    <cfRule type="cellIs" dxfId="12035" priority="2742" operator="greaterThan">
      <formula>$W$3</formula>
    </cfRule>
    <cfRule type="cellIs" dxfId="12034" priority="2743" operator="greaterThan">
      <formula>99.999</formula>
    </cfRule>
    <cfRule type="cellIs" dxfId="12033" priority="2745" operator="greaterThan">
      <formula>80</formula>
    </cfRule>
  </conditionalFormatting>
  <conditionalFormatting sqref="R34">
    <cfRule type="cellIs" dxfId="12032" priority="2744" operator="greaterThan">
      <formula>Q34</formula>
    </cfRule>
  </conditionalFormatting>
  <conditionalFormatting sqref="R37">
    <cfRule type="cellIs" dxfId="12031" priority="2738" operator="greaterThan">
      <formula>$W$3</formula>
    </cfRule>
    <cfRule type="cellIs" dxfId="12030" priority="2739" operator="greaterThan">
      <formula>99.999</formula>
    </cfRule>
    <cfRule type="cellIs" dxfId="12029" priority="2741" operator="greaterThan">
      <formula>80</formula>
    </cfRule>
  </conditionalFormatting>
  <conditionalFormatting sqref="R37">
    <cfRule type="cellIs" dxfId="12028" priority="2740" operator="greaterThan">
      <formula>Q37</formula>
    </cfRule>
  </conditionalFormatting>
  <conditionalFormatting sqref="R40">
    <cfRule type="cellIs" dxfId="12027" priority="2734" operator="greaterThan">
      <formula>$W$3</formula>
    </cfRule>
    <cfRule type="cellIs" dxfId="12026" priority="2735" operator="greaterThan">
      <formula>99.999</formula>
    </cfRule>
    <cfRule type="cellIs" dxfId="12025" priority="2737" operator="greaterThan">
      <formula>80</formula>
    </cfRule>
  </conditionalFormatting>
  <conditionalFormatting sqref="R40">
    <cfRule type="cellIs" dxfId="12024" priority="2736" operator="greaterThan">
      <formula>Q40</formula>
    </cfRule>
  </conditionalFormatting>
  <conditionalFormatting sqref="R43">
    <cfRule type="cellIs" dxfId="12023" priority="2730" operator="greaterThan">
      <formula>$W$3</formula>
    </cfRule>
    <cfRule type="cellIs" dxfId="12022" priority="2731" operator="greaterThan">
      <formula>99.999</formula>
    </cfRule>
    <cfRule type="cellIs" dxfId="12021" priority="2733" operator="greaterThan">
      <formula>80</formula>
    </cfRule>
  </conditionalFormatting>
  <conditionalFormatting sqref="R43">
    <cfRule type="cellIs" dxfId="12020" priority="2732" operator="greaterThan">
      <formula>Q43</formula>
    </cfRule>
  </conditionalFormatting>
  <conditionalFormatting sqref="R46">
    <cfRule type="cellIs" dxfId="12019" priority="2726" operator="greaterThan">
      <formula>$W$3</formula>
    </cfRule>
    <cfRule type="cellIs" dxfId="12018" priority="2727" operator="greaterThan">
      <formula>99.999</formula>
    </cfRule>
    <cfRule type="cellIs" dxfId="12017" priority="2729" operator="greaterThan">
      <formula>80</formula>
    </cfRule>
  </conditionalFormatting>
  <conditionalFormatting sqref="R46">
    <cfRule type="cellIs" dxfId="12016" priority="2728" operator="greaterThan">
      <formula>Q46</formula>
    </cfRule>
  </conditionalFormatting>
  <conditionalFormatting sqref="R49">
    <cfRule type="cellIs" dxfId="12015" priority="2722" operator="greaterThan">
      <formula>$W$3</formula>
    </cfRule>
    <cfRule type="cellIs" dxfId="12014" priority="2723" operator="greaterThan">
      <formula>99.999</formula>
    </cfRule>
    <cfRule type="cellIs" dxfId="12013" priority="2725" operator="greaterThan">
      <formula>80</formula>
    </cfRule>
  </conditionalFormatting>
  <conditionalFormatting sqref="R49">
    <cfRule type="cellIs" dxfId="12012" priority="2724" operator="greaterThan">
      <formula>Q49</formula>
    </cfRule>
  </conditionalFormatting>
  <conditionalFormatting sqref="R52">
    <cfRule type="cellIs" dxfId="12011" priority="2718" operator="greaterThan">
      <formula>$W$3</formula>
    </cfRule>
    <cfRule type="cellIs" dxfId="12010" priority="2719" operator="greaterThan">
      <formula>99.999</formula>
    </cfRule>
    <cfRule type="cellIs" dxfId="12009" priority="2721" operator="greaterThan">
      <formula>80</formula>
    </cfRule>
  </conditionalFormatting>
  <conditionalFormatting sqref="R52">
    <cfRule type="cellIs" dxfId="12008" priority="2720" operator="greaterThan">
      <formula>Q52</formula>
    </cfRule>
  </conditionalFormatting>
  <conditionalFormatting sqref="U10">
    <cfRule type="cellIs" dxfId="12007" priority="2714" operator="greaterThan">
      <formula>$W$3</formula>
    </cfRule>
    <cfRule type="cellIs" dxfId="12006" priority="2715" operator="greaterThan">
      <formula>99.999</formula>
    </cfRule>
    <cfRule type="cellIs" dxfId="12005" priority="2717" operator="greaterThan">
      <formula>80</formula>
    </cfRule>
  </conditionalFormatting>
  <conditionalFormatting sqref="U10">
    <cfRule type="cellIs" dxfId="12004" priority="2716" operator="greaterThan">
      <formula>T10</formula>
    </cfRule>
  </conditionalFormatting>
  <conditionalFormatting sqref="U13">
    <cfRule type="cellIs" dxfId="12003" priority="2710" operator="greaterThan">
      <formula>$W$3</formula>
    </cfRule>
    <cfRule type="cellIs" dxfId="12002" priority="2711" operator="greaterThan">
      <formula>99.999</formula>
    </cfRule>
    <cfRule type="cellIs" dxfId="12001" priority="2713" operator="greaterThan">
      <formula>80</formula>
    </cfRule>
  </conditionalFormatting>
  <conditionalFormatting sqref="U13">
    <cfRule type="cellIs" dxfId="12000" priority="2712" operator="greaterThan">
      <formula>T13</formula>
    </cfRule>
  </conditionalFormatting>
  <conditionalFormatting sqref="U16">
    <cfRule type="cellIs" dxfId="11999" priority="2706" operator="greaterThan">
      <formula>$W$3</formula>
    </cfRule>
    <cfRule type="cellIs" dxfId="11998" priority="2707" operator="greaterThan">
      <formula>99.999</formula>
    </cfRule>
    <cfRule type="cellIs" dxfId="11997" priority="2709" operator="greaterThan">
      <formula>80</formula>
    </cfRule>
  </conditionalFormatting>
  <conditionalFormatting sqref="U16">
    <cfRule type="cellIs" dxfId="11996" priority="2708" operator="greaterThan">
      <formula>T16</formula>
    </cfRule>
  </conditionalFormatting>
  <conditionalFormatting sqref="U19">
    <cfRule type="cellIs" dxfId="11995" priority="2702" operator="greaterThan">
      <formula>$W$3</formula>
    </cfRule>
    <cfRule type="cellIs" dxfId="11994" priority="2703" operator="greaterThan">
      <formula>99.999</formula>
    </cfRule>
    <cfRule type="cellIs" dxfId="11993" priority="2705" operator="greaterThan">
      <formula>80</formula>
    </cfRule>
  </conditionalFormatting>
  <conditionalFormatting sqref="U19">
    <cfRule type="cellIs" dxfId="11992" priority="2704" operator="greaterThan">
      <formula>T19</formula>
    </cfRule>
  </conditionalFormatting>
  <conditionalFormatting sqref="U22">
    <cfRule type="cellIs" dxfId="11991" priority="2698" operator="greaterThan">
      <formula>$W$3</formula>
    </cfRule>
    <cfRule type="cellIs" dxfId="11990" priority="2699" operator="greaterThan">
      <formula>99.999</formula>
    </cfRule>
    <cfRule type="cellIs" dxfId="11989" priority="2701" operator="greaterThan">
      <formula>80</formula>
    </cfRule>
  </conditionalFormatting>
  <conditionalFormatting sqref="U22">
    <cfRule type="cellIs" dxfId="11988" priority="2700" operator="greaterThan">
      <formula>T22</formula>
    </cfRule>
  </conditionalFormatting>
  <conditionalFormatting sqref="U25">
    <cfRule type="cellIs" dxfId="11987" priority="2694" operator="greaterThan">
      <formula>$W$3</formula>
    </cfRule>
    <cfRule type="cellIs" dxfId="11986" priority="2695" operator="greaterThan">
      <formula>99.999</formula>
    </cfRule>
    <cfRule type="cellIs" dxfId="11985" priority="2697" operator="greaterThan">
      <formula>80</formula>
    </cfRule>
  </conditionalFormatting>
  <conditionalFormatting sqref="U25">
    <cfRule type="cellIs" dxfId="11984" priority="2696" operator="greaterThan">
      <formula>T25</formula>
    </cfRule>
  </conditionalFormatting>
  <conditionalFormatting sqref="U28">
    <cfRule type="cellIs" dxfId="11983" priority="2690" operator="greaterThan">
      <formula>$W$3</formula>
    </cfRule>
    <cfRule type="cellIs" dxfId="11982" priority="2691" operator="greaterThan">
      <formula>99.999</formula>
    </cfRule>
    <cfRule type="cellIs" dxfId="11981" priority="2693" operator="greaterThan">
      <formula>80</formula>
    </cfRule>
  </conditionalFormatting>
  <conditionalFormatting sqref="U28">
    <cfRule type="cellIs" dxfId="11980" priority="2692" operator="greaterThan">
      <formula>T28</formula>
    </cfRule>
  </conditionalFormatting>
  <conditionalFormatting sqref="U31">
    <cfRule type="cellIs" dxfId="11979" priority="2686" operator="greaterThan">
      <formula>$W$3</formula>
    </cfRule>
    <cfRule type="cellIs" dxfId="11978" priority="2687" operator="greaterThan">
      <formula>99.999</formula>
    </cfRule>
    <cfRule type="cellIs" dxfId="11977" priority="2689" operator="greaterThan">
      <formula>80</formula>
    </cfRule>
  </conditionalFormatting>
  <conditionalFormatting sqref="U31">
    <cfRule type="cellIs" dxfId="11976" priority="2688" operator="greaterThan">
      <formula>T31</formula>
    </cfRule>
  </conditionalFormatting>
  <conditionalFormatting sqref="U34">
    <cfRule type="cellIs" dxfId="11975" priority="2682" operator="greaterThan">
      <formula>$W$3</formula>
    </cfRule>
    <cfRule type="cellIs" dxfId="11974" priority="2683" operator="greaterThan">
      <formula>99.999</formula>
    </cfRule>
    <cfRule type="cellIs" dxfId="11973" priority="2685" operator="greaterThan">
      <formula>80</formula>
    </cfRule>
  </conditionalFormatting>
  <conditionalFormatting sqref="U34">
    <cfRule type="cellIs" dxfId="11972" priority="2684" operator="greaterThan">
      <formula>T34</formula>
    </cfRule>
  </conditionalFormatting>
  <conditionalFormatting sqref="U37">
    <cfRule type="cellIs" dxfId="11971" priority="2678" operator="greaterThan">
      <formula>$W$3</formula>
    </cfRule>
    <cfRule type="cellIs" dxfId="11970" priority="2679" operator="greaterThan">
      <formula>99.999</formula>
    </cfRule>
    <cfRule type="cellIs" dxfId="11969" priority="2681" operator="greaterThan">
      <formula>80</formula>
    </cfRule>
  </conditionalFormatting>
  <conditionalFormatting sqref="U37">
    <cfRule type="cellIs" dxfId="11968" priority="2680" operator="greaterThan">
      <formula>T37</formula>
    </cfRule>
  </conditionalFormatting>
  <conditionalFormatting sqref="U40">
    <cfRule type="cellIs" dxfId="11967" priority="2674" operator="greaterThan">
      <formula>$W$3</formula>
    </cfRule>
    <cfRule type="cellIs" dxfId="11966" priority="2675" operator="greaterThan">
      <formula>99.999</formula>
    </cfRule>
    <cfRule type="cellIs" dxfId="11965" priority="2677" operator="greaterThan">
      <formula>80</formula>
    </cfRule>
  </conditionalFormatting>
  <conditionalFormatting sqref="U40">
    <cfRule type="cellIs" dxfId="11964" priority="2676" operator="greaterThan">
      <formula>T40</formula>
    </cfRule>
  </conditionalFormatting>
  <conditionalFormatting sqref="U43">
    <cfRule type="cellIs" dxfId="11963" priority="2670" operator="greaterThan">
      <formula>$W$3</formula>
    </cfRule>
    <cfRule type="cellIs" dxfId="11962" priority="2671" operator="greaterThan">
      <formula>99.999</formula>
    </cfRule>
    <cfRule type="cellIs" dxfId="11961" priority="2673" operator="greaterThan">
      <formula>80</formula>
    </cfRule>
  </conditionalFormatting>
  <conditionalFormatting sqref="U43">
    <cfRule type="cellIs" dxfId="11960" priority="2672" operator="greaterThan">
      <formula>T43</formula>
    </cfRule>
  </conditionalFormatting>
  <conditionalFormatting sqref="U46">
    <cfRule type="cellIs" dxfId="11959" priority="2666" operator="greaterThan">
      <formula>$W$3</formula>
    </cfRule>
    <cfRule type="cellIs" dxfId="11958" priority="2667" operator="greaterThan">
      <formula>99.999</formula>
    </cfRule>
    <cfRule type="cellIs" dxfId="11957" priority="2669" operator="greaterThan">
      <formula>80</formula>
    </cfRule>
  </conditionalFormatting>
  <conditionalFormatting sqref="U46">
    <cfRule type="cellIs" dxfId="11956" priority="2668" operator="greaterThan">
      <formula>T46</formula>
    </cfRule>
  </conditionalFormatting>
  <conditionalFormatting sqref="U49">
    <cfRule type="cellIs" dxfId="11955" priority="2662" operator="greaterThan">
      <formula>$W$3</formula>
    </cfRule>
    <cfRule type="cellIs" dxfId="11954" priority="2663" operator="greaterThan">
      <formula>99.999</formula>
    </cfRule>
    <cfRule type="cellIs" dxfId="11953" priority="2665" operator="greaterThan">
      <formula>80</formula>
    </cfRule>
  </conditionalFormatting>
  <conditionalFormatting sqref="U49">
    <cfRule type="cellIs" dxfId="11952" priority="2664" operator="greaterThan">
      <formula>T49</formula>
    </cfRule>
  </conditionalFormatting>
  <conditionalFormatting sqref="U52">
    <cfRule type="cellIs" dxfId="11951" priority="2658" operator="greaterThan">
      <formula>$W$3</formula>
    </cfRule>
    <cfRule type="cellIs" dxfId="11950" priority="2659" operator="greaterThan">
      <formula>99.999</formula>
    </cfRule>
    <cfRule type="cellIs" dxfId="11949" priority="2661" operator="greaterThan">
      <formula>80</formula>
    </cfRule>
  </conditionalFormatting>
  <conditionalFormatting sqref="U52">
    <cfRule type="cellIs" dxfId="11948" priority="2660" operator="greaterThan">
      <formula>T52</formula>
    </cfRule>
  </conditionalFormatting>
  <conditionalFormatting sqref="X10">
    <cfRule type="cellIs" dxfId="11947" priority="2654" operator="greaterThan">
      <formula>$W$3</formula>
    </cfRule>
    <cfRule type="cellIs" dxfId="11946" priority="2655" operator="greaterThan">
      <formula>99.999</formula>
    </cfRule>
    <cfRule type="cellIs" dxfId="11945" priority="2657" operator="greaterThan">
      <formula>80</formula>
    </cfRule>
  </conditionalFormatting>
  <conditionalFormatting sqref="X10">
    <cfRule type="cellIs" dxfId="11944" priority="2656" operator="greaterThan">
      <formula>W10</formula>
    </cfRule>
  </conditionalFormatting>
  <conditionalFormatting sqref="X13">
    <cfRule type="cellIs" dxfId="11943" priority="2650" operator="greaterThan">
      <formula>$W$3</formula>
    </cfRule>
    <cfRule type="cellIs" dxfId="11942" priority="2651" operator="greaterThan">
      <formula>99.999</formula>
    </cfRule>
    <cfRule type="cellIs" dxfId="11941" priority="2653" operator="greaterThan">
      <formula>80</formula>
    </cfRule>
  </conditionalFormatting>
  <conditionalFormatting sqref="X13">
    <cfRule type="cellIs" dxfId="11940" priority="2652" operator="greaterThan">
      <formula>W13</formula>
    </cfRule>
  </conditionalFormatting>
  <conditionalFormatting sqref="X16">
    <cfRule type="cellIs" dxfId="11939" priority="2646" operator="greaterThan">
      <formula>$W$3</formula>
    </cfRule>
    <cfRule type="cellIs" dxfId="11938" priority="2647" operator="greaterThan">
      <formula>99.999</formula>
    </cfRule>
    <cfRule type="cellIs" dxfId="11937" priority="2649" operator="greaterThan">
      <formula>80</formula>
    </cfRule>
  </conditionalFormatting>
  <conditionalFormatting sqref="X16">
    <cfRule type="cellIs" dxfId="11936" priority="2648" operator="greaterThan">
      <formula>W16</formula>
    </cfRule>
  </conditionalFormatting>
  <conditionalFormatting sqref="X19">
    <cfRule type="cellIs" dxfId="11935" priority="2642" operator="greaterThan">
      <formula>$W$3</formula>
    </cfRule>
    <cfRule type="cellIs" dxfId="11934" priority="2643" operator="greaterThan">
      <formula>99.999</formula>
    </cfRule>
    <cfRule type="cellIs" dxfId="11933" priority="2645" operator="greaterThan">
      <formula>80</formula>
    </cfRule>
  </conditionalFormatting>
  <conditionalFormatting sqref="X19">
    <cfRule type="cellIs" dxfId="11932" priority="2644" operator="greaterThan">
      <formula>W19</formula>
    </cfRule>
  </conditionalFormatting>
  <conditionalFormatting sqref="X22">
    <cfRule type="cellIs" dxfId="11931" priority="2638" operator="greaterThan">
      <formula>$W$3</formula>
    </cfRule>
    <cfRule type="cellIs" dxfId="11930" priority="2639" operator="greaterThan">
      <formula>99.999</formula>
    </cfRule>
    <cfRule type="cellIs" dxfId="11929" priority="2641" operator="greaterThan">
      <formula>80</formula>
    </cfRule>
  </conditionalFormatting>
  <conditionalFormatting sqref="X22">
    <cfRule type="cellIs" dxfId="11928" priority="2640" operator="greaterThan">
      <formula>W22</formula>
    </cfRule>
  </conditionalFormatting>
  <conditionalFormatting sqref="X25">
    <cfRule type="cellIs" dxfId="11927" priority="2634" operator="greaterThan">
      <formula>$W$3</formula>
    </cfRule>
    <cfRule type="cellIs" dxfId="11926" priority="2635" operator="greaterThan">
      <formula>99.999</formula>
    </cfRule>
    <cfRule type="cellIs" dxfId="11925" priority="2637" operator="greaterThan">
      <formula>80</formula>
    </cfRule>
  </conditionalFormatting>
  <conditionalFormatting sqref="X25">
    <cfRule type="cellIs" dxfId="11924" priority="2636" operator="greaterThan">
      <formula>W25</formula>
    </cfRule>
  </conditionalFormatting>
  <conditionalFormatting sqref="X28">
    <cfRule type="cellIs" dxfId="11923" priority="2630" operator="greaterThan">
      <formula>$W$3</formula>
    </cfRule>
    <cfRule type="cellIs" dxfId="11922" priority="2631" operator="greaterThan">
      <formula>99.999</formula>
    </cfRule>
    <cfRule type="cellIs" dxfId="11921" priority="2633" operator="greaterThan">
      <formula>80</formula>
    </cfRule>
  </conditionalFormatting>
  <conditionalFormatting sqref="X28">
    <cfRule type="cellIs" dxfId="11920" priority="2632" operator="greaterThan">
      <formula>W28</formula>
    </cfRule>
  </conditionalFormatting>
  <conditionalFormatting sqref="X31">
    <cfRule type="cellIs" dxfId="11919" priority="2626" operator="greaterThan">
      <formula>$W$3</formula>
    </cfRule>
    <cfRule type="cellIs" dxfId="11918" priority="2627" operator="greaterThan">
      <formula>99.999</formula>
    </cfRule>
    <cfRule type="cellIs" dxfId="11917" priority="2629" operator="greaterThan">
      <formula>80</formula>
    </cfRule>
  </conditionalFormatting>
  <conditionalFormatting sqref="X31">
    <cfRule type="cellIs" dxfId="11916" priority="2628" operator="greaterThan">
      <formula>W31</formula>
    </cfRule>
  </conditionalFormatting>
  <conditionalFormatting sqref="X34">
    <cfRule type="cellIs" dxfId="11915" priority="2622" operator="greaterThan">
      <formula>$W$3</formula>
    </cfRule>
    <cfRule type="cellIs" dxfId="11914" priority="2623" operator="greaterThan">
      <formula>99.999</formula>
    </cfRule>
    <cfRule type="cellIs" dxfId="11913" priority="2625" operator="greaterThan">
      <formula>80</formula>
    </cfRule>
  </conditionalFormatting>
  <conditionalFormatting sqref="X34">
    <cfRule type="cellIs" dxfId="11912" priority="2624" operator="greaterThan">
      <formula>W34</formula>
    </cfRule>
  </conditionalFormatting>
  <conditionalFormatting sqref="X37">
    <cfRule type="cellIs" dxfId="11911" priority="2618" operator="greaterThan">
      <formula>$W$3</formula>
    </cfRule>
    <cfRule type="cellIs" dxfId="11910" priority="2619" operator="greaterThan">
      <formula>99.999</formula>
    </cfRule>
    <cfRule type="cellIs" dxfId="11909" priority="2621" operator="greaterThan">
      <formula>80</formula>
    </cfRule>
  </conditionalFormatting>
  <conditionalFormatting sqref="X37">
    <cfRule type="cellIs" dxfId="11908" priority="2620" operator="greaterThan">
      <formula>W37</formula>
    </cfRule>
  </conditionalFormatting>
  <conditionalFormatting sqref="X40">
    <cfRule type="cellIs" dxfId="11907" priority="2614" operator="greaterThan">
      <formula>$W$3</formula>
    </cfRule>
    <cfRule type="cellIs" dxfId="11906" priority="2615" operator="greaterThan">
      <formula>99.999</formula>
    </cfRule>
    <cfRule type="cellIs" dxfId="11905" priority="2617" operator="greaterThan">
      <formula>80</formula>
    </cfRule>
  </conditionalFormatting>
  <conditionalFormatting sqref="X40">
    <cfRule type="cellIs" dxfId="11904" priority="2616" operator="greaterThan">
      <formula>W40</formula>
    </cfRule>
  </conditionalFormatting>
  <conditionalFormatting sqref="X43">
    <cfRule type="cellIs" dxfId="11903" priority="2610" operator="greaterThan">
      <formula>$W$3</formula>
    </cfRule>
    <cfRule type="cellIs" dxfId="11902" priority="2611" operator="greaterThan">
      <formula>99.999</formula>
    </cfRule>
    <cfRule type="cellIs" dxfId="11901" priority="2613" operator="greaterThan">
      <formula>80</formula>
    </cfRule>
  </conditionalFormatting>
  <conditionalFormatting sqref="X43">
    <cfRule type="cellIs" dxfId="11900" priority="2612" operator="greaterThan">
      <formula>W43</formula>
    </cfRule>
  </conditionalFormatting>
  <conditionalFormatting sqref="X46">
    <cfRule type="cellIs" dxfId="11899" priority="2606" operator="greaterThan">
      <formula>$W$3</formula>
    </cfRule>
    <cfRule type="cellIs" dxfId="11898" priority="2607" operator="greaterThan">
      <formula>99.999</formula>
    </cfRule>
    <cfRule type="cellIs" dxfId="11897" priority="2609" operator="greaterThan">
      <formula>80</formula>
    </cfRule>
  </conditionalFormatting>
  <conditionalFormatting sqref="X46">
    <cfRule type="cellIs" dxfId="11896" priority="2608" operator="greaterThan">
      <formula>W46</formula>
    </cfRule>
  </conditionalFormatting>
  <conditionalFormatting sqref="X49">
    <cfRule type="cellIs" dxfId="11895" priority="2602" operator="greaterThan">
      <formula>$W$3</formula>
    </cfRule>
    <cfRule type="cellIs" dxfId="11894" priority="2603" operator="greaterThan">
      <formula>99.999</formula>
    </cfRule>
    <cfRule type="cellIs" dxfId="11893" priority="2605" operator="greaterThan">
      <formula>80</formula>
    </cfRule>
  </conditionalFormatting>
  <conditionalFormatting sqref="X49">
    <cfRule type="cellIs" dxfId="11892" priority="2604" operator="greaterThan">
      <formula>W49</formula>
    </cfRule>
  </conditionalFormatting>
  <conditionalFormatting sqref="X52">
    <cfRule type="cellIs" dxfId="11891" priority="2598" operator="greaterThan">
      <formula>$W$3</formula>
    </cfRule>
    <cfRule type="cellIs" dxfId="11890" priority="2599" operator="greaterThan">
      <formula>99.999</formula>
    </cfRule>
    <cfRule type="cellIs" dxfId="11889" priority="2601" operator="greaterThan">
      <formula>80</formula>
    </cfRule>
  </conditionalFormatting>
  <conditionalFormatting sqref="X52">
    <cfRule type="cellIs" dxfId="11888" priority="2600" operator="greaterThan">
      <formula>W52</formula>
    </cfRule>
  </conditionalFormatting>
  <conditionalFormatting sqref="I8">
    <cfRule type="cellIs" dxfId="11887" priority="2295" operator="greaterThan">
      <formula>80</formula>
    </cfRule>
    <cfRule type="cellIs" dxfId="11886" priority="2296" operator="greaterThan">
      <formula>99.999</formula>
    </cfRule>
    <cfRule type="cellIs" dxfId="11885" priority="2297" operator="greaterThan">
      <formula>H8</formula>
    </cfRule>
  </conditionalFormatting>
  <conditionalFormatting sqref="I10">
    <cfRule type="cellIs" dxfId="11884" priority="2291" operator="greaterThan">
      <formula>$W$3</formula>
    </cfRule>
    <cfRule type="cellIs" dxfId="11883" priority="2292" operator="greaterThan">
      <formula>99.999</formula>
    </cfRule>
    <cfRule type="cellIs" dxfId="11882" priority="2294" operator="greaterThan">
      <formula>80</formula>
    </cfRule>
  </conditionalFormatting>
  <conditionalFormatting sqref="I10">
    <cfRule type="cellIs" dxfId="11881" priority="2293" operator="greaterThan">
      <formula>H10</formula>
    </cfRule>
  </conditionalFormatting>
  <conditionalFormatting sqref="I13">
    <cfRule type="cellIs" dxfId="11880" priority="2287" operator="greaterThan">
      <formula>$W$3</formula>
    </cfRule>
    <cfRule type="cellIs" dxfId="11879" priority="2288" operator="greaterThan">
      <formula>99.999</formula>
    </cfRule>
    <cfRule type="cellIs" dxfId="11878" priority="2290" operator="greaterThan">
      <formula>80</formula>
    </cfRule>
  </conditionalFormatting>
  <conditionalFormatting sqref="I13">
    <cfRule type="cellIs" dxfId="11877" priority="2289" operator="greaterThan">
      <formula>H13</formula>
    </cfRule>
  </conditionalFormatting>
  <conditionalFormatting sqref="I16">
    <cfRule type="cellIs" dxfId="11876" priority="2283" operator="greaterThan">
      <formula>$W$3</formula>
    </cfRule>
    <cfRule type="cellIs" dxfId="11875" priority="2284" operator="greaterThan">
      <formula>99.999</formula>
    </cfRule>
    <cfRule type="cellIs" dxfId="11874" priority="2286" operator="greaterThan">
      <formula>80</formula>
    </cfRule>
  </conditionalFormatting>
  <conditionalFormatting sqref="I16">
    <cfRule type="cellIs" dxfId="11873" priority="2285" operator="greaterThan">
      <formula>H16</formula>
    </cfRule>
  </conditionalFormatting>
  <conditionalFormatting sqref="I19">
    <cfRule type="cellIs" dxfId="11872" priority="2279" operator="greaterThan">
      <formula>$W$3</formula>
    </cfRule>
    <cfRule type="cellIs" dxfId="11871" priority="2280" operator="greaterThan">
      <formula>99.999</formula>
    </cfRule>
    <cfRule type="cellIs" dxfId="11870" priority="2282" operator="greaterThan">
      <formula>80</formula>
    </cfRule>
  </conditionalFormatting>
  <conditionalFormatting sqref="I19">
    <cfRule type="cellIs" dxfId="11869" priority="2281" operator="greaterThan">
      <formula>H19</formula>
    </cfRule>
  </conditionalFormatting>
  <conditionalFormatting sqref="I22">
    <cfRule type="cellIs" dxfId="11868" priority="2275" operator="greaterThan">
      <formula>$W$3</formula>
    </cfRule>
    <cfRule type="cellIs" dxfId="11867" priority="2276" operator="greaterThan">
      <formula>99.999</formula>
    </cfRule>
    <cfRule type="cellIs" dxfId="11866" priority="2278" operator="greaterThan">
      <formula>80</formula>
    </cfRule>
  </conditionalFormatting>
  <conditionalFormatting sqref="I22">
    <cfRule type="cellIs" dxfId="11865" priority="2277" operator="greaterThan">
      <formula>H22</formula>
    </cfRule>
  </conditionalFormatting>
  <conditionalFormatting sqref="I25">
    <cfRule type="cellIs" dxfId="11864" priority="2271" operator="greaterThan">
      <formula>$W$3</formula>
    </cfRule>
    <cfRule type="cellIs" dxfId="11863" priority="2272" operator="greaterThan">
      <formula>99.999</formula>
    </cfRule>
    <cfRule type="cellIs" dxfId="11862" priority="2274" operator="greaterThan">
      <formula>80</formula>
    </cfRule>
  </conditionalFormatting>
  <conditionalFormatting sqref="I25">
    <cfRule type="cellIs" dxfId="11861" priority="2273" operator="greaterThan">
      <formula>H25</formula>
    </cfRule>
  </conditionalFormatting>
  <conditionalFormatting sqref="I28">
    <cfRule type="cellIs" dxfId="11860" priority="2267" operator="greaterThan">
      <formula>$W$3</formula>
    </cfRule>
    <cfRule type="cellIs" dxfId="11859" priority="2268" operator="greaterThan">
      <formula>99.999</formula>
    </cfRule>
    <cfRule type="cellIs" dxfId="11858" priority="2270" operator="greaterThan">
      <formula>80</formula>
    </cfRule>
  </conditionalFormatting>
  <conditionalFormatting sqref="I28">
    <cfRule type="cellIs" dxfId="11857" priority="2269" operator="greaterThan">
      <formula>H28</formula>
    </cfRule>
  </conditionalFormatting>
  <conditionalFormatting sqref="I31">
    <cfRule type="cellIs" dxfId="11856" priority="2263" operator="greaterThan">
      <formula>$W$3</formula>
    </cfRule>
    <cfRule type="cellIs" dxfId="11855" priority="2264" operator="greaterThan">
      <formula>99.999</formula>
    </cfRule>
    <cfRule type="cellIs" dxfId="11854" priority="2266" operator="greaterThan">
      <formula>80</formula>
    </cfRule>
  </conditionalFormatting>
  <conditionalFormatting sqref="I31">
    <cfRule type="cellIs" dxfId="11853" priority="2265" operator="greaterThan">
      <formula>H31</formula>
    </cfRule>
  </conditionalFormatting>
  <conditionalFormatting sqref="I34">
    <cfRule type="cellIs" dxfId="11852" priority="2259" operator="greaterThan">
      <formula>$W$3</formula>
    </cfRule>
    <cfRule type="cellIs" dxfId="11851" priority="2260" operator="greaterThan">
      <formula>99.999</formula>
    </cfRule>
    <cfRule type="cellIs" dxfId="11850" priority="2262" operator="greaterThan">
      <formula>80</formula>
    </cfRule>
  </conditionalFormatting>
  <conditionalFormatting sqref="I34">
    <cfRule type="cellIs" dxfId="11849" priority="2261" operator="greaterThan">
      <formula>H34</formula>
    </cfRule>
  </conditionalFormatting>
  <conditionalFormatting sqref="I37">
    <cfRule type="cellIs" dxfId="11848" priority="2255" operator="greaterThan">
      <formula>$W$3</formula>
    </cfRule>
    <cfRule type="cellIs" dxfId="11847" priority="2256" operator="greaterThan">
      <formula>99.999</formula>
    </cfRule>
    <cfRule type="cellIs" dxfId="11846" priority="2258" operator="greaterThan">
      <formula>80</formula>
    </cfRule>
  </conditionalFormatting>
  <conditionalFormatting sqref="I37">
    <cfRule type="cellIs" dxfId="11845" priority="2257" operator="greaterThan">
      <formula>H37</formula>
    </cfRule>
  </conditionalFormatting>
  <conditionalFormatting sqref="I40">
    <cfRule type="cellIs" dxfId="11844" priority="2251" operator="greaterThan">
      <formula>$W$3</formula>
    </cfRule>
    <cfRule type="cellIs" dxfId="11843" priority="2252" operator="greaterThan">
      <formula>99.999</formula>
    </cfRule>
    <cfRule type="cellIs" dxfId="11842" priority="2254" operator="greaterThan">
      <formula>80</formula>
    </cfRule>
  </conditionalFormatting>
  <conditionalFormatting sqref="I40">
    <cfRule type="cellIs" dxfId="11841" priority="2253" operator="greaterThan">
      <formula>H40</formula>
    </cfRule>
  </conditionalFormatting>
  <conditionalFormatting sqref="I43">
    <cfRule type="cellIs" dxfId="11840" priority="2247" operator="greaterThan">
      <formula>$W$3</formula>
    </cfRule>
    <cfRule type="cellIs" dxfId="11839" priority="2248" operator="greaterThan">
      <formula>99.999</formula>
    </cfRule>
    <cfRule type="cellIs" dxfId="11838" priority="2250" operator="greaterThan">
      <formula>80</formula>
    </cfRule>
  </conditionalFormatting>
  <conditionalFormatting sqref="I43">
    <cfRule type="cellIs" dxfId="11837" priority="2249" operator="greaterThan">
      <formula>H43</formula>
    </cfRule>
  </conditionalFormatting>
  <conditionalFormatting sqref="I46">
    <cfRule type="cellIs" dxfId="11836" priority="2243" operator="greaterThan">
      <formula>$W$3</formula>
    </cfRule>
    <cfRule type="cellIs" dxfId="11835" priority="2244" operator="greaterThan">
      <formula>99.999</formula>
    </cfRule>
    <cfRule type="cellIs" dxfId="11834" priority="2246" operator="greaterThan">
      <formula>80</formula>
    </cfRule>
  </conditionalFormatting>
  <conditionalFormatting sqref="I46">
    <cfRule type="cellIs" dxfId="11833" priority="2245" operator="greaterThan">
      <formula>H46</formula>
    </cfRule>
  </conditionalFormatting>
  <conditionalFormatting sqref="I49">
    <cfRule type="cellIs" dxfId="11832" priority="2239" operator="greaterThan">
      <formula>$W$3</formula>
    </cfRule>
    <cfRule type="cellIs" dxfId="11831" priority="2240" operator="greaterThan">
      <formula>99.999</formula>
    </cfRule>
    <cfRule type="cellIs" dxfId="11830" priority="2242" operator="greaterThan">
      <formula>80</formula>
    </cfRule>
  </conditionalFormatting>
  <conditionalFormatting sqref="I49">
    <cfRule type="cellIs" dxfId="11829" priority="2241" operator="greaterThan">
      <formula>H49</formula>
    </cfRule>
  </conditionalFormatting>
  <conditionalFormatting sqref="I52">
    <cfRule type="cellIs" dxfId="11828" priority="2235" operator="greaterThan">
      <formula>$W$3</formula>
    </cfRule>
    <cfRule type="cellIs" dxfId="11827" priority="2236" operator="greaterThan">
      <formula>99.999</formula>
    </cfRule>
    <cfRule type="cellIs" dxfId="11826" priority="2238" operator="greaterThan">
      <formula>80</formula>
    </cfRule>
  </conditionalFormatting>
  <conditionalFormatting sqref="I52">
    <cfRule type="cellIs" dxfId="11825" priority="2237" operator="greaterThan">
      <formula>H52</formula>
    </cfRule>
  </conditionalFormatting>
  <conditionalFormatting sqref="G10">
    <cfRule type="cellIs" dxfId="11824" priority="2233" operator="greaterThan">
      <formula>$N$3</formula>
    </cfRule>
    <cfRule type="cellIs" dxfId="11823" priority="2234" operator="equal">
      <formula>$N$3</formula>
    </cfRule>
  </conditionalFormatting>
  <conditionalFormatting sqref="G13">
    <cfRule type="cellIs" dxfId="11822" priority="2231" operator="greaterThan">
      <formula>$N$3</formula>
    </cfRule>
    <cfRule type="cellIs" dxfId="11821" priority="2232" operator="equal">
      <formula>$N$3</formula>
    </cfRule>
  </conditionalFormatting>
  <conditionalFormatting sqref="G16">
    <cfRule type="cellIs" dxfId="11820" priority="2229" operator="greaterThan">
      <formula>$N$3</formula>
    </cfRule>
    <cfRule type="cellIs" dxfId="11819" priority="2230" operator="equal">
      <formula>$N$3</formula>
    </cfRule>
  </conditionalFormatting>
  <conditionalFormatting sqref="G19">
    <cfRule type="cellIs" dxfId="11818" priority="2227" operator="greaterThan">
      <formula>$N$3</formula>
    </cfRule>
    <cfRule type="cellIs" dxfId="11817" priority="2228" operator="equal">
      <formula>$N$3</formula>
    </cfRule>
  </conditionalFormatting>
  <conditionalFormatting sqref="G22">
    <cfRule type="cellIs" dxfId="11816" priority="2225" operator="greaterThan">
      <formula>$N$3</formula>
    </cfRule>
    <cfRule type="cellIs" dxfId="11815" priority="2226" operator="equal">
      <formula>$N$3</formula>
    </cfRule>
  </conditionalFormatting>
  <conditionalFormatting sqref="G25">
    <cfRule type="cellIs" dxfId="11814" priority="2223" operator="greaterThan">
      <formula>$N$3</formula>
    </cfRule>
    <cfRule type="cellIs" dxfId="11813" priority="2224" operator="equal">
      <formula>$N$3</formula>
    </cfRule>
  </conditionalFormatting>
  <conditionalFormatting sqref="G28">
    <cfRule type="cellIs" dxfId="11812" priority="2221" operator="greaterThan">
      <formula>$N$3</formula>
    </cfRule>
    <cfRule type="cellIs" dxfId="11811" priority="2222" operator="equal">
      <formula>$N$3</formula>
    </cfRule>
  </conditionalFormatting>
  <conditionalFormatting sqref="G31">
    <cfRule type="cellIs" dxfId="11810" priority="2219" operator="greaterThan">
      <formula>$N$3</formula>
    </cfRule>
    <cfRule type="cellIs" dxfId="11809" priority="2220" operator="equal">
      <formula>$N$3</formula>
    </cfRule>
  </conditionalFormatting>
  <conditionalFormatting sqref="G34">
    <cfRule type="cellIs" dxfId="11808" priority="2217" operator="greaterThan">
      <formula>$N$3</formula>
    </cfRule>
    <cfRule type="cellIs" dxfId="11807" priority="2218" operator="equal">
      <formula>$N$3</formula>
    </cfRule>
  </conditionalFormatting>
  <conditionalFormatting sqref="G37">
    <cfRule type="cellIs" dxfId="11806" priority="2215" operator="greaterThan">
      <formula>$N$3</formula>
    </cfRule>
    <cfRule type="cellIs" dxfId="11805" priority="2216" operator="equal">
      <formula>$N$3</formula>
    </cfRule>
  </conditionalFormatting>
  <conditionalFormatting sqref="G40">
    <cfRule type="cellIs" dxfId="11804" priority="2213" operator="greaterThan">
      <formula>$N$3</formula>
    </cfRule>
    <cfRule type="cellIs" dxfId="11803" priority="2214" operator="equal">
      <formula>$N$3</formula>
    </cfRule>
  </conditionalFormatting>
  <conditionalFormatting sqref="G43">
    <cfRule type="cellIs" dxfId="11802" priority="2211" operator="greaterThan">
      <formula>$N$3</formula>
    </cfRule>
    <cfRule type="cellIs" dxfId="11801" priority="2212" operator="equal">
      <formula>$N$3</formula>
    </cfRule>
  </conditionalFormatting>
  <conditionalFormatting sqref="G46">
    <cfRule type="cellIs" dxfId="11800" priority="2209" operator="greaterThan">
      <formula>$N$3</formula>
    </cfRule>
    <cfRule type="cellIs" dxfId="11799" priority="2210" operator="equal">
      <formula>$N$3</formula>
    </cfRule>
  </conditionalFormatting>
  <conditionalFormatting sqref="G49">
    <cfRule type="cellIs" dxfId="11798" priority="2207" operator="greaterThan">
      <formula>$N$3</formula>
    </cfRule>
    <cfRule type="cellIs" dxfId="11797" priority="2208" operator="equal">
      <formula>$N$3</formula>
    </cfRule>
  </conditionalFormatting>
  <conditionalFormatting sqref="G52">
    <cfRule type="cellIs" dxfId="11796" priority="2205" operator="greaterThan">
      <formula>$N$3</formula>
    </cfRule>
    <cfRule type="cellIs" dxfId="11795" priority="2206" operator="equal">
      <formula>$N$3</formula>
    </cfRule>
  </conditionalFormatting>
  <conditionalFormatting sqref="F10">
    <cfRule type="cellIs" dxfId="11794" priority="2201" operator="greaterThan">
      <formula>$W$3</formula>
    </cfRule>
    <cfRule type="cellIs" dxfId="11793" priority="2202" operator="greaterThan">
      <formula>99.999</formula>
    </cfRule>
    <cfRule type="cellIs" dxfId="11792" priority="2204" operator="greaterThan">
      <formula>80</formula>
    </cfRule>
  </conditionalFormatting>
  <conditionalFormatting sqref="F10">
    <cfRule type="cellIs" dxfId="11791" priority="2203" operator="greaterThan">
      <formula>E10</formula>
    </cfRule>
  </conditionalFormatting>
  <conditionalFormatting sqref="F13">
    <cfRule type="cellIs" dxfId="11790" priority="2197" operator="greaterThan">
      <formula>$W$3</formula>
    </cfRule>
    <cfRule type="cellIs" dxfId="11789" priority="2198" operator="greaterThan">
      <formula>99.999</formula>
    </cfRule>
    <cfRule type="cellIs" dxfId="11788" priority="2200" operator="greaterThan">
      <formula>80</formula>
    </cfRule>
  </conditionalFormatting>
  <conditionalFormatting sqref="F13">
    <cfRule type="cellIs" dxfId="11787" priority="2199" operator="greaterThan">
      <formula>E13</formula>
    </cfRule>
  </conditionalFormatting>
  <conditionalFormatting sqref="F16">
    <cfRule type="cellIs" dxfId="11786" priority="2193" operator="greaterThan">
      <formula>$W$3</formula>
    </cfRule>
    <cfRule type="cellIs" dxfId="11785" priority="2194" operator="greaterThan">
      <formula>99.999</formula>
    </cfRule>
    <cfRule type="cellIs" dxfId="11784" priority="2196" operator="greaterThan">
      <formula>80</formula>
    </cfRule>
  </conditionalFormatting>
  <conditionalFormatting sqref="F16">
    <cfRule type="cellIs" dxfId="11783" priority="2195" operator="greaterThan">
      <formula>E16</formula>
    </cfRule>
  </conditionalFormatting>
  <conditionalFormatting sqref="F19">
    <cfRule type="cellIs" dxfId="11782" priority="2189" operator="greaterThan">
      <formula>$W$3</formula>
    </cfRule>
    <cfRule type="cellIs" dxfId="11781" priority="2190" operator="greaterThan">
      <formula>99.999</formula>
    </cfRule>
    <cfRule type="cellIs" dxfId="11780" priority="2192" operator="greaterThan">
      <formula>80</formula>
    </cfRule>
  </conditionalFormatting>
  <conditionalFormatting sqref="F19">
    <cfRule type="cellIs" dxfId="11779" priority="2191" operator="greaterThan">
      <formula>E19</formula>
    </cfRule>
  </conditionalFormatting>
  <conditionalFormatting sqref="F22">
    <cfRule type="cellIs" dxfId="11778" priority="2185" operator="greaterThan">
      <formula>$W$3</formula>
    </cfRule>
    <cfRule type="cellIs" dxfId="11777" priority="2186" operator="greaterThan">
      <formula>99.999</formula>
    </cfRule>
    <cfRule type="cellIs" dxfId="11776" priority="2188" operator="greaterThan">
      <formula>80</formula>
    </cfRule>
  </conditionalFormatting>
  <conditionalFormatting sqref="F22">
    <cfRule type="cellIs" dxfId="11775" priority="2187" operator="greaterThan">
      <formula>E22</formula>
    </cfRule>
  </conditionalFormatting>
  <conditionalFormatting sqref="F25">
    <cfRule type="cellIs" dxfId="11774" priority="2181" operator="greaterThan">
      <formula>$W$3</formula>
    </cfRule>
    <cfRule type="cellIs" dxfId="11773" priority="2182" operator="greaterThan">
      <formula>99.999</formula>
    </cfRule>
    <cfRule type="cellIs" dxfId="11772" priority="2184" operator="greaterThan">
      <formula>80</formula>
    </cfRule>
  </conditionalFormatting>
  <conditionalFormatting sqref="F25">
    <cfRule type="cellIs" dxfId="11771" priority="2183" operator="greaterThan">
      <formula>E25</formula>
    </cfRule>
  </conditionalFormatting>
  <conditionalFormatting sqref="F28">
    <cfRule type="cellIs" dxfId="11770" priority="2177" operator="greaterThan">
      <formula>$W$3</formula>
    </cfRule>
    <cfRule type="cellIs" dxfId="11769" priority="2178" operator="greaterThan">
      <formula>99.999</formula>
    </cfRule>
    <cfRule type="cellIs" dxfId="11768" priority="2180" operator="greaterThan">
      <formula>80</formula>
    </cfRule>
  </conditionalFormatting>
  <conditionalFormatting sqref="F28">
    <cfRule type="cellIs" dxfId="11767" priority="2179" operator="greaterThan">
      <formula>E28</formula>
    </cfRule>
  </conditionalFormatting>
  <conditionalFormatting sqref="F31">
    <cfRule type="cellIs" dxfId="11766" priority="2173" operator="greaterThan">
      <formula>$W$3</formula>
    </cfRule>
    <cfRule type="cellIs" dxfId="11765" priority="2174" operator="greaterThan">
      <formula>99.999</formula>
    </cfRule>
    <cfRule type="cellIs" dxfId="11764" priority="2176" operator="greaterThan">
      <formula>80</formula>
    </cfRule>
  </conditionalFormatting>
  <conditionalFormatting sqref="F31">
    <cfRule type="cellIs" dxfId="11763" priority="2175" operator="greaterThan">
      <formula>E31</formula>
    </cfRule>
  </conditionalFormatting>
  <conditionalFormatting sqref="F34">
    <cfRule type="cellIs" dxfId="11762" priority="2169" operator="greaterThan">
      <formula>$W$3</formula>
    </cfRule>
    <cfRule type="cellIs" dxfId="11761" priority="2170" operator="greaterThan">
      <formula>99.999</formula>
    </cfRule>
    <cfRule type="cellIs" dxfId="11760" priority="2172" operator="greaterThan">
      <formula>80</formula>
    </cfRule>
  </conditionalFormatting>
  <conditionalFormatting sqref="F34">
    <cfRule type="cellIs" dxfId="11759" priority="2171" operator="greaterThan">
      <formula>E34</formula>
    </cfRule>
  </conditionalFormatting>
  <conditionalFormatting sqref="F37">
    <cfRule type="cellIs" dxfId="11758" priority="2165" operator="greaterThan">
      <formula>$W$3</formula>
    </cfRule>
    <cfRule type="cellIs" dxfId="11757" priority="2166" operator="greaterThan">
      <formula>99.999</formula>
    </cfRule>
    <cfRule type="cellIs" dxfId="11756" priority="2168" operator="greaterThan">
      <formula>80</formula>
    </cfRule>
  </conditionalFormatting>
  <conditionalFormatting sqref="F37">
    <cfRule type="cellIs" dxfId="11755" priority="2167" operator="greaterThan">
      <formula>E37</formula>
    </cfRule>
  </conditionalFormatting>
  <conditionalFormatting sqref="F40">
    <cfRule type="cellIs" dxfId="11754" priority="2161" operator="greaterThan">
      <formula>$W$3</formula>
    </cfRule>
    <cfRule type="cellIs" dxfId="11753" priority="2162" operator="greaterThan">
      <formula>99.999</formula>
    </cfRule>
    <cfRule type="cellIs" dxfId="11752" priority="2164" operator="greaterThan">
      <formula>80</formula>
    </cfRule>
  </conditionalFormatting>
  <conditionalFormatting sqref="F40">
    <cfRule type="cellIs" dxfId="11751" priority="2163" operator="greaterThan">
      <formula>E40</formula>
    </cfRule>
  </conditionalFormatting>
  <conditionalFormatting sqref="F43">
    <cfRule type="cellIs" dxfId="11750" priority="2157" operator="greaterThan">
      <formula>$W$3</formula>
    </cfRule>
    <cfRule type="cellIs" dxfId="11749" priority="2158" operator="greaterThan">
      <formula>99.999</formula>
    </cfRule>
    <cfRule type="cellIs" dxfId="11748" priority="2160" operator="greaterThan">
      <formula>80</formula>
    </cfRule>
  </conditionalFormatting>
  <conditionalFormatting sqref="F43">
    <cfRule type="cellIs" dxfId="11747" priority="2159" operator="greaterThan">
      <formula>E43</formula>
    </cfRule>
  </conditionalFormatting>
  <conditionalFormatting sqref="F46">
    <cfRule type="cellIs" dxfId="11746" priority="2153" operator="greaterThan">
      <formula>$W$3</formula>
    </cfRule>
    <cfRule type="cellIs" dxfId="11745" priority="2154" operator="greaterThan">
      <formula>99.999</formula>
    </cfRule>
    <cfRule type="cellIs" dxfId="11744" priority="2156" operator="greaterThan">
      <formula>80</formula>
    </cfRule>
  </conditionalFormatting>
  <conditionalFormatting sqref="F46">
    <cfRule type="cellIs" dxfId="11743" priority="2155" operator="greaterThan">
      <formula>E46</formula>
    </cfRule>
  </conditionalFormatting>
  <conditionalFormatting sqref="F49">
    <cfRule type="cellIs" dxfId="11742" priority="2149" operator="greaterThan">
      <formula>$W$3</formula>
    </cfRule>
    <cfRule type="cellIs" dxfId="11741" priority="2150" operator="greaterThan">
      <formula>99.999</formula>
    </cfRule>
    <cfRule type="cellIs" dxfId="11740" priority="2152" operator="greaterThan">
      <formula>80</formula>
    </cfRule>
  </conditionalFormatting>
  <conditionalFormatting sqref="F49">
    <cfRule type="cellIs" dxfId="11739" priority="2151" operator="greaterThan">
      <formula>E49</formula>
    </cfRule>
  </conditionalFormatting>
  <conditionalFormatting sqref="F52">
    <cfRule type="cellIs" dxfId="11738" priority="2145" operator="greaterThan">
      <formula>$W$3</formula>
    </cfRule>
    <cfRule type="cellIs" dxfId="11737" priority="2146" operator="greaterThan">
      <formula>99.999</formula>
    </cfRule>
    <cfRule type="cellIs" dxfId="11736" priority="2148" operator="greaterThan">
      <formula>80</formula>
    </cfRule>
  </conditionalFormatting>
  <conditionalFormatting sqref="F52">
    <cfRule type="cellIs" dxfId="11735" priority="2147" operator="greaterThan">
      <formula>E52</formula>
    </cfRule>
  </conditionalFormatting>
  <conditionalFormatting sqref="J7">
    <cfRule type="cellIs" dxfId="11734" priority="2143" operator="greaterThan">
      <formula>$N$3</formula>
    </cfRule>
    <cfRule type="cellIs" dxfId="11733" priority="2144" operator="equal">
      <formula>$N$3</formula>
    </cfRule>
  </conditionalFormatting>
  <conditionalFormatting sqref="M7">
    <cfRule type="cellIs" dxfId="11732" priority="2141" operator="greaterThan">
      <formula>$N$3</formula>
    </cfRule>
    <cfRule type="cellIs" dxfId="11731" priority="2142" operator="equal">
      <formula>$N$3</formula>
    </cfRule>
  </conditionalFormatting>
  <conditionalFormatting sqref="P7">
    <cfRule type="cellIs" dxfId="11730" priority="2139" operator="greaterThan">
      <formula>$N$3</formula>
    </cfRule>
    <cfRule type="cellIs" dxfId="11729" priority="2140" operator="equal">
      <formula>$N$3</formula>
    </cfRule>
  </conditionalFormatting>
  <conditionalFormatting sqref="S7">
    <cfRule type="cellIs" dxfId="11728" priority="2137" operator="greaterThan">
      <formula>$N$3</formula>
    </cfRule>
    <cfRule type="cellIs" dxfId="11727" priority="2138" operator="equal">
      <formula>$N$3</formula>
    </cfRule>
  </conditionalFormatting>
  <conditionalFormatting sqref="V7">
    <cfRule type="cellIs" dxfId="11726" priority="2135" operator="greaterThan">
      <formula>$N$3</formula>
    </cfRule>
    <cfRule type="cellIs" dxfId="11725" priority="2136" operator="equal">
      <formula>$N$3</formula>
    </cfRule>
  </conditionalFormatting>
  <conditionalFormatting sqref="Y7">
    <cfRule type="cellIs" dxfId="11724" priority="2133" operator="greaterThan">
      <formula>$N$3</formula>
    </cfRule>
    <cfRule type="cellIs" dxfId="11723" priority="2134" operator="equal">
      <formula>$N$3</formula>
    </cfRule>
  </conditionalFormatting>
  <conditionalFormatting sqref="I11">
    <cfRule type="cellIs" dxfId="11722" priority="2119" operator="greaterThan">
      <formula>80</formula>
    </cfRule>
    <cfRule type="cellIs" dxfId="11721" priority="2120" operator="greaterThan">
      <formula>99.999</formula>
    </cfRule>
    <cfRule type="cellIs" dxfId="11720" priority="2121" operator="greaterThan">
      <formula>H11</formula>
    </cfRule>
  </conditionalFormatting>
  <conditionalFormatting sqref="I14">
    <cfRule type="cellIs" dxfId="11719" priority="2116" operator="greaterThan">
      <formula>80</formula>
    </cfRule>
    <cfRule type="cellIs" dxfId="11718" priority="2117" operator="greaterThan">
      <formula>99.999</formula>
    </cfRule>
    <cfRule type="cellIs" dxfId="11717" priority="2118" operator="greaterThan">
      <formula>H14</formula>
    </cfRule>
  </conditionalFormatting>
  <conditionalFormatting sqref="I17">
    <cfRule type="cellIs" dxfId="11716" priority="2113" operator="greaterThan">
      <formula>80</formula>
    </cfRule>
    <cfRule type="cellIs" dxfId="11715" priority="2114" operator="greaterThan">
      <formula>99.999</formula>
    </cfRule>
    <cfRule type="cellIs" dxfId="11714" priority="2115" operator="greaterThan">
      <formula>H17</formula>
    </cfRule>
  </conditionalFormatting>
  <conditionalFormatting sqref="I20">
    <cfRule type="cellIs" dxfId="11713" priority="2110" operator="greaterThan">
      <formula>80</formula>
    </cfRule>
    <cfRule type="cellIs" dxfId="11712" priority="2111" operator="greaterThan">
      <formula>99.999</formula>
    </cfRule>
    <cfRule type="cellIs" dxfId="11711" priority="2112" operator="greaterThan">
      <formula>H20</formula>
    </cfRule>
  </conditionalFormatting>
  <conditionalFormatting sqref="L11">
    <cfRule type="cellIs" dxfId="11710" priority="2107" operator="greaterThan">
      <formula>80</formula>
    </cfRule>
    <cfRule type="cellIs" dxfId="11709" priority="2108" operator="greaterThan">
      <formula>99.999</formula>
    </cfRule>
    <cfRule type="cellIs" dxfId="11708" priority="2109" operator="greaterThan">
      <formula>K11</formula>
    </cfRule>
  </conditionalFormatting>
  <conditionalFormatting sqref="L14">
    <cfRule type="cellIs" dxfId="11707" priority="2104" operator="greaterThan">
      <formula>80</formula>
    </cfRule>
    <cfRule type="cellIs" dxfId="11706" priority="2105" operator="greaterThan">
      <formula>99.999</formula>
    </cfRule>
    <cfRule type="cellIs" dxfId="11705" priority="2106" operator="greaterThan">
      <formula>K14</formula>
    </cfRule>
  </conditionalFormatting>
  <conditionalFormatting sqref="L17">
    <cfRule type="cellIs" dxfId="11704" priority="2101" operator="greaterThan">
      <formula>80</formula>
    </cfRule>
    <cfRule type="cellIs" dxfId="11703" priority="2102" operator="greaterThan">
      <formula>99.999</formula>
    </cfRule>
    <cfRule type="cellIs" dxfId="11702" priority="2103" operator="greaterThan">
      <formula>K17</formula>
    </cfRule>
  </conditionalFormatting>
  <conditionalFormatting sqref="L20">
    <cfRule type="cellIs" dxfId="11701" priority="2098" operator="greaterThan">
      <formula>80</formula>
    </cfRule>
    <cfRule type="cellIs" dxfId="11700" priority="2099" operator="greaterThan">
      <formula>99.999</formula>
    </cfRule>
    <cfRule type="cellIs" dxfId="11699" priority="2100" operator="greaterThan">
      <formula>K20</formula>
    </cfRule>
  </conditionalFormatting>
  <conditionalFormatting sqref="O11">
    <cfRule type="cellIs" dxfId="11698" priority="2095" operator="greaterThan">
      <formula>80</formula>
    </cfRule>
    <cfRule type="cellIs" dxfId="11697" priority="2096" operator="greaterThan">
      <formula>99.999</formula>
    </cfRule>
    <cfRule type="cellIs" dxfId="11696" priority="2097" operator="greaterThan">
      <formula>N11</formula>
    </cfRule>
  </conditionalFormatting>
  <conditionalFormatting sqref="O14">
    <cfRule type="cellIs" dxfId="11695" priority="2092" operator="greaterThan">
      <formula>80</formula>
    </cfRule>
    <cfRule type="cellIs" dxfId="11694" priority="2093" operator="greaterThan">
      <formula>99.999</formula>
    </cfRule>
    <cfRule type="cellIs" dxfId="11693" priority="2094" operator="greaterThan">
      <formula>N14</formula>
    </cfRule>
  </conditionalFormatting>
  <conditionalFormatting sqref="O17">
    <cfRule type="cellIs" dxfId="11692" priority="2089" operator="greaterThan">
      <formula>80</formula>
    </cfRule>
    <cfRule type="cellIs" dxfId="11691" priority="2090" operator="greaterThan">
      <formula>99.999</formula>
    </cfRule>
    <cfRule type="cellIs" dxfId="11690" priority="2091" operator="greaterThan">
      <formula>N17</formula>
    </cfRule>
  </conditionalFormatting>
  <conditionalFormatting sqref="O20">
    <cfRule type="cellIs" dxfId="11689" priority="2086" operator="greaterThan">
      <formula>80</formula>
    </cfRule>
    <cfRule type="cellIs" dxfId="11688" priority="2087" operator="greaterThan">
      <formula>99.999</formula>
    </cfRule>
    <cfRule type="cellIs" dxfId="11687" priority="2088" operator="greaterThan">
      <formula>N20</formula>
    </cfRule>
  </conditionalFormatting>
  <conditionalFormatting sqref="R11">
    <cfRule type="cellIs" dxfId="11686" priority="2083" operator="greaterThan">
      <formula>80</formula>
    </cfRule>
    <cfRule type="cellIs" dxfId="11685" priority="2084" operator="greaterThan">
      <formula>99.999</formula>
    </cfRule>
    <cfRule type="cellIs" dxfId="11684" priority="2085" operator="greaterThan">
      <formula>Q11</formula>
    </cfRule>
  </conditionalFormatting>
  <conditionalFormatting sqref="R14">
    <cfRule type="cellIs" dxfId="11683" priority="2080" operator="greaterThan">
      <formula>80</formula>
    </cfRule>
    <cfRule type="cellIs" dxfId="11682" priority="2081" operator="greaterThan">
      <formula>99.999</formula>
    </cfRule>
    <cfRule type="cellIs" dxfId="11681" priority="2082" operator="greaterThan">
      <formula>Q14</formula>
    </cfRule>
  </conditionalFormatting>
  <conditionalFormatting sqref="R17">
    <cfRule type="cellIs" dxfId="11680" priority="2077" operator="greaterThan">
      <formula>80</formula>
    </cfRule>
    <cfRule type="cellIs" dxfId="11679" priority="2078" operator="greaterThan">
      <formula>99.999</formula>
    </cfRule>
    <cfRule type="cellIs" dxfId="11678" priority="2079" operator="greaterThan">
      <formula>Q17</formula>
    </cfRule>
  </conditionalFormatting>
  <conditionalFormatting sqref="R20">
    <cfRule type="cellIs" dxfId="11677" priority="2074" operator="greaterThan">
      <formula>80</formula>
    </cfRule>
    <cfRule type="cellIs" dxfId="11676" priority="2075" operator="greaterThan">
      <formula>99.999</formula>
    </cfRule>
    <cfRule type="cellIs" dxfId="11675" priority="2076" operator="greaterThan">
      <formula>Q20</formula>
    </cfRule>
  </conditionalFormatting>
  <conditionalFormatting sqref="U11">
    <cfRule type="cellIs" dxfId="11674" priority="2071" operator="greaterThan">
      <formula>80</formula>
    </cfRule>
    <cfRule type="cellIs" dxfId="11673" priority="2072" operator="greaterThan">
      <formula>99.999</formula>
    </cfRule>
    <cfRule type="cellIs" dxfId="11672" priority="2073" operator="greaterThan">
      <formula>T11</formula>
    </cfRule>
  </conditionalFormatting>
  <conditionalFormatting sqref="U14">
    <cfRule type="cellIs" dxfId="11671" priority="2068" operator="greaterThan">
      <formula>80</formula>
    </cfRule>
    <cfRule type="cellIs" dxfId="11670" priority="2069" operator="greaterThan">
      <formula>99.999</formula>
    </cfRule>
    <cfRule type="cellIs" dxfId="11669" priority="2070" operator="greaterThan">
      <formula>T14</formula>
    </cfRule>
  </conditionalFormatting>
  <conditionalFormatting sqref="U17">
    <cfRule type="cellIs" dxfId="11668" priority="2065" operator="greaterThan">
      <formula>80</formula>
    </cfRule>
    <cfRule type="cellIs" dxfId="11667" priority="2066" operator="greaterThan">
      <formula>99.999</formula>
    </cfRule>
    <cfRule type="cellIs" dxfId="11666" priority="2067" operator="greaterThan">
      <formula>T17</formula>
    </cfRule>
  </conditionalFormatting>
  <conditionalFormatting sqref="U20">
    <cfRule type="cellIs" dxfId="11665" priority="2062" operator="greaterThan">
      <formula>80</formula>
    </cfRule>
    <cfRule type="cellIs" dxfId="11664" priority="2063" operator="greaterThan">
      <formula>99.999</formula>
    </cfRule>
    <cfRule type="cellIs" dxfId="11663" priority="2064" operator="greaterThan">
      <formula>T20</formula>
    </cfRule>
  </conditionalFormatting>
  <conditionalFormatting sqref="X11">
    <cfRule type="cellIs" dxfId="11662" priority="2059" operator="greaterThan">
      <formula>80</formula>
    </cfRule>
    <cfRule type="cellIs" dxfId="11661" priority="2060" operator="greaterThan">
      <formula>99.999</formula>
    </cfRule>
    <cfRule type="cellIs" dxfId="11660" priority="2061" operator="greaterThan">
      <formula>W11</formula>
    </cfRule>
  </conditionalFormatting>
  <conditionalFormatting sqref="X14">
    <cfRule type="cellIs" dxfId="11659" priority="2056" operator="greaterThan">
      <formula>80</formula>
    </cfRule>
    <cfRule type="cellIs" dxfId="11658" priority="2057" operator="greaterThan">
      <formula>99.999</formula>
    </cfRule>
    <cfRule type="cellIs" dxfId="11657" priority="2058" operator="greaterThan">
      <formula>W14</formula>
    </cfRule>
  </conditionalFormatting>
  <conditionalFormatting sqref="X17">
    <cfRule type="cellIs" dxfId="11656" priority="2053" operator="greaterThan">
      <formula>80</formula>
    </cfRule>
    <cfRule type="cellIs" dxfId="11655" priority="2054" operator="greaterThan">
      <formula>99.999</formula>
    </cfRule>
    <cfRule type="cellIs" dxfId="11654" priority="2055" operator="greaterThan">
      <formula>W17</formula>
    </cfRule>
  </conditionalFormatting>
  <conditionalFormatting sqref="X20">
    <cfRule type="cellIs" dxfId="11653" priority="2050" operator="greaterThan">
      <formula>80</formula>
    </cfRule>
    <cfRule type="cellIs" dxfId="11652" priority="2051" operator="greaterThan">
      <formula>99.999</formula>
    </cfRule>
    <cfRule type="cellIs" dxfId="11651" priority="2052" operator="greaterThan">
      <formula>W20</formula>
    </cfRule>
  </conditionalFormatting>
  <conditionalFormatting sqref="H11">
    <cfRule type="cellIs" dxfId="11650" priority="2001" operator="greaterThan">
      <formula>99.99</formula>
    </cfRule>
  </conditionalFormatting>
  <conditionalFormatting sqref="H14">
    <cfRule type="cellIs" dxfId="11649" priority="2000" operator="greaterThan">
      <formula>99.99</formula>
    </cfRule>
  </conditionalFormatting>
  <conditionalFormatting sqref="H17">
    <cfRule type="cellIs" dxfId="11648" priority="1999" operator="greaterThan">
      <formula>99.99</formula>
    </cfRule>
  </conditionalFormatting>
  <conditionalFormatting sqref="H20">
    <cfRule type="cellIs" dxfId="11647" priority="1998" operator="greaterThan">
      <formula>99.99</formula>
    </cfRule>
  </conditionalFormatting>
  <conditionalFormatting sqref="F23">
    <cfRule type="cellIs" dxfId="11646" priority="1995" operator="greaterThan">
      <formula>80</formula>
    </cfRule>
    <cfRule type="cellIs" dxfId="11645" priority="1996" operator="greaterThan">
      <formula>99.999</formula>
    </cfRule>
    <cfRule type="cellIs" dxfId="11644" priority="1997" operator="greaterThan">
      <formula>E23</formula>
    </cfRule>
  </conditionalFormatting>
  <conditionalFormatting sqref="F26">
    <cfRule type="cellIs" dxfId="11643" priority="1992" operator="greaterThan">
      <formula>80</formula>
    </cfRule>
    <cfRule type="cellIs" dxfId="11642" priority="1993" operator="greaterThan">
      <formula>99.999</formula>
    </cfRule>
    <cfRule type="cellIs" dxfId="11641" priority="1994" operator="greaterThan">
      <formula>E26</formula>
    </cfRule>
  </conditionalFormatting>
  <conditionalFormatting sqref="F29">
    <cfRule type="cellIs" dxfId="11640" priority="1989" operator="greaterThan">
      <formula>80</formula>
    </cfRule>
    <cfRule type="cellIs" dxfId="11639" priority="1990" operator="greaterThan">
      <formula>99.999</formula>
    </cfRule>
    <cfRule type="cellIs" dxfId="11638" priority="1991" operator="greaterThan">
      <formula>E29</formula>
    </cfRule>
  </conditionalFormatting>
  <conditionalFormatting sqref="H23">
    <cfRule type="cellIs" dxfId="11637" priority="1988" operator="greaterThan">
      <formula>99.99</formula>
    </cfRule>
  </conditionalFormatting>
  <conditionalFormatting sqref="H26">
    <cfRule type="cellIs" dxfId="11636" priority="1987" operator="greaterThan">
      <formula>99.99</formula>
    </cfRule>
  </conditionalFormatting>
  <conditionalFormatting sqref="H29">
    <cfRule type="cellIs" dxfId="11635" priority="1986" operator="greaterThan">
      <formula>99.99</formula>
    </cfRule>
  </conditionalFormatting>
  <conditionalFormatting sqref="F32">
    <cfRule type="cellIs" dxfId="11634" priority="1983" operator="greaterThan">
      <formula>80</formula>
    </cfRule>
    <cfRule type="cellIs" dxfId="11633" priority="1984" operator="greaterThan">
      <formula>99.999</formula>
    </cfRule>
    <cfRule type="cellIs" dxfId="11632" priority="1985" operator="greaterThan">
      <formula>E32</formula>
    </cfRule>
  </conditionalFormatting>
  <conditionalFormatting sqref="F35">
    <cfRule type="cellIs" dxfId="11631" priority="1980" operator="greaterThan">
      <formula>80</formula>
    </cfRule>
    <cfRule type="cellIs" dxfId="11630" priority="1981" operator="greaterThan">
      <formula>99.999</formula>
    </cfRule>
    <cfRule type="cellIs" dxfId="11629" priority="1982" operator="greaterThan">
      <formula>E35</formula>
    </cfRule>
  </conditionalFormatting>
  <conditionalFormatting sqref="F38">
    <cfRule type="cellIs" dxfId="11628" priority="1977" operator="greaterThan">
      <formula>80</formula>
    </cfRule>
    <cfRule type="cellIs" dxfId="11627" priority="1978" operator="greaterThan">
      <formula>99.999</formula>
    </cfRule>
    <cfRule type="cellIs" dxfId="11626" priority="1979" operator="greaterThan">
      <formula>E38</formula>
    </cfRule>
  </conditionalFormatting>
  <conditionalFormatting sqref="H32">
    <cfRule type="cellIs" dxfId="11625" priority="1976" operator="greaterThan">
      <formula>99.99</formula>
    </cfRule>
  </conditionalFormatting>
  <conditionalFormatting sqref="H35">
    <cfRule type="cellIs" dxfId="11624" priority="1975" operator="greaterThan">
      <formula>99.99</formula>
    </cfRule>
  </conditionalFormatting>
  <conditionalFormatting sqref="H38">
    <cfRule type="cellIs" dxfId="11623" priority="1974" operator="greaterThan">
      <formula>99.99</formula>
    </cfRule>
  </conditionalFormatting>
  <conditionalFormatting sqref="F41">
    <cfRule type="cellIs" dxfId="11622" priority="1971" operator="greaterThan">
      <formula>80</formula>
    </cfRule>
    <cfRule type="cellIs" dxfId="11621" priority="1972" operator="greaterThan">
      <formula>99.999</formula>
    </cfRule>
    <cfRule type="cellIs" dxfId="11620" priority="1973" operator="greaterThan">
      <formula>E41</formula>
    </cfRule>
  </conditionalFormatting>
  <conditionalFormatting sqref="F44">
    <cfRule type="cellIs" dxfId="11619" priority="1968" operator="greaterThan">
      <formula>80</formula>
    </cfRule>
    <cfRule type="cellIs" dxfId="11618" priority="1969" operator="greaterThan">
      <formula>99.999</formula>
    </cfRule>
    <cfRule type="cellIs" dxfId="11617" priority="1970" operator="greaterThan">
      <formula>E44</formula>
    </cfRule>
  </conditionalFormatting>
  <conditionalFormatting sqref="F47">
    <cfRule type="cellIs" dxfId="11616" priority="1965" operator="greaterThan">
      <formula>80</formula>
    </cfRule>
    <cfRule type="cellIs" dxfId="11615" priority="1966" operator="greaterThan">
      <formula>99.999</formula>
    </cfRule>
    <cfRule type="cellIs" dxfId="11614" priority="1967" operator="greaterThan">
      <formula>E47</formula>
    </cfRule>
  </conditionalFormatting>
  <conditionalFormatting sqref="F50">
    <cfRule type="cellIs" dxfId="11613" priority="1962" operator="greaterThan">
      <formula>80</formula>
    </cfRule>
    <cfRule type="cellIs" dxfId="11612" priority="1963" operator="greaterThan">
      <formula>99.999</formula>
    </cfRule>
    <cfRule type="cellIs" dxfId="11611" priority="1964" operator="greaterThan">
      <formula>E50</formula>
    </cfRule>
  </conditionalFormatting>
  <conditionalFormatting sqref="F53">
    <cfRule type="cellIs" dxfId="11610" priority="1959" operator="greaterThan">
      <formula>80</formula>
    </cfRule>
    <cfRule type="cellIs" dxfId="11609" priority="1960" operator="greaterThan">
      <formula>99.999</formula>
    </cfRule>
    <cfRule type="cellIs" dxfId="11608" priority="1961" operator="greaterThan">
      <formula>E53</formula>
    </cfRule>
  </conditionalFormatting>
  <conditionalFormatting sqref="H41">
    <cfRule type="cellIs" dxfId="11607" priority="1958" operator="greaterThan">
      <formula>99.99</formula>
    </cfRule>
  </conditionalFormatting>
  <conditionalFormatting sqref="H44">
    <cfRule type="cellIs" dxfId="11606" priority="1957" operator="greaterThan">
      <formula>99.99</formula>
    </cfRule>
  </conditionalFormatting>
  <conditionalFormatting sqref="H47">
    <cfRule type="cellIs" dxfId="11605" priority="1956" operator="greaterThan">
      <formula>99.99</formula>
    </cfRule>
  </conditionalFormatting>
  <conditionalFormatting sqref="H50">
    <cfRule type="cellIs" dxfId="11604" priority="1955" operator="greaterThan">
      <formula>99.99</formula>
    </cfRule>
  </conditionalFormatting>
  <conditionalFormatting sqref="H53">
    <cfRule type="cellIs" dxfId="11603" priority="1954" operator="greaterThan">
      <formula>99.99</formula>
    </cfRule>
  </conditionalFormatting>
  <conditionalFormatting sqref="K10">
    <cfRule type="cellIs" dxfId="11602" priority="1953" operator="greaterThan">
      <formula>99.99</formula>
    </cfRule>
  </conditionalFormatting>
  <conditionalFormatting sqref="K11">
    <cfRule type="cellIs" dxfId="11601" priority="1952" operator="greaterThan">
      <formula>99.99</formula>
    </cfRule>
  </conditionalFormatting>
  <conditionalFormatting sqref="N10">
    <cfRule type="cellIs" dxfId="11600" priority="1951" operator="greaterThan">
      <formula>99.99</formula>
    </cfRule>
  </conditionalFormatting>
  <conditionalFormatting sqref="N11">
    <cfRule type="cellIs" dxfId="11599" priority="1950" operator="greaterThan">
      <formula>99.99</formula>
    </cfRule>
  </conditionalFormatting>
  <conditionalFormatting sqref="Q10">
    <cfRule type="cellIs" dxfId="11598" priority="1949" operator="greaterThan">
      <formula>99.99</formula>
    </cfRule>
  </conditionalFormatting>
  <conditionalFormatting sqref="Q11">
    <cfRule type="cellIs" dxfId="11597" priority="1948" operator="greaterThan">
      <formula>99.99</formula>
    </cfRule>
  </conditionalFormatting>
  <conditionalFormatting sqref="T10">
    <cfRule type="cellIs" dxfId="11596" priority="1947" operator="greaterThan">
      <formula>99.99</formula>
    </cfRule>
  </conditionalFormatting>
  <conditionalFormatting sqref="T11">
    <cfRule type="cellIs" dxfId="11595" priority="1946" operator="greaterThan">
      <formula>99.99</formula>
    </cfRule>
  </conditionalFormatting>
  <conditionalFormatting sqref="W10">
    <cfRule type="cellIs" dxfId="11594" priority="1945" operator="greaterThan">
      <formula>99.99</formula>
    </cfRule>
  </conditionalFormatting>
  <conditionalFormatting sqref="W11">
    <cfRule type="cellIs" dxfId="11593" priority="1944" operator="greaterThan">
      <formula>99.99</formula>
    </cfRule>
  </conditionalFormatting>
  <conditionalFormatting sqref="K13">
    <cfRule type="cellIs" dxfId="11592" priority="1943" operator="greaterThan">
      <formula>99.99</formula>
    </cfRule>
  </conditionalFormatting>
  <conditionalFormatting sqref="K14">
    <cfRule type="cellIs" dxfId="11591" priority="1942" operator="greaterThan">
      <formula>99.99</formula>
    </cfRule>
  </conditionalFormatting>
  <conditionalFormatting sqref="N13">
    <cfRule type="cellIs" dxfId="11590" priority="1941" operator="greaterThan">
      <formula>99.99</formula>
    </cfRule>
  </conditionalFormatting>
  <conditionalFormatting sqref="N14">
    <cfRule type="cellIs" dxfId="11589" priority="1940" operator="greaterThan">
      <formula>99.99</formula>
    </cfRule>
  </conditionalFormatting>
  <conditionalFormatting sqref="Q13">
    <cfRule type="cellIs" dxfId="11588" priority="1939" operator="greaterThan">
      <formula>99.99</formula>
    </cfRule>
  </conditionalFormatting>
  <conditionalFormatting sqref="Q14">
    <cfRule type="cellIs" dxfId="11587" priority="1938" operator="greaterThan">
      <formula>99.99</formula>
    </cfRule>
  </conditionalFormatting>
  <conditionalFormatting sqref="T13">
    <cfRule type="cellIs" dxfId="11586" priority="1937" operator="greaterThan">
      <formula>99.99</formula>
    </cfRule>
  </conditionalFormatting>
  <conditionalFormatting sqref="T14">
    <cfRule type="cellIs" dxfId="11585" priority="1936" operator="greaterThan">
      <formula>99.99</formula>
    </cfRule>
  </conditionalFormatting>
  <conditionalFormatting sqref="W13">
    <cfRule type="cellIs" dxfId="11584" priority="1935" operator="greaterThan">
      <formula>99.99</formula>
    </cfRule>
  </conditionalFormatting>
  <conditionalFormatting sqref="W14">
    <cfRule type="cellIs" dxfId="11583" priority="1934" operator="greaterThan">
      <formula>99.99</formula>
    </cfRule>
  </conditionalFormatting>
  <conditionalFormatting sqref="K16">
    <cfRule type="cellIs" dxfId="11582" priority="1933" operator="greaterThan">
      <formula>99.99</formula>
    </cfRule>
  </conditionalFormatting>
  <conditionalFormatting sqref="K17">
    <cfRule type="cellIs" dxfId="11581" priority="1932" operator="greaterThan">
      <formula>99.99</formula>
    </cfRule>
  </conditionalFormatting>
  <conditionalFormatting sqref="N16">
    <cfRule type="cellIs" dxfId="11580" priority="1931" operator="greaterThan">
      <formula>99.99</formula>
    </cfRule>
  </conditionalFormatting>
  <conditionalFormatting sqref="N17">
    <cfRule type="cellIs" dxfId="11579" priority="1930" operator="greaterThan">
      <formula>99.99</formula>
    </cfRule>
  </conditionalFormatting>
  <conditionalFormatting sqref="Q16">
    <cfRule type="cellIs" dxfId="11578" priority="1929" operator="greaterThan">
      <formula>99.99</formula>
    </cfRule>
  </conditionalFormatting>
  <conditionalFormatting sqref="Q17">
    <cfRule type="cellIs" dxfId="11577" priority="1928" operator="greaterThan">
      <formula>99.99</formula>
    </cfRule>
  </conditionalFormatting>
  <conditionalFormatting sqref="T16">
    <cfRule type="cellIs" dxfId="11576" priority="1927" operator="greaterThan">
      <formula>99.99</formula>
    </cfRule>
  </conditionalFormatting>
  <conditionalFormatting sqref="T17">
    <cfRule type="cellIs" dxfId="11575" priority="1926" operator="greaterThan">
      <formula>99.99</formula>
    </cfRule>
  </conditionalFormatting>
  <conditionalFormatting sqref="W16">
    <cfRule type="cellIs" dxfId="11574" priority="1925" operator="greaterThan">
      <formula>99.99</formula>
    </cfRule>
  </conditionalFormatting>
  <conditionalFormatting sqref="W17">
    <cfRule type="cellIs" dxfId="11573" priority="1924" operator="greaterThan">
      <formula>99.99</formula>
    </cfRule>
  </conditionalFormatting>
  <conditionalFormatting sqref="K19">
    <cfRule type="cellIs" dxfId="11572" priority="1923" operator="greaterThan">
      <formula>99.99</formula>
    </cfRule>
  </conditionalFormatting>
  <conditionalFormatting sqref="K20">
    <cfRule type="cellIs" dxfId="11571" priority="1922" operator="greaterThan">
      <formula>99.99</formula>
    </cfRule>
  </conditionalFormatting>
  <conditionalFormatting sqref="N19">
    <cfRule type="cellIs" dxfId="11570" priority="1921" operator="greaterThan">
      <formula>99.99</formula>
    </cfRule>
  </conditionalFormatting>
  <conditionalFormatting sqref="N20">
    <cfRule type="cellIs" dxfId="11569" priority="1920" operator="greaterThan">
      <formula>99.99</formula>
    </cfRule>
  </conditionalFormatting>
  <conditionalFormatting sqref="Q19">
    <cfRule type="cellIs" dxfId="11568" priority="1919" operator="greaterThan">
      <formula>99.99</formula>
    </cfRule>
  </conditionalFormatting>
  <conditionalFormatting sqref="Q20">
    <cfRule type="cellIs" dxfId="11567" priority="1918" operator="greaterThan">
      <formula>99.99</formula>
    </cfRule>
  </conditionalFormatting>
  <conditionalFormatting sqref="T19">
    <cfRule type="cellIs" dxfId="11566" priority="1917" operator="greaterThan">
      <formula>99.99</formula>
    </cfRule>
  </conditionalFormatting>
  <conditionalFormatting sqref="T20">
    <cfRule type="cellIs" dxfId="11565" priority="1916" operator="greaterThan">
      <formula>99.99</formula>
    </cfRule>
  </conditionalFormatting>
  <conditionalFormatting sqref="W19">
    <cfRule type="cellIs" dxfId="11564" priority="1915" operator="greaterThan">
      <formula>99.99</formula>
    </cfRule>
  </conditionalFormatting>
  <conditionalFormatting sqref="W20">
    <cfRule type="cellIs" dxfId="11563" priority="1914" operator="greaterThan">
      <formula>99.99</formula>
    </cfRule>
  </conditionalFormatting>
  <conditionalFormatting sqref="K22">
    <cfRule type="cellIs" dxfId="11562" priority="1913" operator="greaterThan">
      <formula>99.99</formula>
    </cfRule>
  </conditionalFormatting>
  <conditionalFormatting sqref="K23">
    <cfRule type="cellIs" dxfId="11561" priority="1912" operator="greaterThan">
      <formula>99.99</formula>
    </cfRule>
  </conditionalFormatting>
  <conditionalFormatting sqref="N22">
    <cfRule type="cellIs" dxfId="11560" priority="1911" operator="greaterThan">
      <formula>99.99</formula>
    </cfRule>
  </conditionalFormatting>
  <conditionalFormatting sqref="N23">
    <cfRule type="cellIs" dxfId="11559" priority="1910" operator="greaterThan">
      <formula>99.99</formula>
    </cfRule>
  </conditionalFormatting>
  <conditionalFormatting sqref="Q22">
    <cfRule type="cellIs" dxfId="11558" priority="1909" operator="greaterThan">
      <formula>99.99</formula>
    </cfRule>
  </conditionalFormatting>
  <conditionalFormatting sqref="Q23">
    <cfRule type="cellIs" dxfId="11557" priority="1908" operator="greaterThan">
      <formula>99.99</formula>
    </cfRule>
  </conditionalFormatting>
  <conditionalFormatting sqref="T22">
    <cfRule type="cellIs" dxfId="11556" priority="1907" operator="greaterThan">
      <formula>99.99</formula>
    </cfRule>
  </conditionalFormatting>
  <conditionalFormatting sqref="T23">
    <cfRule type="cellIs" dxfId="11555" priority="1906" operator="greaterThan">
      <formula>99.99</formula>
    </cfRule>
  </conditionalFormatting>
  <conditionalFormatting sqref="W22">
    <cfRule type="cellIs" dxfId="11554" priority="1905" operator="greaterThan">
      <formula>99.99</formula>
    </cfRule>
  </conditionalFormatting>
  <conditionalFormatting sqref="W23">
    <cfRule type="cellIs" dxfId="11553" priority="1904" operator="greaterThan">
      <formula>99.99</formula>
    </cfRule>
  </conditionalFormatting>
  <conditionalFormatting sqref="K25">
    <cfRule type="cellIs" dxfId="11552" priority="1903" operator="greaterThan">
      <formula>99.99</formula>
    </cfRule>
  </conditionalFormatting>
  <conditionalFormatting sqref="K26">
    <cfRule type="cellIs" dxfId="11551" priority="1902" operator="greaterThan">
      <formula>99.99</formula>
    </cfRule>
  </conditionalFormatting>
  <conditionalFormatting sqref="N25">
    <cfRule type="cellIs" dxfId="11550" priority="1901" operator="greaterThan">
      <formula>99.99</formula>
    </cfRule>
  </conditionalFormatting>
  <conditionalFormatting sqref="N26">
    <cfRule type="cellIs" dxfId="11549" priority="1900" operator="greaterThan">
      <formula>99.99</formula>
    </cfRule>
  </conditionalFormatting>
  <conditionalFormatting sqref="Q25">
    <cfRule type="cellIs" dxfId="11548" priority="1899" operator="greaterThan">
      <formula>99.99</formula>
    </cfRule>
  </conditionalFormatting>
  <conditionalFormatting sqref="Q26">
    <cfRule type="cellIs" dxfId="11547" priority="1898" operator="greaterThan">
      <formula>99.99</formula>
    </cfRule>
  </conditionalFormatting>
  <conditionalFormatting sqref="T25">
    <cfRule type="cellIs" dxfId="11546" priority="1897" operator="greaterThan">
      <formula>99.99</formula>
    </cfRule>
  </conditionalFormatting>
  <conditionalFormatting sqref="T26">
    <cfRule type="cellIs" dxfId="11545" priority="1896" operator="greaterThan">
      <formula>99.99</formula>
    </cfRule>
  </conditionalFormatting>
  <conditionalFormatting sqref="W25">
    <cfRule type="cellIs" dxfId="11544" priority="1895" operator="greaterThan">
      <formula>99.99</formula>
    </cfRule>
  </conditionalFormatting>
  <conditionalFormatting sqref="W26">
    <cfRule type="cellIs" dxfId="11543" priority="1894" operator="greaterThan">
      <formula>99.99</formula>
    </cfRule>
  </conditionalFormatting>
  <conditionalFormatting sqref="K28">
    <cfRule type="cellIs" dxfId="11542" priority="1893" operator="greaterThan">
      <formula>99.99</formula>
    </cfRule>
  </conditionalFormatting>
  <conditionalFormatting sqref="K29">
    <cfRule type="cellIs" dxfId="11541" priority="1892" operator="greaterThan">
      <formula>99.99</formula>
    </cfRule>
  </conditionalFormatting>
  <conditionalFormatting sqref="N28">
    <cfRule type="cellIs" dxfId="11540" priority="1891" operator="greaterThan">
      <formula>99.99</formula>
    </cfRule>
  </conditionalFormatting>
  <conditionalFormatting sqref="N29">
    <cfRule type="cellIs" dxfId="11539" priority="1890" operator="greaterThan">
      <formula>99.99</formula>
    </cfRule>
  </conditionalFormatting>
  <conditionalFormatting sqref="Q28">
    <cfRule type="cellIs" dxfId="11538" priority="1889" operator="greaterThan">
      <formula>99.99</formula>
    </cfRule>
  </conditionalFormatting>
  <conditionalFormatting sqref="Q29">
    <cfRule type="cellIs" dxfId="11537" priority="1888" operator="greaterThan">
      <formula>99.99</formula>
    </cfRule>
  </conditionalFormatting>
  <conditionalFormatting sqref="T28">
    <cfRule type="cellIs" dxfId="11536" priority="1887" operator="greaterThan">
      <formula>99.99</formula>
    </cfRule>
  </conditionalFormatting>
  <conditionalFormatting sqref="T29">
    <cfRule type="cellIs" dxfId="11535" priority="1886" operator="greaterThan">
      <formula>99.99</formula>
    </cfRule>
  </conditionalFormatting>
  <conditionalFormatting sqref="W28">
    <cfRule type="cellIs" dxfId="11534" priority="1885" operator="greaterThan">
      <formula>99.99</formula>
    </cfRule>
  </conditionalFormatting>
  <conditionalFormatting sqref="W29">
    <cfRule type="cellIs" dxfId="11533" priority="1884" operator="greaterThan">
      <formula>99.99</formula>
    </cfRule>
  </conditionalFormatting>
  <conditionalFormatting sqref="K31">
    <cfRule type="cellIs" dxfId="11532" priority="1883" operator="greaterThan">
      <formula>99.99</formula>
    </cfRule>
  </conditionalFormatting>
  <conditionalFormatting sqref="K32">
    <cfRule type="cellIs" dxfId="11531" priority="1882" operator="greaterThan">
      <formula>99.99</formula>
    </cfRule>
  </conditionalFormatting>
  <conditionalFormatting sqref="N31">
    <cfRule type="cellIs" dxfId="11530" priority="1881" operator="greaterThan">
      <formula>99.99</formula>
    </cfRule>
  </conditionalFormatting>
  <conditionalFormatting sqref="N32">
    <cfRule type="cellIs" dxfId="11529" priority="1880" operator="greaterThan">
      <formula>99.99</formula>
    </cfRule>
  </conditionalFormatting>
  <conditionalFormatting sqref="Q31">
    <cfRule type="cellIs" dxfId="11528" priority="1879" operator="greaterThan">
      <formula>99.99</formula>
    </cfRule>
  </conditionalFormatting>
  <conditionalFormatting sqref="Q32">
    <cfRule type="cellIs" dxfId="11527" priority="1878" operator="greaterThan">
      <formula>99.99</formula>
    </cfRule>
  </conditionalFormatting>
  <conditionalFormatting sqref="T31">
    <cfRule type="cellIs" dxfId="11526" priority="1877" operator="greaterThan">
      <formula>99.99</formula>
    </cfRule>
  </conditionalFormatting>
  <conditionalFormatting sqref="T32">
    <cfRule type="cellIs" dxfId="11525" priority="1876" operator="greaterThan">
      <formula>99.99</formula>
    </cfRule>
  </conditionalFormatting>
  <conditionalFormatting sqref="W31">
    <cfRule type="cellIs" dxfId="11524" priority="1875" operator="greaterThan">
      <formula>99.99</formula>
    </cfRule>
  </conditionalFormatting>
  <conditionalFormatting sqref="W32">
    <cfRule type="cellIs" dxfId="11523" priority="1874" operator="greaterThan">
      <formula>99.99</formula>
    </cfRule>
  </conditionalFormatting>
  <conditionalFormatting sqref="K34">
    <cfRule type="cellIs" dxfId="11522" priority="1873" operator="greaterThan">
      <formula>99.99</formula>
    </cfRule>
  </conditionalFormatting>
  <conditionalFormatting sqref="K35">
    <cfRule type="cellIs" dxfId="11521" priority="1872" operator="greaterThan">
      <formula>99.99</formula>
    </cfRule>
  </conditionalFormatting>
  <conditionalFormatting sqref="N34">
    <cfRule type="cellIs" dxfId="11520" priority="1871" operator="greaterThan">
      <formula>99.99</formula>
    </cfRule>
  </conditionalFormatting>
  <conditionalFormatting sqref="N35">
    <cfRule type="cellIs" dxfId="11519" priority="1870" operator="greaterThan">
      <formula>99.99</formula>
    </cfRule>
  </conditionalFormatting>
  <conditionalFormatting sqref="Q34">
    <cfRule type="cellIs" dxfId="11518" priority="1869" operator="greaterThan">
      <formula>99.99</formula>
    </cfRule>
  </conditionalFormatting>
  <conditionalFormatting sqref="Q35">
    <cfRule type="cellIs" dxfId="11517" priority="1868" operator="greaterThan">
      <formula>99.99</formula>
    </cfRule>
  </conditionalFormatting>
  <conditionalFormatting sqref="T34">
    <cfRule type="cellIs" dxfId="11516" priority="1867" operator="greaterThan">
      <formula>99.99</formula>
    </cfRule>
  </conditionalFormatting>
  <conditionalFormatting sqref="T35">
    <cfRule type="cellIs" dxfId="11515" priority="1866" operator="greaterThan">
      <formula>99.99</formula>
    </cfRule>
  </conditionalFormatting>
  <conditionalFormatting sqref="W34">
    <cfRule type="cellIs" dxfId="11514" priority="1865" operator="greaterThan">
      <formula>99.99</formula>
    </cfRule>
  </conditionalFormatting>
  <conditionalFormatting sqref="W35">
    <cfRule type="cellIs" dxfId="11513" priority="1864" operator="greaterThan">
      <formula>99.99</formula>
    </cfRule>
  </conditionalFormatting>
  <conditionalFormatting sqref="K37">
    <cfRule type="cellIs" dxfId="11512" priority="1863" operator="greaterThan">
      <formula>99.99</formula>
    </cfRule>
  </conditionalFormatting>
  <conditionalFormatting sqref="K38">
    <cfRule type="cellIs" dxfId="11511" priority="1862" operator="greaterThan">
      <formula>99.99</formula>
    </cfRule>
  </conditionalFormatting>
  <conditionalFormatting sqref="N37">
    <cfRule type="cellIs" dxfId="11510" priority="1861" operator="greaterThan">
      <formula>99.99</formula>
    </cfRule>
  </conditionalFormatting>
  <conditionalFormatting sqref="N38">
    <cfRule type="cellIs" dxfId="11509" priority="1860" operator="greaterThan">
      <formula>99.99</formula>
    </cfRule>
  </conditionalFormatting>
  <conditionalFormatting sqref="Q37">
    <cfRule type="cellIs" dxfId="11508" priority="1859" operator="greaterThan">
      <formula>99.99</formula>
    </cfRule>
  </conditionalFormatting>
  <conditionalFormatting sqref="Q38">
    <cfRule type="cellIs" dxfId="11507" priority="1858" operator="greaterThan">
      <formula>99.99</formula>
    </cfRule>
  </conditionalFormatting>
  <conditionalFormatting sqref="T37">
    <cfRule type="cellIs" dxfId="11506" priority="1857" operator="greaterThan">
      <formula>99.99</formula>
    </cfRule>
  </conditionalFormatting>
  <conditionalFormatting sqref="T38">
    <cfRule type="cellIs" dxfId="11505" priority="1856" operator="greaterThan">
      <formula>99.99</formula>
    </cfRule>
  </conditionalFormatting>
  <conditionalFormatting sqref="W37">
    <cfRule type="cellIs" dxfId="11504" priority="1855" operator="greaterThan">
      <formula>99.99</formula>
    </cfRule>
  </conditionalFormatting>
  <conditionalFormatting sqref="W38">
    <cfRule type="cellIs" dxfId="11503" priority="1854" operator="greaterThan">
      <formula>99.99</formula>
    </cfRule>
  </conditionalFormatting>
  <conditionalFormatting sqref="K40">
    <cfRule type="cellIs" dxfId="11502" priority="1853" operator="greaterThan">
      <formula>99.99</formula>
    </cfRule>
  </conditionalFormatting>
  <conditionalFormatting sqref="K41">
    <cfRule type="cellIs" dxfId="11501" priority="1852" operator="greaterThan">
      <formula>99.99</formula>
    </cfRule>
  </conditionalFormatting>
  <conditionalFormatting sqref="N40">
    <cfRule type="cellIs" dxfId="11500" priority="1851" operator="greaterThan">
      <formula>99.99</formula>
    </cfRule>
  </conditionalFormatting>
  <conditionalFormatting sqref="N41">
    <cfRule type="cellIs" dxfId="11499" priority="1850" operator="greaterThan">
      <formula>99.99</formula>
    </cfRule>
  </conditionalFormatting>
  <conditionalFormatting sqref="Q40">
    <cfRule type="cellIs" dxfId="11498" priority="1849" operator="greaterThan">
      <formula>99.99</formula>
    </cfRule>
  </conditionalFormatting>
  <conditionalFormatting sqref="Q41">
    <cfRule type="cellIs" dxfId="11497" priority="1848" operator="greaterThan">
      <formula>99.99</formula>
    </cfRule>
  </conditionalFormatting>
  <conditionalFormatting sqref="T40">
    <cfRule type="cellIs" dxfId="11496" priority="1847" operator="greaterThan">
      <formula>99.99</formula>
    </cfRule>
  </conditionalFormatting>
  <conditionalFormatting sqref="T41">
    <cfRule type="cellIs" dxfId="11495" priority="1846" operator="greaterThan">
      <formula>99.99</formula>
    </cfRule>
  </conditionalFormatting>
  <conditionalFormatting sqref="W40">
    <cfRule type="cellIs" dxfId="11494" priority="1845" operator="greaterThan">
      <formula>99.99</formula>
    </cfRule>
  </conditionalFormatting>
  <conditionalFormatting sqref="W41">
    <cfRule type="cellIs" dxfId="11493" priority="1844" operator="greaterThan">
      <formula>99.99</formula>
    </cfRule>
  </conditionalFormatting>
  <conditionalFormatting sqref="K43">
    <cfRule type="cellIs" dxfId="11492" priority="1843" operator="greaterThan">
      <formula>99.99</formula>
    </cfRule>
  </conditionalFormatting>
  <conditionalFormatting sqref="K44">
    <cfRule type="cellIs" dxfId="11491" priority="1842" operator="greaterThan">
      <formula>99.99</formula>
    </cfRule>
  </conditionalFormatting>
  <conditionalFormatting sqref="N43">
    <cfRule type="cellIs" dxfId="11490" priority="1841" operator="greaterThan">
      <formula>99.99</formula>
    </cfRule>
  </conditionalFormatting>
  <conditionalFormatting sqref="N44">
    <cfRule type="cellIs" dxfId="11489" priority="1840" operator="greaterThan">
      <formula>99.99</formula>
    </cfRule>
  </conditionalFormatting>
  <conditionalFormatting sqref="Q43">
    <cfRule type="cellIs" dxfId="11488" priority="1839" operator="greaterThan">
      <formula>99.99</formula>
    </cfRule>
  </conditionalFormatting>
  <conditionalFormatting sqref="Q44">
    <cfRule type="cellIs" dxfId="11487" priority="1838" operator="greaterThan">
      <formula>99.99</formula>
    </cfRule>
  </conditionalFormatting>
  <conditionalFormatting sqref="T43">
    <cfRule type="cellIs" dxfId="11486" priority="1837" operator="greaterThan">
      <formula>99.99</formula>
    </cfRule>
  </conditionalFormatting>
  <conditionalFormatting sqref="T44">
    <cfRule type="cellIs" dxfId="11485" priority="1836" operator="greaterThan">
      <formula>99.99</formula>
    </cfRule>
  </conditionalFormatting>
  <conditionalFormatting sqref="W43">
    <cfRule type="cellIs" dxfId="11484" priority="1835" operator="greaterThan">
      <formula>99.99</formula>
    </cfRule>
  </conditionalFormatting>
  <conditionalFormatting sqref="W44">
    <cfRule type="cellIs" dxfId="11483" priority="1834" operator="greaterThan">
      <formula>99.99</formula>
    </cfRule>
  </conditionalFormatting>
  <conditionalFormatting sqref="K46">
    <cfRule type="cellIs" dxfId="11482" priority="1833" operator="greaterThan">
      <formula>99.99</formula>
    </cfRule>
  </conditionalFormatting>
  <conditionalFormatting sqref="K47">
    <cfRule type="cellIs" dxfId="11481" priority="1832" operator="greaterThan">
      <formula>99.99</formula>
    </cfRule>
  </conditionalFormatting>
  <conditionalFormatting sqref="N46">
    <cfRule type="cellIs" dxfId="11480" priority="1831" operator="greaterThan">
      <formula>99.99</formula>
    </cfRule>
  </conditionalFormatting>
  <conditionalFormatting sqref="N47">
    <cfRule type="cellIs" dxfId="11479" priority="1830" operator="greaterThan">
      <formula>99.99</formula>
    </cfRule>
  </conditionalFormatting>
  <conditionalFormatting sqref="Q46">
    <cfRule type="cellIs" dxfId="11478" priority="1829" operator="greaterThan">
      <formula>99.99</formula>
    </cfRule>
  </conditionalFormatting>
  <conditionalFormatting sqref="Q47">
    <cfRule type="cellIs" dxfId="11477" priority="1828" operator="greaterThan">
      <formula>99.99</formula>
    </cfRule>
  </conditionalFormatting>
  <conditionalFormatting sqref="T46">
    <cfRule type="cellIs" dxfId="11476" priority="1827" operator="greaterThan">
      <formula>99.99</formula>
    </cfRule>
  </conditionalFormatting>
  <conditionalFormatting sqref="T47">
    <cfRule type="cellIs" dxfId="11475" priority="1826" operator="greaterThan">
      <formula>99.99</formula>
    </cfRule>
  </conditionalFormatting>
  <conditionalFormatting sqref="W46">
    <cfRule type="cellIs" dxfId="11474" priority="1825" operator="greaterThan">
      <formula>99.99</formula>
    </cfRule>
  </conditionalFormatting>
  <conditionalFormatting sqref="W47">
    <cfRule type="cellIs" dxfId="11473" priority="1824" operator="greaterThan">
      <formula>99.99</formula>
    </cfRule>
  </conditionalFormatting>
  <conditionalFormatting sqref="K49">
    <cfRule type="cellIs" dxfId="11472" priority="1823" operator="greaterThan">
      <formula>99.99</formula>
    </cfRule>
  </conditionalFormatting>
  <conditionalFormatting sqref="K50">
    <cfRule type="cellIs" dxfId="11471" priority="1822" operator="greaterThan">
      <formula>99.99</formula>
    </cfRule>
  </conditionalFormatting>
  <conditionalFormatting sqref="N49">
    <cfRule type="cellIs" dxfId="11470" priority="1821" operator="greaterThan">
      <formula>99.99</formula>
    </cfRule>
  </conditionalFormatting>
  <conditionalFormatting sqref="N50">
    <cfRule type="cellIs" dxfId="11469" priority="1820" operator="greaterThan">
      <formula>99.99</formula>
    </cfRule>
  </conditionalFormatting>
  <conditionalFormatting sqref="Q49">
    <cfRule type="cellIs" dxfId="11468" priority="1819" operator="greaterThan">
      <formula>99.99</formula>
    </cfRule>
  </conditionalFormatting>
  <conditionalFormatting sqref="Q50">
    <cfRule type="cellIs" dxfId="11467" priority="1818" operator="greaterThan">
      <formula>99.99</formula>
    </cfRule>
  </conditionalFormatting>
  <conditionalFormatting sqref="T49">
    <cfRule type="cellIs" dxfId="11466" priority="1817" operator="greaterThan">
      <formula>99.99</formula>
    </cfRule>
  </conditionalFormatting>
  <conditionalFormatting sqref="T50">
    <cfRule type="cellIs" dxfId="11465" priority="1816" operator="greaterThan">
      <formula>99.99</formula>
    </cfRule>
  </conditionalFormatting>
  <conditionalFormatting sqref="W49">
    <cfRule type="cellIs" dxfId="11464" priority="1815" operator="greaterThan">
      <formula>99.99</formula>
    </cfRule>
  </conditionalFormatting>
  <conditionalFormatting sqref="W50">
    <cfRule type="cellIs" dxfId="11463" priority="1814" operator="greaterThan">
      <formula>99.99</formula>
    </cfRule>
  </conditionalFormatting>
  <conditionalFormatting sqref="K52">
    <cfRule type="cellIs" dxfId="11462" priority="1813" operator="greaterThan">
      <formula>99.99</formula>
    </cfRule>
  </conditionalFormatting>
  <conditionalFormatting sqref="K53">
    <cfRule type="cellIs" dxfId="11461" priority="1812" operator="greaterThan">
      <formula>99.99</formula>
    </cfRule>
  </conditionalFormatting>
  <conditionalFormatting sqref="N52">
    <cfRule type="cellIs" dxfId="11460" priority="1811" operator="greaterThan">
      <formula>99.99</formula>
    </cfRule>
  </conditionalFormatting>
  <conditionalFormatting sqref="N53">
    <cfRule type="cellIs" dxfId="11459" priority="1810" operator="greaterThan">
      <formula>99.99</formula>
    </cfRule>
  </conditionalFormatting>
  <conditionalFormatting sqref="Q52">
    <cfRule type="cellIs" dxfId="11458" priority="1809" operator="greaterThan">
      <formula>99.99</formula>
    </cfRule>
  </conditionalFormatting>
  <conditionalFormatting sqref="Q53">
    <cfRule type="cellIs" dxfId="11457" priority="1808" operator="greaterThan">
      <formula>99.99</formula>
    </cfRule>
  </conditionalFormatting>
  <conditionalFormatting sqref="T52">
    <cfRule type="cellIs" dxfId="11456" priority="1807" operator="greaterThan">
      <formula>99.99</formula>
    </cfRule>
  </conditionalFormatting>
  <conditionalFormatting sqref="T53">
    <cfRule type="cellIs" dxfId="11455" priority="1806" operator="greaterThan">
      <formula>99.99</formula>
    </cfRule>
  </conditionalFormatting>
  <conditionalFormatting sqref="W52">
    <cfRule type="cellIs" dxfId="11454" priority="1805" operator="greaterThan">
      <formula>99.99</formula>
    </cfRule>
  </conditionalFormatting>
  <conditionalFormatting sqref="W53">
    <cfRule type="cellIs" dxfId="11453" priority="1804" operator="greaterThan">
      <formula>99.99</formula>
    </cfRule>
  </conditionalFormatting>
  <conditionalFormatting sqref="Z10">
    <cfRule type="cellIs" dxfId="11452" priority="1803" operator="greaterThan">
      <formula>99.99</formula>
    </cfRule>
  </conditionalFormatting>
  <conditionalFormatting sqref="Z11">
    <cfRule type="cellIs" dxfId="11451" priority="1802" operator="greaterThan">
      <formula>99.99</formula>
    </cfRule>
  </conditionalFormatting>
  <conditionalFormatting sqref="Z13">
    <cfRule type="cellIs" dxfId="11450" priority="1801" operator="greaterThan">
      <formula>99.99</formula>
    </cfRule>
  </conditionalFormatting>
  <conditionalFormatting sqref="Z14">
    <cfRule type="cellIs" dxfId="11449" priority="1800" operator="greaterThan">
      <formula>99.99</formula>
    </cfRule>
  </conditionalFormatting>
  <conditionalFormatting sqref="Z16">
    <cfRule type="cellIs" dxfId="11448" priority="1799" operator="greaterThan">
      <formula>99.99</formula>
    </cfRule>
  </conditionalFormatting>
  <conditionalFormatting sqref="Z17">
    <cfRule type="cellIs" dxfId="11447" priority="1798" operator="greaterThan">
      <formula>99.99</formula>
    </cfRule>
  </conditionalFormatting>
  <conditionalFormatting sqref="Z19">
    <cfRule type="cellIs" dxfId="11446" priority="1797" operator="greaterThan">
      <formula>99.99</formula>
    </cfRule>
  </conditionalFormatting>
  <conditionalFormatting sqref="Z20">
    <cfRule type="cellIs" dxfId="11445" priority="1796" operator="greaterThan">
      <formula>99.99</formula>
    </cfRule>
  </conditionalFormatting>
  <conditionalFormatting sqref="Z22">
    <cfRule type="cellIs" dxfId="11444" priority="1795" operator="greaterThan">
      <formula>99.99</formula>
    </cfRule>
  </conditionalFormatting>
  <conditionalFormatting sqref="Z23">
    <cfRule type="cellIs" dxfId="11443" priority="1794" operator="greaterThan">
      <formula>99.99</formula>
    </cfRule>
  </conditionalFormatting>
  <conditionalFormatting sqref="Z25">
    <cfRule type="cellIs" dxfId="11442" priority="1793" operator="greaterThan">
      <formula>99.99</formula>
    </cfRule>
  </conditionalFormatting>
  <conditionalFormatting sqref="Z26">
    <cfRule type="cellIs" dxfId="11441" priority="1792" operator="greaterThan">
      <formula>99.99</formula>
    </cfRule>
  </conditionalFormatting>
  <conditionalFormatting sqref="Z28">
    <cfRule type="cellIs" dxfId="11440" priority="1791" operator="greaterThan">
      <formula>99.99</formula>
    </cfRule>
  </conditionalFormatting>
  <conditionalFormatting sqref="Z29">
    <cfRule type="cellIs" dxfId="11439" priority="1790" operator="greaterThan">
      <formula>99.99</formula>
    </cfRule>
  </conditionalFormatting>
  <conditionalFormatting sqref="Z31">
    <cfRule type="cellIs" dxfId="11438" priority="1789" operator="greaterThan">
      <formula>99.99</formula>
    </cfRule>
  </conditionalFormatting>
  <conditionalFormatting sqref="Z32">
    <cfRule type="cellIs" dxfId="11437" priority="1788" operator="greaterThan">
      <formula>99.99</formula>
    </cfRule>
  </conditionalFormatting>
  <conditionalFormatting sqref="Z34">
    <cfRule type="cellIs" dxfId="11436" priority="1787" operator="greaterThan">
      <formula>99.99</formula>
    </cfRule>
  </conditionalFormatting>
  <conditionalFormatting sqref="Z35">
    <cfRule type="cellIs" dxfId="11435" priority="1786" operator="greaterThan">
      <formula>99.99</formula>
    </cfRule>
  </conditionalFormatting>
  <conditionalFormatting sqref="Z37">
    <cfRule type="cellIs" dxfId="11434" priority="1785" operator="greaterThan">
      <formula>99.99</formula>
    </cfRule>
  </conditionalFormatting>
  <conditionalFormatting sqref="Z38">
    <cfRule type="cellIs" dxfId="11433" priority="1784" operator="greaterThan">
      <formula>99.99</formula>
    </cfRule>
  </conditionalFormatting>
  <conditionalFormatting sqref="Z40">
    <cfRule type="cellIs" dxfId="11432" priority="1783" operator="greaterThan">
      <formula>99.99</formula>
    </cfRule>
  </conditionalFormatting>
  <conditionalFormatting sqref="Z41">
    <cfRule type="cellIs" dxfId="11431" priority="1782" operator="greaterThan">
      <formula>99.99</formula>
    </cfRule>
  </conditionalFormatting>
  <conditionalFormatting sqref="Z43">
    <cfRule type="cellIs" dxfId="11430" priority="1781" operator="greaterThan">
      <formula>99.99</formula>
    </cfRule>
  </conditionalFormatting>
  <conditionalFormatting sqref="Z44">
    <cfRule type="cellIs" dxfId="11429" priority="1780" operator="greaterThan">
      <formula>99.99</formula>
    </cfRule>
  </conditionalFormatting>
  <conditionalFormatting sqref="Z46">
    <cfRule type="cellIs" dxfId="11428" priority="1779" operator="greaterThan">
      <formula>99.99</formula>
    </cfRule>
  </conditionalFormatting>
  <conditionalFormatting sqref="Z47">
    <cfRule type="cellIs" dxfId="11427" priority="1778" operator="greaterThan">
      <formula>99.99</formula>
    </cfRule>
  </conditionalFormatting>
  <conditionalFormatting sqref="Z49">
    <cfRule type="cellIs" dxfId="11426" priority="1777" operator="greaterThan">
      <formula>99.99</formula>
    </cfRule>
  </conditionalFormatting>
  <conditionalFormatting sqref="Z50">
    <cfRule type="cellIs" dxfId="11425" priority="1776" operator="greaterThan">
      <formula>99.99</formula>
    </cfRule>
  </conditionalFormatting>
  <conditionalFormatting sqref="Z52">
    <cfRule type="cellIs" dxfId="11424" priority="1775" operator="greaterThan">
      <formula>99.99</formula>
    </cfRule>
  </conditionalFormatting>
  <conditionalFormatting sqref="Z53">
    <cfRule type="cellIs" dxfId="11423" priority="1774" operator="greaterThan">
      <formula>99.99</formula>
    </cfRule>
  </conditionalFormatting>
  <conditionalFormatting sqref="AC16">
    <cfRule type="cellIs" dxfId="11422" priority="1769" operator="greaterThan">
      <formula>99.99</formula>
    </cfRule>
  </conditionalFormatting>
  <conditionalFormatting sqref="K7:K8">
    <cfRule type="cellIs" dxfId="11421" priority="1653" operator="greaterThan">
      <formula>99.99</formula>
    </cfRule>
  </conditionalFormatting>
  <conditionalFormatting sqref="N7:N8">
    <cfRule type="cellIs" dxfId="11420" priority="1652" operator="greaterThan">
      <formula>99.99</formula>
    </cfRule>
  </conditionalFormatting>
  <conditionalFormatting sqref="Q7:Q8">
    <cfRule type="cellIs" dxfId="11419" priority="1651" operator="greaterThan">
      <formula>99.99</formula>
    </cfRule>
  </conditionalFormatting>
  <conditionalFormatting sqref="T7:T8">
    <cfRule type="cellIs" dxfId="11418" priority="1650" operator="greaterThan">
      <formula>99.99</formula>
    </cfRule>
  </conditionalFormatting>
  <conditionalFormatting sqref="W7:W8">
    <cfRule type="cellIs" dxfId="11417" priority="1649" operator="greaterThan">
      <formula>99.99</formula>
    </cfRule>
  </conditionalFormatting>
  <conditionalFormatting sqref="Z7:Z8">
    <cfRule type="cellIs" dxfId="11416" priority="1648" operator="greaterThan">
      <formula>99.99</formula>
    </cfRule>
  </conditionalFormatting>
  <conditionalFormatting sqref="F11">
    <cfRule type="cellIs" dxfId="11415" priority="1641" operator="greaterThan">
      <formula>80</formula>
    </cfRule>
    <cfRule type="cellIs" dxfId="11414" priority="1642" operator="greaterThan">
      <formula>99.999</formula>
    </cfRule>
    <cfRule type="cellIs" dxfId="11413" priority="1643" operator="greaterThan">
      <formula>E11</formula>
    </cfRule>
  </conditionalFormatting>
  <conditionalFormatting sqref="F14">
    <cfRule type="cellIs" dxfId="11412" priority="1638" operator="greaterThan">
      <formula>80</formula>
    </cfRule>
    <cfRule type="cellIs" dxfId="11411" priority="1639" operator="greaterThan">
      <formula>99.999</formula>
    </cfRule>
    <cfRule type="cellIs" dxfId="11410" priority="1640" operator="greaterThan">
      <formula>E14</formula>
    </cfRule>
  </conditionalFormatting>
  <conditionalFormatting sqref="F17">
    <cfRule type="cellIs" dxfId="11409" priority="1635" operator="greaterThan">
      <formula>80</formula>
    </cfRule>
    <cfRule type="cellIs" dxfId="11408" priority="1636" operator="greaterThan">
      <formula>99.999</formula>
    </cfRule>
    <cfRule type="cellIs" dxfId="11407" priority="1637" operator="greaterThan">
      <formula>E17</formula>
    </cfRule>
  </conditionalFormatting>
  <conditionalFormatting sqref="F20">
    <cfRule type="cellIs" dxfId="11406" priority="1632" operator="greaterThan">
      <formula>80</formula>
    </cfRule>
    <cfRule type="cellIs" dxfId="11405" priority="1633" operator="greaterThan">
      <formula>99.999</formula>
    </cfRule>
    <cfRule type="cellIs" dxfId="11404" priority="1634" operator="greaterThan">
      <formula>E20</formula>
    </cfRule>
  </conditionalFormatting>
  <conditionalFormatting sqref="I23">
    <cfRule type="cellIs" dxfId="11403" priority="1629" operator="greaterThan">
      <formula>80</formula>
    </cfRule>
    <cfRule type="cellIs" dxfId="11402" priority="1630" operator="greaterThan">
      <formula>99.999</formula>
    </cfRule>
    <cfRule type="cellIs" dxfId="11401" priority="1631" operator="greaterThan">
      <formula>H23</formula>
    </cfRule>
  </conditionalFormatting>
  <conditionalFormatting sqref="I26">
    <cfRule type="cellIs" dxfId="11400" priority="1626" operator="greaterThan">
      <formula>80</formula>
    </cfRule>
    <cfRule type="cellIs" dxfId="11399" priority="1627" operator="greaterThan">
      <formula>99.999</formula>
    </cfRule>
    <cfRule type="cellIs" dxfId="11398" priority="1628" operator="greaterThan">
      <formula>H26</formula>
    </cfRule>
  </conditionalFormatting>
  <conditionalFormatting sqref="I29">
    <cfRule type="cellIs" dxfId="11397" priority="1623" operator="greaterThan">
      <formula>80</formula>
    </cfRule>
    <cfRule type="cellIs" dxfId="11396" priority="1624" operator="greaterThan">
      <formula>99.999</formula>
    </cfRule>
    <cfRule type="cellIs" dxfId="11395" priority="1625" operator="greaterThan">
      <formula>H29</formula>
    </cfRule>
  </conditionalFormatting>
  <conditionalFormatting sqref="I32">
    <cfRule type="cellIs" dxfId="11394" priority="1620" operator="greaterThan">
      <formula>80</formula>
    </cfRule>
    <cfRule type="cellIs" dxfId="11393" priority="1621" operator="greaterThan">
      <formula>99.999</formula>
    </cfRule>
    <cfRule type="cellIs" dxfId="11392" priority="1622" operator="greaterThan">
      <formula>H32</formula>
    </cfRule>
  </conditionalFormatting>
  <conditionalFormatting sqref="I35">
    <cfRule type="cellIs" dxfId="11391" priority="1617" operator="greaterThan">
      <formula>80</formula>
    </cfRule>
    <cfRule type="cellIs" dxfId="11390" priority="1618" operator="greaterThan">
      <formula>99.999</formula>
    </cfRule>
    <cfRule type="cellIs" dxfId="11389" priority="1619" operator="greaterThan">
      <formula>H35</formula>
    </cfRule>
  </conditionalFormatting>
  <conditionalFormatting sqref="I38">
    <cfRule type="cellIs" dxfId="11388" priority="1614" operator="greaterThan">
      <formula>80</formula>
    </cfRule>
    <cfRule type="cellIs" dxfId="11387" priority="1615" operator="greaterThan">
      <formula>99.999</formula>
    </cfRule>
    <cfRule type="cellIs" dxfId="11386" priority="1616" operator="greaterThan">
      <formula>H38</formula>
    </cfRule>
  </conditionalFormatting>
  <conditionalFormatting sqref="I41">
    <cfRule type="cellIs" dxfId="11385" priority="1611" operator="greaterThan">
      <formula>80</formula>
    </cfRule>
    <cfRule type="cellIs" dxfId="11384" priority="1612" operator="greaterThan">
      <formula>99.999</formula>
    </cfRule>
    <cfRule type="cellIs" dxfId="11383" priority="1613" operator="greaterThan">
      <formula>H41</formula>
    </cfRule>
  </conditionalFormatting>
  <conditionalFormatting sqref="I44">
    <cfRule type="cellIs" dxfId="11382" priority="1608" operator="greaterThan">
      <formula>80</formula>
    </cfRule>
    <cfRule type="cellIs" dxfId="11381" priority="1609" operator="greaterThan">
      <formula>99.999</formula>
    </cfRule>
    <cfRule type="cellIs" dxfId="11380" priority="1610" operator="greaterThan">
      <formula>H44</formula>
    </cfRule>
  </conditionalFormatting>
  <conditionalFormatting sqref="I47">
    <cfRule type="cellIs" dxfId="11379" priority="1605" operator="greaterThan">
      <formula>80</formula>
    </cfRule>
    <cfRule type="cellIs" dxfId="11378" priority="1606" operator="greaterThan">
      <formula>99.999</formula>
    </cfRule>
    <cfRule type="cellIs" dxfId="11377" priority="1607" operator="greaterThan">
      <formula>H47</formula>
    </cfRule>
  </conditionalFormatting>
  <conditionalFormatting sqref="I50">
    <cfRule type="cellIs" dxfId="11376" priority="1602" operator="greaterThan">
      <formula>80</formula>
    </cfRule>
    <cfRule type="cellIs" dxfId="11375" priority="1603" operator="greaterThan">
      <formula>99.999</formula>
    </cfRule>
    <cfRule type="cellIs" dxfId="11374" priority="1604" operator="greaterThan">
      <formula>H50</formula>
    </cfRule>
  </conditionalFormatting>
  <conditionalFormatting sqref="I53">
    <cfRule type="cellIs" dxfId="11373" priority="1599" operator="greaterThan">
      <formula>80</formula>
    </cfRule>
    <cfRule type="cellIs" dxfId="11372" priority="1600" operator="greaterThan">
      <formula>99.999</formula>
    </cfRule>
    <cfRule type="cellIs" dxfId="11371" priority="1601" operator="greaterThan">
      <formula>H53</formula>
    </cfRule>
  </conditionalFormatting>
  <conditionalFormatting sqref="L23">
    <cfRule type="cellIs" dxfId="11370" priority="1596" operator="greaterThan">
      <formula>80</formula>
    </cfRule>
    <cfRule type="cellIs" dxfId="11369" priority="1597" operator="greaterThan">
      <formula>99.999</formula>
    </cfRule>
    <cfRule type="cellIs" dxfId="11368" priority="1598" operator="greaterThan">
      <formula>K23</formula>
    </cfRule>
  </conditionalFormatting>
  <conditionalFormatting sqref="L26">
    <cfRule type="cellIs" dxfId="11367" priority="1593" operator="greaterThan">
      <formula>80</formula>
    </cfRule>
    <cfRule type="cellIs" dxfId="11366" priority="1594" operator="greaterThan">
      <formula>99.999</formula>
    </cfRule>
    <cfRule type="cellIs" dxfId="11365" priority="1595" operator="greaterThan">
      <formula>K26</formula>
    </cfRule>
  </conditionalFormatting>
  <conditionalFormatting sqref="L29">
    <cfRule type="cellIs" dxfId="11364" priority="1590" operator="greaterThan">
      <formula>80</formula>
    </cfRule>
    <cfRule type="cellIs" dxfId="11363" priority="1591" operator="greaterThan">
      <formula>99.999</formula>
    </cfRule>
    <cfRule type="cellIs" dxfId="11362" priority="1592" operator="greaterThan">
      <formula>K29</formula>
    </cfRule>
  </conditionalFormatting>
  <conditionalFormatting sqref="L32">
    <cfRule type="cellIs" dxfId="11361" priority="1587" operator="greaterThan">
      <formula>80</formula>
    </cfRule>
    <cfRule type="cellIs" dxfId="11360" priority="1588" operator="greaterThan">
      <formula>99.999</formula>
    </cfRule>
    <cfRule type="cellIs" dxfId="11359" priority="1589" operator="greaterThan">
      <formula>K32</formula>
    </cfRule>
  </conditionalFormatting>
  <conditionalFormatting sqref="L35">
    <cfRule type="cellIs" dxfId="11358" priority="1584" operator="greaterThan">
      <formula>80</formula>
    </cfRule>
    <cfRule type="cellIs" dxfId="11357" priority="1585" operator="greaterThan">
      <formula>99.999</formula>
    </cfRule>
    <cfRule type="cellIs" dxfId="11356" priority="1586" operator="greaterThan">
      <formula>K35</formula>
    </cfRule>
  </conditionalFormatting>
  <conditionalFormatting sqref="L38">
    <cfRule type="cellIs" dxfId="11355" priority="1581" operator="greaterThan">
      <formula>80</formula>
    </cfRule>
    <cfRule type="cellIs" dxfId="11354" priority="1582" operator="greaterThan">
      <formula>99.999</formula>
    </cfRule>
    <cfRule type="cellIs" dxfId="11353" priority="1583" operator="greaterThan">
      <formula>K38</formula>
    </cfRule>
  </conditionalFormatting>
  <conditionalFormatting sqref="L41">
    <cfRule type="cellIs" dxfId="11352" priority="1578" operator="greaterThan">
      <formula>80</formula>
    </cfRule>
    <cfRule type="cellIs" dxfId="11351" priority="1579" operator="greaterThan">
      <formula>99.999</formula>
    </cfRule>
    <cfRule type="cellIs" dxfId="11350" priority="1580" operator="greaterThan">
      <formula>K41</formula>
    </cfRule>
  </conditionalFormatting>
  <conditionalFormatting sqref="L44">
    <cfRule type="cellIs" dxfId="11349" priority="1575" operator="greaterThan">
      <formula>80</formula>
    </cfRule>
    <cfRule type="cellIs" dxfId="11348" priority="1576" operator="greaterThan">
      <formula>99.999</formula>
    </cfRule>
    <cfRule type="cellIs" dxfId="11347" priority="1577" operator="greaterThan">
      <formula>K44</formula>
    </cfRule>
  </conditionalFormatting>
  <conditionalFormatting sqref="L47">
    <cfRule type="cellIs" dxfId="11346" priority="1572" operator="greaterThan">
      <formula>80</formula>
    </cfRule>
    <cfRule type="cellIs" dxfId="11345" priority="1573" operator="greaterThan">
      <formula>99.999</formula>
    </cfRule>
    <cfRule type="cellIs" dxfId="11344" priority="1574" operator="greaterThan">
      <formula>K47</formula>
    </cfRule>
  </conditionalFormatting>
  <conditionalFormatting sqref="J10">
    <cfRule type="cellIs" dxfId="11343" priority="1570" operator="greaterThan">
      <formula>$N$3</formula>
    </cfRule>
    <cfRule type="cellIs" dxfId="11342" priority="1571" operator="equal">
      <formula>$N$3</formula>
    </cfRule>
  </conditionalFormatting>
  <conditionalFormatting sqref="J13">
    <cfRule type="cellIs" dxfId="11341" priority="1568" operator="greaterThan">
      <formula>$N$3</formula>
    </cfRule>
    <cfRule type="cellIs" dxfId="11340" priority="1569" operator="equal">
      <formula>$N$3</formula>
    </cfRule>
  </conditionalFormatting>
  <conditionalFormatting sqref="J16">
    <cfRule type="cellIs" dxfId="11339" priority="1566" operator="greaterThan">
      <formula>$N$3</formula>
    </cfRule>
    <cfRule type="cellIs" dxfId="11338" priority="1567" operator="equal">
      <formula>$N$3</formula>
    </cfRule>
  </conditionalFormatting>
  <conditionalFormatting sqref="J19">
    <cfRule type="cellIs" dxfId="11337" priority="1564" operator="greaterThan">
      <formula>$N$3</formula>
    </cfRule>
    <cfRule type="cellIs" dxfId="11336" priority="1565" operator="equal">
      <formula>$N$3</formula>
    </cfRule>
  </conditionalFormatting>
  <conditionalFormatting sqref="J22">
    <cfRule type="cellIs" dxfId="11335" priority="1562" operator="greaterThan">
      <formula>$N$3</formula>
    </cfRule>
    <cfRule type="cellIs" dxfId="11334" priority="1563" operator="equal">
      <formula>$N$3</formula>
    </cfRule>
  </conditionalFormatting>
  <conditionalFormatting sqref="J25">
    <cfRule type="cellIs" dxfId="11333" priority="1560" operator="greaterThan">
      <formula>$N$3</formula>
    </cfRule>
    <cfRule type="cellIs" dxfId="11332" priority="1561" operator="equal">
      <formula>$N$3</formula>
    </cfRule>
  </conditionalFormatting>
  <conditionalFormatting sqref="J28">
    <cfRule type="cellIs" dxfId="11331" priority="1558" operator="greaterThan">
      <formula>$N$3</formula>
    </cfRule>
    <cfRule type="cellIs" dxfId="11330" priority="1559" operator="equal">
      <formula>$N$3</formula>
    </cfRule>
  </conditionalFormatting>
  <conditionalFormatting sqref="J31">
    <cfRule type="cellIs" dxfId="11329" priority="1556" operator="greaterThan">
      <formula>$N$3</formula>
    </cfRule>
    <cfRule type="cellIs" dxfId="11328" priority="1557" operator="equal">
      <formula>$N$3</formula>
    </cfRule>
  </conditionalFormatting>
  <conditionalFormatting sqref="J34">
    <cfRule type="cellIs" dxfId="11327" priority="1554" operator="greaterThan">
      <formula>$N$3</formula>
    </cfRule>
    <cfRule type="cellIs" dxfId="11326" priority="1555" operator="equal">
      <formula>$N$3</formula>
    </cfRule>
  </conditionalFormatting>
  <conditionalFormatting sqref="J37">
    <cfRule type="cellIs" dxfId="11325" priority="1552" operator="greaterThan">
      <formula>$N$3</formula>
    </cfRule>
    <cfRule type="cellIs" dxfId="11324" priority="1553" operator="equal">
      <formula>$N$3</formula>
    </cfRule>
  </conditionalFormatting>
  <conditionalFormatting sqref="J40">
    <cfRule type="cellIs" dxfId="11323" priority="1550" operator="greaterThan">
      <formula>$N$3</formula>
    </cfRule>
    <cfRule type="cellIs" dxfId="11322" priority="1551" operator="equal">
      <formula>$N$3</formula>
    </cfRule>
  </conditionalFormatting>
  <conditionalFormatting sqref="J43">
    <cfRule type="cellIs" dxfId="11321" priority="1548" operator="greaterThan">
      <formula>$N$3</formula>
    </cfRule>
    <cfRule type="cellIs" dxfId="11320" priority="1549" operator="equal">
      <formula>$N$3</formula>
    </cfRule>
  </conditionalFormatting>
  <conditionalFormatting sqref="J46">
    <cfRule type="cellIs" dxfId="11319" priority="1546" operator="greaterThan">
      <formula>$N$3</formula>
    </cfRule>
    <cfRule type="cellIs" dxfId="11318" priority="1547" operator="equal">
      <formula>$N$3</formula>
    </cfRule>
  </conditionalFormatting>
  <conditionalFormatting sqref="J49">
    <cfRule type="cellIs" dxfId="11317" priority="1544" operator="greaterThan">
      <formula>$N$3</formula>
    </cfRule>
    <cfRule type="cellIs" dxfId="11316" priority="1545" operator="equal">
      <formula>$N$3</formula>
    </cfRule>
  </conditionalFormatting>
  <conditionalFormatting sqref="J52">
    <cfRule type="cellIs" dxfId="11315" priority="1542" operator="greaterThan">
      <formula>$N$3</formula>
    </cfRule>
    <cfRule type="cellIs" dxfId="11314" priority="1543" operator="equal">
      <formula>$N$3</formula>
    </cfRule>
  </conditionalFormatting>
  <conditionalFormatting sqref="M10">
    <cfRule type="cellIs" dxfId="11313" priority="1540" operator="greaterThan">
      <formula>$N$3</formula>
    </cfRule>
    <cfRule type="cellIs" dxfId="11312" priority="1541" operator="equal">
      <formula>$N$3</formula>
    </cfRule>
  </conditionalFormatting>
  <conditionalFormatting sqref="M13">
    <cfRule type="cellIs" dxfId="11311" priority="1538" operator="greaterThan">
      <formula>$N$3</formula>
    </cfRule>
    <cfRule type="cellIs" dxfId="11310" priority="1539" operator="equal">
      <formula>$N$3</formula>
    </cfRule>
  </conditionalFormatting>
  <conditionalFormatting sqref="M16">
    <cfRule type="cellIs" dxfId="11309" priority="1536" operator="greaterThan">
      <formula>$N$3</formula>
    </cfRule>
    <cfRule type="cellIs" dxfId="11308" priority="1537" operator="equal">
      <formula>$N$3</formula>
    </cfRule>
  </conditionalFormatting>
  <conditionalFormatting sqref="M19">
    <cfRule type="cellIs" dxfId="11307" priority="1534" operator="greaterThan">
      <formula>$N$3</formula>
    </cfRule>
    <cfRule type="cellIs" dxfId="11306" priority="1535" operator="equal">
      <formula>$N$3</formula>
    </cfRule>
  </conditionalFormatting>
  <conditionalFormatting sqref="M22">
    <cfRule type="cellIs" dxfId="11305" priority="1532" operator="greaterThan">
      <formula>$N$3</formula>
    </cfRule>
    <cfRule type="cellIs" dxfId="11304" priority="1533" operator="equal">
      <formula>$N$3</formula>
    </cfRule>
  </conditionalFormatting>
  <conditionalFormatting sqref="M25">
    <cfRule type="cellIs" dxfId="11303" priority="1530" operator="greaterThan">
      <formula>$N$3</formula>
    </cfRule>
    <cfRule type="cellIs" dxfId="11302" priority="1531" operator="equal">
      <formula>$N$3</formula>
    </cfRule>
  </conditionalFormatting>
  <conditionalFormatting sqref="M28">
    <cfRule type="cellIs" dxfId="11301" priority="1528" operator="greaterThan">
      <formula>$N$3</formula>
    </cfRule>
    <cfRule type="cellIs" dxfId="11300" priority="1529" operator="equal">
      <formula>$N$3</formula>
    </cfRule>
  </conditionalFormatting>
  <conditionalFormatting sqref="M31">
    <cfRule type="cellIs" dxfId="11299" priority="1526" operator="greaterThan">
      <formula>$N$3</formula>
    </cfRule>
    <cfRule type="cellIs" dxfId="11298" priority="1527" operator="equal">
      <formula>$N$3</formula>
    </cfRule>
  </conditionalFormatting>
  <conditionalFormatting sqref="M34">
    <cfRule type="cellIs" dxfId="11297" priority="1524" operator="greaterThan">
      <formula>$N$3</formula>
    </cfRule>
    <cfRule type="cellIs" dxfId="11296" priority="1525" operator="equal">
      <formula>$N$3</formula>
    </cfRule>
  </conditionalFormatting>
  <conditionalFormatting sqref="M37">
    <cfRule type="cellIs" dxfId="11295" priority="1522" operator="greaterThan">
      <formula>$N$3</formula>
    </cfRule>
    <cfRule type="cellIs" dxfId="11294" priority="1523" operator="equal">
      <formula>$N$3</formula>
    </cfRule>
  </conditionalFormatting>
  <conditionalFormatting sqref="M40">
    <cfRule type="cellIs" dxfId="11293" priority="1520" operator="greaterThan">
      <formula>$N$3</formula>
    </cfRule>
    <cfRule type="cellIs" dxfId="11292" priority="1521" operator="equal">
      <formula>$N$3</formula>
    </cfRule>
  </conditionalFormatting>
  <conditionalFormatting sqref="M43">
    <cfRule type="cellIs" dxfId="11291" priority="1518" operator="greaterThan">
      <formula>$N$3</formula>
    </cfRule>
    <cfRule type="cellIs" dxfId="11290" priority="1519" operator="equal">
      <formula>$N$3</formula>
    </cfRule>
  </conditionalFormatting>
  <conditionalFormatting sqref="M46">
    <cfRule type="cellIs" dxfId="11289" priority="1516" operator="greaterThan">
      <formula>$N$3</formula>
    </cfRule>
    <cfRule type="cellIs" dxfId="11288" priority="1517" operator="equal">
      <formula>$N$3</formula>
    </cfRule>
  </conditionalFormatting>
  <conditionalFormatting sqref="M49">
    <cfRule type="cellIs" dxfId="11287" priority="1514" operator="greaterThan">
      <formula>$N$3</formula>
    </cfRule>
    <cfRule type="cellIs" dxfId="11286" priority="1515" operator="equal">
      <formula>$N$3</formula>
    </cfRule>
  </conditionalFormatting>
  <conditionalFormatting sqref="M52">
    <cfRule type="cellIs" dxfId="11285" priority="1512" operator="greaterThan">
      <formula>$N$3</formula>
    </cfRule>
    <cfRule type="cellIs" dxfId="11284" priority="1513" operator="equal">
      <formula>$N$3</formula>
    </cfRule>
  </conditionalFormatting>
  <conditionalFormatting sqref="P10">
    <cfRule type="cellIs" dxfId="11283" priority="1510" operator="greaterThan">
      <formula>$N$3</formula>
    </cfRule>
    <cfRule type="cellIs" dxfId="11282" priority="1511" operator="equal">
      <formula>$N$3</formula>
    </cfRule>
  </conditionalFormatting>
  <conditionalFormatting sqref="P13">
    <cfRule type="cellIs" dxfId="11281" priority="1508" operator="greaterThan">
      <formula>$N$3</formula>
    </cfRule>
    <cfRule type="cellIs" dxfId="11280" priority="1509" operator="equal">
      <formula>$N$3</formula>
    </cfRule>
  </conditionalFormatting>
  <conditionalFormatting sqref="P16">
    <cfRule type="cellIs" dxfId="11279" priority="1506" operator="greaterThan">
      <formula>$N$3</formula>
    </cfRule>
    <cfRule type="cellIs" dxfId="11278" priority="1507" operator="equal">
      <formula>$N$3</formula>
    </cfRule>
  </conditionalFormatting>
  <conditionalFormatting sqref="P19">
    <cfRule type="cellIs" dxfId="11277" priority="1504" operator="greaterThan">
      <formula>$N$3</formula>
    </cfRule>
    <cfRule type="cellIs" dxfId="11276" priority="1505" operator="equal">
      <formula>$N$3</formula>
    </cfRule>
  </conditionalFormatting>
  <conditionalFormatting sqref="P22">
    <cfRule type="cellIs" dxfId="11275" priority="1502" operator="greaterThan">
      <formula>$N$3</formula>
    </cfRule>
    <cfRule type="cellIs" dxfId="11274" priority="1503" operator="equal">
      <formula>$N$3</formula>
    </cfRule>
  </conditionalFormatting>
  <conditionalFormatting sqref="P25">
    <cfRule type="cellIs" dxfId="11273" priority="1500" operator="greaterThan">
      <formula>$N$3</formula>
    </cfRule>
    <cfRule type="cellIs" dxfId="11272" priority="1501" operator="equal">
      <formula>$N$3</formula>
    </cfRule>
  </conditionalFormatting>
  <conditionalFormatting sqref="P28">
    <cfRule type="cellIs" dxfId="11271" priority="1498" operator="greaterThan">
      <formula>$N$3</formula>
    </cfRule>
    <cfRule type="cellIs" dxfId="11270" priority="1499" operator="equal">
      <formula>$N$3</formula>
    </cfRule>
  </conditionalFormatting>
  <conditionalFormatting sqref="P31">
    <cfRule type="cellIs" dxfId="11269" priority="1496" operator="greaterThan">
      <formula>$N$3</formula>
    </cfRule>
    <cfRule type="cellIs" dxfId="11268" priority="1497" operator="equal">
      <formula>$N$3</formula>
    </cfRule>
  </conditionalFormatting>
  <conditionalFormatting sqref="P34">
    <cfRule type="cellIs" dxfId="11267" priority="1494" operator="greaterThan">
      <formula>$N$3</formula>
    </cfRule>
    <cfRule type="cellIs" dxfId="11266" priority="1495" operator="equal">
      <formula>$N$3</formula>
    </cfRule>
  </conditionalFormatting>
  <conditionalFormatting sqref="P37">
    <cfRule type="cellIs" dxfId="11265" priority="1492" operator="greaterThan">
      <formula>$N$3</formula>
    </cfRule>
    <cfRule type="cellIs" dxfId="11264" priority="1493" operator="equal">
      <formula>$N$3</formula>
    </cfRule>
  </conditionalFormatting>
  <conditionalFormatting sqref="P40">
    <cfRule type="cellIs" dxfId="11263" priority="1490" operator="greaterThan">
      <formula>$N$3</formula>
    </cfRule>
    <cfRule type="cellIs" dxfId="11262" priority="1491" operator="equal">
      <formula>$N$3</formula>
    </cfRule>
  </conditionalFormatting>
  <conditionalFormatting sqref="P43">
    <cfRule type="cellIs" dxfId="11261" priority="1488" operator="greaterThan">
      <formula>$N$3</formula>
    </cfRule>
    <cfRule type="cellIs" dxfId="11260" priority="1489" operator="equal">
      <formula>$N$3</formula>
    </cfRule>
  </conditionalFormatting>
  <conditionalFormatting sqref="P46">
    <cfRule type="cellIs" dxfId="11259" priority="1486" operator="greaterThan">
      <formula>$N$3</formula>
    </cfRule>
    <cfRule type="cellIs" dxfId="11258" priority="1487" operator="equal">
      <formula>$N$3</formula>
    </cfRule>
  </conditionalFormatting>
  <conditionalFormatting sqref="P49">
    <cfRule type="cellIs" dxfId="11257" priority="1484" operator="greaterThan">
      <formula>$N$3</formula>
    </cfRule>
    <cfRule type="cellIs" dxfId="11256" priority="1485" operator="equal">
      <formula>$N$3</formula>
    </cfRule>
  </conditionalFormatting>
  <conditionalFormatting sqref="P52">
    <cfRule type="cellIs" dxfId="11255" priority="1482" operator="greaterThan">
      <formula>$N$3</formula>
    </cfRule>
    <cfRule type="cellIs" dxfId="11254" priority="1483" operator="equal">
      <formula>$N$3</formula>
    </cfRule>
  </conditionalFormatting>
  <conditionalFormatting sqref="S10">
    <cfRule type="cellIs" dxfId="11253" priority="1480" operator="greaterThan">
      <formula>$N$3</formula>
    </cfRule>
    <cfRule type="cellIs" dxfId="11252" priority="1481" operator="equal">
      <formula>$N$3</formula>
    </cfRule>
  </conditionalFormatting>
  <conditionalFormatting sqref="S13">
    <cfRule type="cellIs" dxfId="11251" priority="1478" operator="greaterThan">
      <formula>$N$3</formula>
    </cfRule>
    <cfRule type="cellIs" dxfId="11250" priority="1479" operator="equal">
      <formula>$N$3</formula>
    </cfRule>
  </conditionalFormatting>
  <conditionalFormatting sqref="S16">
    <cfRule type="cellIs" dxfId="11249" priority="1476" operator="greaterThan">
      <formula>$N$3</formula>
    </cfRule>
    <cfRule type="cellIs" dxfId="11248" priority="1477" operator="equal">
      <formula>$N$3</formula>
    </cfRule>
  </conditionalFormatting>
  <conditionalFormatting sqref="S19">
    <cfRule type="cellIs" dxfId="11247" priority="1474" operator="greaterThan">
      <formula>$N$3</formula>
    </cfRule>
    <cfRule type="cellIs" dxfId="11246" priority="1475" operator="equal">
      <formula>$N$3</formula>
    </cfRule>
  </conditionalFormatting>
  <conditionalFormatting sqref="S22">
    <cfRule type="cellIs" dxfId="11245" priority="1472" operator="greaterThan">
      <formula>$N$3</formula>
    </cfRule>
    <cfRule type="cellIs" dxfId="11244" priority="1473" operator="equal">
      <formula>$N$3</formula>
    </cfRule>
  </conditionalFormatting>
  <conditionalFormatting sqref="S25">
    <cfRule type="cellIs" dxfId="11243" priority="1470" operator="greaterThan">
      <formula>$N$3</formula>
    </cfRule>
    <cfRule type="cellIs" dxfId="11242" priority="1471" operator="equal">
      <formula>$N$3</formula>
    </cfRule>
  </conditionalFormatting>
  <conditionalFormatting sqref="S28">
    <cfRule type="cellIs" dxfId="11241" priority="1468" operator="greaterThan">
      <formula>$N$3</formula>
    </cfRule>
    <cfRule type="cellIs" dxfId="11240" priority="1469" operator="equal">
      <formula>$N$3</formula>
    </cfRule>
  </conditionalFormatting>
  <conditionalFormatting sqref="S31">
    <cfRule type="cellIs" dxfId="11239" priority="1466" operator="greaterThan">
      <formula>$N$3</formula>
    </cfRule>
    <cfRule type="cellIs" dxfId="11238" priority="1467" operator="equal">
      <formula>$N$3</formula>
    </cfRule>
  </conditionalFormatting>
  <conditionalFormatting sqref="S34">
    <cfRule type="cellIs" dxfId="11237" priority="1464" operator="greaterThan">
      <formula>$N$3</formula>
    </cfRule>
    <cfRule type="cellIs" dxfId="11236" priority="1465" operator="equal">
      <formula>$N$3</formula>
    </cfRule>
  </conditionalFormatting>
  <conditionalFormatting sqref="S37">
    <cfRule type="cellIs" dxfId="11235" priority="1462" operator="greaterThan">
      <formula>$N$3</formula>
    </cfRule>
    <cfRule type="cellIs" dxfId="11234" priority="1463" operator="equal">
      <formula>$N$3</formula>
    </cfRule>
  </conditionalFormatting>
  <conditionalFormatting sqref="S40">
    <cfRule type="cellIs" dxfId="11233" priority="1460" operator="greaterThan">
      <formula>$N$3</formula>
    </cfRule>
    <cfRule type="cellIs" dxfId="11232" priority="1461" operator="equal">
      <formula>$N$3</formula>
    </cfRule>
  </conditionalFormatting>
  <conditionalFormatting sqref="S43">
    <cfRule type="cellIs" dxfId="11231" priority="1458" operator="greaterThan">
      <formula>$N$3</formula>
    </cfRule>
    <cfRule type="cellIs" dxfId="11230" priority="1459" operator="equal">
      <formula>$N$3</formula>
    </cfRule>
  </conditionalFormatting>
  <conditionalFormatting sqref="S46">
    <cfRule type="cellIs" dxfId="11229" priority="1456" operator="greaterThan">
      <formula>$N$3</formula>
    </cfRule>
    <cfRule type="cellIs" dxfId="11228" priority="1457" operator="equal">
      <formula>$N$3</formula>
    </cfRule>
  </conditionalFormatting>
  <conditionalFormatting sqref="S49">
    <cfRule type="cellIs" dxfId="11227" priority="1454" operator="greaterThan">
      <formula>$N$3</formula>
    </cfRule>
    <cfRule type="cellIs" dxfId="11226" priority="1455" operator="equal">
      <formula>$N$3</formula>
    </cfRule>
  </conditionalFormatting>
  <conditionalFormatting sqref="S52">
    <cfRule type="cellIs" dxfId="11225" priority="1452" operator="greaterThan">
      <formula>$N$3</formula>
    </cfRule>
    <cfRule type="cellIs" dxfId="11224" priority="1453" operator="equal">
      <formula>$N$3</formula>
    </cfRule>
  </conditionalFormatting>
  <conditionalFormatting sqref="V10">
    <cfRule type="cellIs" dxfId="11223" priority="1450" operator="greaterThan">
      <formula>$N$3</formula>
    </cfRule>
    <cfRule type="cellIs" dxfId="11222" priority="1451" operator="equal">
      <formula>$N$3</formula>
    </cfRule>
  </conditionalFormatting>
  <conditionalFormatting sqref="V13">
    <cfRule type="cellIs" dxfId="11221" priority="1448" operator="greaterThan">
      <formula>$N$3</formula>
    </cfRule>
    <cfRule type="cellIs" dxfId="11220" priority="1449" operator="equal">
      <formula>$N$3</formula>
    </cfRule>
  </conditionalFormatting>
  <conditionalFormatting sqref="V16">
    <cfRule type="cellIs" dxfId="11219" priority="1446" operator="greaterThan">
      <formula>$N$3</formula>
    </cfRule>
    <cfRule type="cellIs" dxfId="11218" priority="1447" operator="equal">
      <formula>$N$3</formula>
    </cfRule>
  </conditionalFormatting>
  <conditionalFormatting sqref="V19">
    <cfRule type="cellIs" dxfId="11217" priority="1444" operator="greaterThan">
      <formula>$N$3</formula>
    </cfRule>
    <cfRule type="cellIs" dxfId="11216" priority="1445" operator="equal">
      <formula>$N$3</formula>
    </cfRule>
  </conditionalFormatting>
  <conditionalFormatting sqref="V22">
    <cfRule type="cellIs" dxfId="11215" priority="1442" operator="greaterThan">
      <formula>$N$3</formula>
    </cfRule>
    <cfRule type="cellIs" dxfId="11214" priority="1443" operator="equal">
      <formula>$N$3</formula>
    </cfRule>
  </conditionalFormatting>
  <conditionalFormatting sqref="V25">
    <cfRule type="cellIs" dxfId="11213" priority="1440" operator="greaterThan">
      <formula>$N$3</formula>
    </cfRule>
    <cfRule type="cellIs" dxfId="11212" priority="1441" operator="equal">
      <formula>$N$3</formula>
    </cfRule>
  </conditionalFormatting>
  <conditionalFormatting sqref="V28">
    <cfRule type="cellIs" dxfId="11211" priority="1438" operator="greaterThan">
      <formula>$N$3</formula>
    </cfRule>
    <cfRule type="cellIs" dxfId="11210" priority="1439" operator="equal">
      <formula>$N$3</formula>
    </cfRule>
  </conditionalFormatting>
  <conditionalFormatting sqref="V31">
    <cfRule type="cellIs" dxfId="11209" priority="1436" operator="greaterThan">
      <formula>$N$3</formula>
    </cfRule>
    <cfRule type="cellIs" dxfId="11208" priority="1437" operator="equal">
      <formula>$N$3</formula>
    </cfRule>
  </conditionalFormatting>
  <conditionalFormatting sqref="V34">
    <cfRule type="cellIs" dxfId="11207" priority="1434" operator="greaterThan">
      <formula>$N$3</formula>
    </cfRule>
    <cfRule type="cellIs" dxfId="11206" priority="1435" operator="equal">
      <formula>$N$3</formula>
    </cfRule>
  </conditionalFormatting>
  <conditionalFormatting sqref="V37">
    <cfRule type="cellIs" dxfId="11205" priority="1432" operator="greaterThan">
      <formula>$N$3</formula>
    </cfRule>
    <cfRule type="cellIs" dxfId="11204" priority="1433" operator="equal">
      <formula>$N$3</formula>
    </cfRule>
  </conditionalFormatting>
  <conditionalFormatting sqref="V40">
    <cfRule type="cellIs" dxfId="11203" priority="1430" operator="greaterThan">
      <formula>$N$3</formula>
    </cfRule>
    <cfRule type="cellIs" dxfId="11202" priority="1431" operator="equal">
      <formula>$N$3</formula>
    </cfRule>
  </conditionalFormatting>
  <conditionalFormatting sqref="V43">
    <cfRule type="cellIs" dxfId="11201" priority="1428" operator="greaterThan">
      <formula>$N$3</formula>
    </cfRule>
    <cfRule type="cellIs" dxfId="11200" priority="1429" operator="equal">
      <formula>$N$3</formula>
    </cfRule>
  </conditionalFormatting>
  <conditionalFormatting sqref="V46">
    <cfRule type="cellIs" dxfId="11199" priority="1426" operator="greaterThan">
      <formula>$N$3</formula>
    </cfRule>
    <cfRule type="cellIs" dxfId="11198" priority="1427" operator="equal">
      <formula>$N$3</formula>
    </cfRule>
  </conditionalFormatting>
  <conditionalFormatting sqref="V49">
    <cfRule type="cellIs" dxfId="11197" priority="1424" operator="greaterThan">
      <formula>$N$3</formula>
    </cfRule>
    <cfRule type="cellIs" dxfId="11196" priority="1425" operator="equal">
      <formula>$N$3</formula>
    </cfRule>
  </conditionalFormatting>
  <conditionalFormatting sqref="V52">
    <cfRule type="cellIs" dxfId="11195" priority="1422" operator="greaterThan">
      <formula>$N$3</formula>
    </cfRule>
    <cfRule type="cellIs" dxfId="11194" priority="1423" operator="equal">
      <formula>$N$3</formula>
    </cfRule>
  </conditionalFormatting>
  <conditionalFormatting sqref="Y10">
    <cfRule type="cellIs" dxfId="11193" priority="1420" operator="greaterThan">
      <formula>$N$3</formula>
    </cfRule>
    <cfRule type="cellIs" dxfId="11192" priority="1421" operator="equal">
      <formula>$N$3</formula>
    </cfRule>
  </conditionalFormatting>
  <conditionalFormatting sqref="Y13">
    <cfRule type="cellIs" dxfId="11191" priority="1418" operator="greaterThan">
      <formula>$N$3</formula>
    </cfRule>
    <cfRule type="cellIs" dxfId="11190" priority="1419" operator="equal">
      <formula>$N$3</formula>
    </cfRule>
  </conditionalFormatting>
  <conditionalFormatting sqref="Y16">
    <cfRule type="cellIs" dxfId="11189" priority="1416" operator="greaterThan">
      <formula>$N$3</formula>
    </cfRule>
    <cfRule type="cellIs" dxfId="11188" priority="1417" operator="equal">
      <formula>$N$3</formula>
    </cfRule>
  </conditionalFormatting>
  <conditionalFormatting sqref="Y19">
    <cfRule type="cellIs" dxfId="11187" priority="1414" operator="greaterThan">
      <formula>$N$3</formula>
    </cfRule>
    <cfRule type="cellIs" dxfId="11186" priority="1415" operator="equal">
      <formula>$N$3</formula>
    </cfRule>
  </conditionalFormatting>
  <conditionalFormatting sqref="Y22">
    <cfRule type="cellIs" dxfId="11185" priority="1412" operator="greaterThan">
      <formula>$N$3</formula>
    </cfRule>
    <cfRule type="cellIs" dxfId="11184" priority="1413" operator="equal">
      <formula>$N$3</formula>
    </cfRule>
  </conditionalFormatting>
  <conditionalFormatting sqref="Y25">
    <cfRule type="cellIs" dxfId="11183" priority="1410" operator="greaterThan">
      <formula>$N$3</formula>
    </cfRule>
    <cfRule type="cellIs" dxfId="11182" priority="1411" operator="equal">
      <formula>$N$3</formula>
    </cfRule>
  </conditionalFormatting>
  <conditionalFormatting sqref="Y28">
    <cfRule type="cellIs" dxfId="11181" priority="1408" operator="greaterThan">
      <formula>$N$3</formula>
    </cfRule>
    <cfRule type="cellIs" dxfId="11180" priority="1409" operator="equal">
      <formula>$N$3</formula>
    </cfRule>
  </conditionalFormatting>
  <conditionalFormatting sqref="Y31">
    <cfRule type="cellIs" dxfId="11179" priority="1406" operator="greaterThan">
      <formula>$N$3</formula>
    </cfRule>
    <cfRule type="cellIs" dxfId="11178" priority="1407" operator="equal">
      <formula>$N$3</formula>
    </cfRule>
  </conditionalFormatting>
  <conditionalFormatting sqref="Y34">
    <cfRule type="cellIs" dxfId="11177" priority="1404" operator="greaterThan">
      <formula>$N$3</formula>
    </cfRule>
    <cfRule type="cellIs" dxfId="11176" priority="1405" operator="equal">
      <formula>$N$3</formula>
    </cfRule>
  </conditionalFormatting>
  <conditionalFormatting sqref="Y37">
    <cfRule type="cellIs" dxfId="11175" priority="1402" operator="greaterThan">
      <formula>$N$3</formula>
    </cfRule>
    <cfRule type="cellIs" dxfId="11174" priority="1403" operator="equal">
      <formula>$N$3</formula>
    </cfRule>
  </conditionalFormatting>
  <conditionalFormatting sqref="Y40">
    <cfRule type="cellIs" dxfId="11173" priority="1400" operator="greaterThan">
      <formula>$N$3</formula>
    </cfRule>
    <cfRule type="cellIs" dxfId="11172" priority="1401" operator="equal">
      <formula>$N$3</formula>
    </cfRule>
  </conditionalFormatting>
  <conditionalFormatting sqref="Y43">
    <cfRule type="cellIs" dxfId="11171" priority="1398" operator="greaterThan">
      <formula>$N$3</formula>
    </cfRule>
    <cfRule type="cellIs" dxfId="11170" priority="1399" operator="equal">
      <formula>$N$3</formula>
    </cfRule>
  </conditionalFormatting>
  <conditionalFormatting sqref="Y46">
    <cfRule type="cellIs" dxfId="11169" priority="1396" operator="greaterThan">
      <formula>$N$3</formula>
    </cfRule>
    <cfRule type="cellIs" dxfId="11168" priority="1397" operator="equal">
      <formula>$N$3</formula>
    </cfRule>
  </conditionalFormatting>
  <conditionalFormatting sqref="Y49">
    <cfRule type="cellIs" dxfId="11167" priority="1394" operator="greaterThan">
      <formula>$N$3</formula>
    </cfRule>
    <cfRule type="cellIs" dxfId="11166" priority="1395" operator="equal">
      <formula>$N$3</formula>
    </cfRule>
  </conditionalFormatting>
  <conditionalFormatting sqref="Y52">
    <cfRule type="cellIs" dxfId="11165" priority="1392" operator="greaterThan">
      <formula>$N$3</formula>
    </cfRule>
    <cfRule type="cellIs" dxfId="11164" priority="1393" operator="equal">
      <formula>$N$3</formula>
    </cfRule>
  </conditionalFormatting>
  <conditionalFormatting sqref="L50">
    <cfRule type="cellIs" dxfId="11163" priority="1239" operator="greaterThan">
      <formula>80</formula>
    </cfRule>
    <cfRule type="cellIs" dxfId="11162" priority="1240" operator="greaterThan">
      <formula>99.999</formula>
    </cfRule>
    <cfRule type="cellIs" dxfId="11161" priority="1241" operator="greaterThan">
      <formula>K50</formula>
    </cfRule>
  </conditionalFormatting>
  <conditionalFormatting sqref="L53">
    <cfRule type="cellIs" dxfId="11160" priority="1236" operator="greaterThan">
      <formula>80</formula>
    </cfRule>
    <cfRule type="cellIs" dxfId="11159" priority="1237" operator="greaterThan">
      <formula>99.999</formula>
    </cfRule>
    <cfRule type="cellIs" dxfId="11158" priority="1238" operator="greaterThan">
      <formula>K53</formula>
    </cfRule>
  </conditionalFormatting>
  <conditionalFormatting sqref="O26">
    <cfRule type="cellIs" dxfId="11157" priority="1233" operator="greaterThan">
      <formula>80</formula>
    </cfRule>
    <cfRule type="cellIs" dxfId="11156" priority="1234" operator="greaterThan">
      <formula>99.999</formula>
    </cfRule>
    <cfRule type="cellIs" dxfId="11155" priority="1235" operator="greaterThan">
      <formula>N26</formula>
    </cfRule>
  </conditionalFormatting>
  <conditionalFormatting sqref="O29">
    <cfRule type="cellIs" dxfId="11154" priority="1230" operator="greaterThan">
      <formula>80</formula>
    </cfRule>
    <cfRule type="cellIs" dxfId="11153" priority="1231" operator="greaterThan">
      <formula>99.999</formula>
    </cfRule>
    <cfRule type="cellIs" dxfId="11152" priority="1232" operator="greaterThan">
      <formula>N29</formula>
    </cfRule>
  </conditionalFormatting>
  <conditionalFormatting sqref="O32">
    <cfRule type="cellIs" dxfId="11151" priority="1227" operator="greaterThan">
      <formula>80</formula>
    </cfRule>
    <cfRule type="cellIs" dxfId="11150" priority="1228" operator="greaterThan">
      <formula>99.999</formula>
    </cfRule>
    <cfRule type="cellIs" dxfId="11149" priority="1229" operator="greaterThan">
      <formula>N32</formula>
    </cfRule>
  </conditionalFormatting>
  <conditionalFormatting sqref="O35">
    <cfRule type="cellIs" dxfId="11148" priority="1224" operator="greaterThan">
      <formula>80</formula>
    </cfRule>
    <cfRule type="cellIs" dxfId="11147" priority="1225" operator="greaterThan">
      <formula>99.999</formula>
    </cfRule>
    <cfRule type="cellIs" dxfId="11146" priority="1226" operator="greaterThan">
      <formula>N35</formula>
    </cfRule>
  </conditionalFormatting>
  <conditionalFormatting sqref="O38">
    <cfRule type="cellIs" dxfId="11145" priority="1221" operator="greaterThan">
      <formula>80</formula>
    </cfRule>
    <cfRule type="cellIs" dxfId="11144" priority="1222" operator="greaterThan">
      <formula>99.999</formula>
    </cfRule>
    <cfRule type="cellIs" dxfId="11143" priority="1223" operator="greaterThan">
      <formula>N38</formula>
    </cfRule>
  </conditionalFormatting>
  <conditionalFormatting sqref="O41">
    <cfRule type="cellIs" dxfId="11142" priority="1218" operator="greaterThan">
      <formula>80</formula>
    </cfRule>
    <cfRule type="cellIs" dxfId="11141" priority="1219" operator="greaterThan">
      <formula>99.999</formula>
    </cfRule>
    <cfRule type="cellIs" dxfId="11140" priority="1220" operator="greaterThan">
      <formula>N41</formula>
    </cfRule>
  </conditionalFormatting>
  <conditionalFormatting sqref="O44">
    <cfRule type="cellIs" dxfId="11139" priority="1215" operator="greaterThan">
      <formula>80</formula>
    </cfRule>
    <cfRule type="cellIs" dxfId="11138" priority="1216" operator="greaterThan">
      <formula>99.999</formula>
    </cfRule>
    <cfRule type="cellIs" dxfId="11137" priority="1217" operator="greaterThan">
      <formula>N44</formula>
    </cfRule>
  </conditionalFormatting>
  <conditionalFormatting sqref="O47">
    <cfRule type="cellIs" dxfId="11136" priority="1212" operator="greaterThan">
      <formula>80</formula>
    </cfRule>
    <cfRule type="cellIs" dxfId="11135" priority="1213" operator="greaterThan">
      <formula>99.999</formula>
    </cfRule>
    <cfRule type="cellIs" dxfId="11134" priority="1214" operator="greaterThan">
      <formula>N47</formula>
    </cfRule>
  </conditionalFormatting>
  <conditionalFormatting sqref="O50">
    <cfRule type="cellIs" dxfId="11133" priority="1209" operator="greaterThan">
      <formula>80</formula>
    </cfRule>
    <cfRule type="cellIs" dxfId="11132" priority="1210" operator="greaterThan">
      <formula>99.999</formula>
    </cfRule>
    <cfRule type="cellIs" dxfId="11131" priority="1211" operator="greaterThan">
      <formula>N50</formula>
    </cfRule>
  </conditionalFormatting>
  <conditionalFormatting sqref="O53">
    <cfRule type="cellIs" dxfId="11130" priority="1206" operator="greaterThan">
      <formula>80</formula>
    </cfRule>
    <cfRule type="cellIs" dxfId="11129" priority="1207" operator="greaterThan">
      <formula>99.999</formula>
    </cfRule>
    <cfRule type="cellIs" dxfId="11128" priority="1208" operator="greaterThan">
      <formula>N53</formula>
    </cfRule>
  </conditionalFormatting>
  <conditionalFormatting sqref="R23">
    <cfRule type="cellIs" dxfId="11127" priority="1203" operator="greaterThan">
      <formula>80</formula>
    </cfRule>
    <cfRule type="cellIs" dxfId="11126" priority="1204" operator="greaterThan">
      <formula>99.999</formula>
    </cfRule>
    <cfRule type="cellIs" dxfId="11125" priority="1205" operator="greaterThan">
      <formula>Q23</formula>
    </cfRule>
  </conditionalFormatting>
  <conditionalFormatting sqref="R26">
    <cfRule type="cellIs" dxfId="11124" priority="1200" operator="greaterThan">
      <formula>80</formula>
    </cfRule>
    <cfRule type="cellIs" dxfId="11123" priority="1201" operator="greaterThan">
      <formula>99.999</formula>
    </cfRule>
    <cfRule type="cellIs" dxfId="11122" priority="1202" operator="greaterThan">
      <formula>Q26</formula>
    </cfRule>
  </conditionalFormatting>
  <conditionalFormatting sqref="R29">
    <cfRule type="cellIs" dxfId="11121" priority="1197" operator="greaterThan">
      <formula>80</formula>
    </cfRule>
    <cfRule type="cellIs" dxfId="11120" priority="1198" operator="greaterThan">
      <formula>99.999</formula>
    </cfRule>
    <cfRule type="cellIs" dxfId="11119" priority="1199" operator="greaterThan">
      <formula>Q29</formula>
    </cfRule>
  </conditionalFormatting>
  <conditionalFormatting sqref="R32">
    <cfRule type="cellIs" dxfId="11118" priority="1194" operator="greaterThan">
      <formula>80</formula>
    </cfRule>
    <cfRule type="cellIs" dxfId="11117" priority="1195" operator="greaterThan">
      <formula>99.999</formula>
    </cfRule>
    <cfRule type="cellIs" dxfId="11116" priority="1196" operator="greaterThan">
      <formula>Q32</formula>
    </cfRule>
  </conditionalFormatting>
  <conditionalFormatting sqref="R35">
    <cfRule type="cellIs" dxfId="11115" priority="1191" operator="greaterThan">
      <formula>80</formula>
    </cfRule>
    <cfRule type="cellIs" dxfId="11114" priority="1192" operator="greaterThan">
      <formula>99.999</formula>
    </cfRule>
    <cfRule type="cellIs" dxfId="11113" priority="1193" operator="greaterThan">
      <formula>Q35</formula>
    </cfRule>
  </conditionalFormatting>
  <conditionalFormatting sqref="R38">
    <cfRule type="cellIs" dxfId="11112" priority="1188" operator="greaterThan">
      <formula>80</formula>
    </cfRule>
    <cfRule type="cellIs" dxfId="11111" priority="1189" operator="greaterThan">
      <formula>99.999</formula>
    </cfRule>
    <cfRule type="cellIs" dxfId="11110" priority="1190" operator="greaterThan">
      <formula>Q38</formula>
    </cfRule>
  </conditionalFormatting>
  <conditionalFormatting sqref="R41">
    <cfRule type="cellIs" dxfId="11109" priority="1185" operator="greaterThan">
      <formula>80</formula>
    </cfRule>
    <cfRule type="cellIs" dxfId="11108" priority="1186" operator="greaterThan">
      <formula>99.999</formula>
    </cfRule>
    <cfRule type="cellIs" dxfId="11107" priority="1187" operator="greaterThan">
      <formula>Q41</formula>
    </cfRule>
  </conditionalFormatting>
  <conditionalFormatting sqref="R44">
    <cfRule type="cellIs" dxfId="11106" priority="1182" operator="greaterThan">
      <formula>80</formula>
    </cfRule>
    <cfRule type="cellIs" dxfId="11105" priority="1183" operator="greaterThan">
      <formula>99.999</formula>
    </cfRule>
    <cfRule type="cellIs" dxfId="11104" priority="1184" operator="greaterThan">
      <formula>Q44</formula>
    </cfRule>
  </conditionalFormatting>
  <conditionalFormatting sqref="R47">
    <cfRule type="cellIs" dxfId="11103" priority="1179" operator="greaterThan">
      <formula>80</formula>
    </cfRule>
    <cfRule type="cellIs" dxfId="11102" priority="1180" operator="greaterThan">
      <formula>99.999</formula>
    </cfRule>
    <cfRule type="cellIs" dxfId="11101" priority="1181" operator="greaterThan">
      <formula>Q47</formula>
    </cfRule>
  </conditionalFormatting>
  <conditionalFormatting sqref="R50">
    <cfRule type="cellIs" dxfId="11100" priority="1176" operator="greaterThan">
      <formula>80</formula>
    </cfRule>
    <cfRule type="cellIs" dxfId="11099" priority="1177" operator="greaterThan">
      <formula>99.999</formula>
    </cfRule>
    <cfRule type="cellIs" dxfId="11098" priority="1178" operator="greaterThan">
      <formula>Q50</formula>
    </cfRule>
  </conditionalFormatting>
  <conditionalFormatting sqref="R53">
    <cfRule type="cellIs" dxfId="11097" priority="1173" operator="greaterThan">
      <formula>80</formula>
    </cfRule>
    <cfRule type="cellIs" dxfId="11096" priority="1174" operator="greaterThan">
      <formula>99.999</formula>
    </cfRule>
    <cfRule type="cellIs" dxfId="11095" priority="1175" operator="greaterThan">
      <formula>Q53</formula>
    </cfRule>
  </conditionalFormatting>
  <conditionalFormatting sqref="U23">
    <cfRule type="cellIs" dxfId="11094" priority="1170" operator="greaterThan">
      <formula>80</formula>
    </cfRule>
    <cfRule type="cellIs" dxfId="11093" priority="1171" operator="greaterThan">
      <formula>99.999</formula>
    </cfRule>
    <cfRule type="cellIs" dxfId="11092" priority="1172" operator="greaterThan">
      <formula>T23</formula>
    </cfRule>
  </conditionalFormatting>
  <conditionalFormatting sqref="U26">
    <cfRule type="cellIs" dxfId="11091" priority="1167" operator="greaterThan">
      <formula>80</formula>
    </cfRule>
    <cfRule type="cellIs" dxfId="11090" priority="1168" operator="greaterThan">
      <formula>99.999</formula>
    </cfRule>
    <cfRule type="cellIs" dxfId="11089" priority="1169" operator="greaterThan">
      <formula>T26</formula>
    </cfRule>
  </conditionalFormatting>
  <conditionalFormatting sqref="U29">
    <cfRule type="cellIs" dxfId="11088" priority="1164" operator="greaterThan">
      <formula>80</formula>
    </cfRule>
    <cfRule type="cellIs" dxfId="11087" priority="1165" operator="greaterThan">
      <formula>99.999</formula>
    </cfRule>
    <cfRule type="cellIs" dxfId="11086" priority="1166" operator="greaterThan">
      <formula>T29</formula>
    </cfRule>
  </conditionalFormatting>
  <conditionalFormatting sqref="U32">
    <cfRule type="cellIs" dxfId="11085" priority="1161" operator="greaterThan">
      <formula>80</formula>
    </cfRule>
    <cfRule type="cellIs" dxfId="11084" priority="1162" operator="greaterThan">
      <formula>99.999</formula>
    </cfRule>
    <cfRule type="cellIs" dxfId="11083" priority="1163" operator="greaterThan">
      <formula>T32</formula>
    </cfRule>
  </conditionalFormatting>
  <conditionalFormatting sqref="U35">
    <cfRule type="cellIs" dxfId="11082" priority="1158" operator="greaterThan">
      <formula>80</formula>
    </cfRule>
    <cfRule type="cellIs" dxfId="11081" priority="1159" operator="greaterThan">
      <formula>99.999</formula>
    </cfRule>
    <cfRule type="cellIs" dxfId="11080" priority="1160" operator="greaterThan">
      <formula>T35</formula>
    </cfRule>
  </conditionalFormatting>
  <conditionalFormatting sqref="U38">
    <cfRule type="cellIs" dxfId="11079" priority="1155" operator="greaterThan">
      <formula>80</formula>
    </cfRule>
    <cfRule type="cellIs" dxfId="11078" priority="1156" operator="greaterThan">
      <formula>99.999</formula>
    </cfRule>
    <cfRule type="cellIs" dxfId="11077" priority="1157" operator="greaterThan">
      <formula>T38</formula>
    </cfRule>
  </conditionalFormatting>
  <conditionalFormatting sqref="U41">
    <cfRule type="cellIs" dxfId="11076" priority="1152" operator="greaterThan">
      <formula>80</formula>
    </cfRule>
    <cfRule type="cellIs" dxfId="11075" priority="1153" operator="greaterThan">
      <formula>99.999</formula>
    </cfRule>
    <cfRule type="cellIs" dxfId="11074" priority="1154" operator="greaterThan">
      <formula>T41</formula>
    </cfRule>
  </conditionalFormatting>
  <conditionalFormatting sqref="U44">
    <cfRule type="cellIs" dxfId="11073" priority="1149" operator="greaterThan">
      <formula>80</formula>
    </cfRule>
    <cfRule type="cellIs" dxfId="11072" priority="1150" operator="greaterThan">
      <formula>99.999</formula>
    </cfRule>
    <cfRule type="cellIs" dxfId="11071" priority="1151" operator="greaterThan">
      <formula>T44</formula>
    </cfRule>
  </conditionalFormatting>
  <conditionalFormatting sqref="U47">
    <cfRule type="cellIs" dxfId="11070" priority="1146" operator="greaterThan">
      <formula>80</formula>
    </cfRule>
    <cfRule type="cellIs" dxfId="11069" priority="1147" operator="greaterThan">
      <formula>99.999</formula>
    </cfRule>
    <cfRule type="cellIs" dxfId="11068" priority="1148" operator="greaterThan">
      <formula>T47</formula>
    </cfRule>
  </conditionalFormatting>
  <conditionalFormatting sqref="U50">
    <cfRule type="cellIs" dxfId="11067" priority="1143" operator="greaterThan">
      <formula>80</formula>
    </cfRule>
    <cfRule type="cellIs" dxfId="11066" priority="1144" operator="greaterThan">
      <formula>99.999</formula>
    </cfRule>
    <cfRule type="cellIs" dxfId="11065" priority="1145" operator="greaterThan">
      <formula>T50</formula>
    </cfRule>
  </conditionalFormatting>
  <conditionalFormatting sqref="U53">
    <cfRule type="cellIs" dxfId="11064" priority="1140" operator="greaterThan">
      <formula>80</formula>
    </cfRule>
    <cfRule type="cellIs" dxfId="11063" priority="1141" operator="greaterThan">
      <formula>99.999</formula>
    </cfRule>
    <cfRule type="cellIs" dxfId="11062" priority="1142" operator="greaterThan">
      <formula>T53</formula>
    </cfRule>
  </conditionalFormatting>
  <conditionalFormatting sqref="X23">
    <cfRule type="cellIs" dxfId="11061" priority="1137" operator="greaterThan">
      <formula>80</formula>
    </cfRule>
    <cfRule type="cellIs" dxfId="11060" priority="1138" operator="greaterThan">
      <formula>99.999</formula>
    </cfRule>
    <cfRule type="cellIs" dxfId="11059" priority="1139" operator="greaterThan">
      <formula>W23</formula>
    </cfRule>
  </conditionalFormatting>
  <conditionalFormatting sqref="X26">
    <cfRule type="cellIs" dxfId="11058" priority="1134" operator="greaterThan">
      <formula>80</formula>
    </cfRule>
    <cfRule type="cellIs" dxfId="11057" priority="1135" operator="greaterThan">
      <formula>99.999</formula>
    </cfRule>
    <cfRule type="cellIs" dxfId="11056" priority="1136" operator="greaterThan">
      <formula>W26</formula>
    </cfRule>
  </conditionalFormatting>
  <conditionalFormatting sqref="X29">
    <cfRule type="cellIs" dxfId="11055" priority="1131" operator="greaterThan">
      <formula>80</formula>
    </cfRule>
    <cfRule type="cellIs" dxfId="11054" priority="1132" operator="greaterThan">
      <formula>99.999</formula>
    </cfRule>
    <cfRule type="cellIs" dxfId="11053" priority="1133" operator="greaterThan">
      <formula>W29</formula>
    </cfRule>
  </conditionalFormatting>
  <conditionalFormatting sqref="X32">
    <cfRule type="cellIs" dxfId="11052" priority="1128" operator="greaterThan">
      <formula>80</formula>
    </cfRule>
    <cfRule type="cellIs" dxfId="11051" priority="1129" operator="greaterThan">
      <formula>99.999</formula>
    </cfRule>
    <cfRule type="cellIs" dxfId="11050" priority="1130" operator="greaterThan">
      <formula>W32</formula>
    </cfRule>
  </conditionalFormatting>
  <conditionalFormatting sqref="X35">
    <cfRule type="cellIs" dxfId="11049" priority="1125" operator="greaterThan">
      <formula>80</formula>
    </cfRule>
    <cfRule type="cellIs" dxfId="11048" priority="1126" operator="greaterThan">
      <formula>99.999</formula>
    </cfRule>
    <cfRule type="cellIs" dxfId="11047" priority="1127" operator="greaterThan">
      <formula>W35</formula>
    </cfRule>
  </conditionalFormatting>
  <conditionalFormatting sqref="X38">
    <cfRule type="cellIs" dxfId="11046" priority="1122" operator="greaterThan">
      <formula>80</formula>
    </cfRule>
    <cfRule type="cellIs" dxfId="11045" priority="1123" operator="greaterThan">
      <formula>99.999</formula>
    </cfRule>
    <cfRule type="cellIs" dxfId="11044" priority="1124" operator="greaterThan">
      <formula>W38</formula>
    </cfRule>
  </conditionalFormatting>
  <conditionalFormatting sqref="X41">
    <cfRule type="cellIs" dxfId="11043" priority="1119" operator="greaterThan">
      <formula>80</formula>
    </cfRule>
    <cfRule type="cellIs" dxfId="11042" priority="1120" operator="greaterThan">
      <formula>99.999</formula>
    </cfRule>
    <cfRule type="cellIs" dxfId="11041" priority="1121" operator="greaterThan">
      <formula>W41</formula>
    </cfRule>
  </conditionalFormatting>
  <conditionalFormatting sqref="X44">
    <cfRule type="cellIs" dxfId="11040" priority="1116" operator="greaterThan">
      <formula>80</formula>
    </cfRule>
    <cfRule type="cellIs" dxfId="11039" priority="1117" operator="greaterThan">
      <formula>99.999</formula>
    </cfRule>
    <cfRule type="cellIs" dxfId="11038" priority="1118" operator="greaterThan">
      <formula>W44</formula>
    </cfRule>
  </conditionalFormatting>
  <conditionalFormatting sqref="X47">
    <cfRule type="cellIs" dxfId="11037" priority="1113" operator="greaterThan">
      <formula>80</formula>
    </cfRule>
    <cfRule type="cellIs" dxfId="11036" priority="1114" operator="greaterThan">
      <formula>99.999</formula>
    </cfRule>
    <cfRule type="cellIs" dxfId="11035" priority="1115" operator="greaterThan">
      <formula>W47</formula>
    </cfRule>
  </conditionalFormatting>
  <conditionalFormatting sqref="X50">
    <cfRule type="cellIs" dxfId="11034" priority="1110" operator="greaterThan">
      <formula>80</formula>
    </cfRule>
    <cfRule type="cellIs" dxfId="11033" priority="1111" operator="greaterThan">
      <formula>99.999</formula>
    </cfRule>
    <cfRule type="cellIs" dxfId="11032" priority="1112" operator="greaterThan">
      <formula>W50</formula>
    </cfRule>
  </conditionalFormatting>
  <conditionalFormatting sqref="X53">
    <cfRule type="cellIs" dxfId="11031" priority="1107" operator="greaterThan">
      <formula>80</formula>
    </cfRule>
    <cfRule type="cellIs" dxfId="11030" priority="1108" operator="greaterThan">
      <formula>99.999</formula>
    </cfRule>
    <cfRule type="cellIs" dxfId="11029" priority="1109" operator="greaterThan">
      <formula>W53</formula>
    </cfRule>
  </conditionalFormatting>
  <conditionalFormatting sqref="F8">
    <cfRule type="cellIs" dxfId="11028" priority="927" operator="greaterThan">
      <formula>80</formula>
    </cfRule>
    <cfRule type="cellIs" dxfId="11027" priority="928" operator="greaterThan">
      <formula>99.999</formula>
    </cfRule>
    <cfRule type="cellIs" dxfId="11026" priority="929" operator="greaterThan">
      <formula>E8</formula>
    </cfRule>
  </conditionalFormatting>
  <conditionalFormatting sqref="AC19">
    <cfRule type="cellIs" dxfId="11025" priority="656" operator="greaterThan">
      <formula>99.99</formula>
    </cfRule>
  </conditionalFormatting>
  <conditionalFormatting sqref="AC22">
    <cfRule type="cellIs" dxfId="11024" priority="613" operator="greaterThan">
      <formula>99.99</formula>
    </cfRule>
  </conditionalFormatting>
  <conditionalFormatting sqref="AC25">
    <cfRule type="cellIs" dxfId="11023" priority="570" operator="greaterThan">
      <formula>99.99</formula>
    </cfRule>
  </conditionalFormatting>
  <conditionalFormatting sqref="AC28">
    <cfRule type="cellIs" dxfId="11022" priority="527" operator="greaterThan">
      <formula>99.99</formula>
    </cfRule>
  </conditionalFormatting>
  <conditionalFormatting sqref="AC31">
    <cfRule type="cellIs" dxfId="11021" priority="484" operator="greaterThan">
      <formula>99.99</formula>
    </cfRule>
  </conditionalFormatting>
  <conditionalFormatting sqref="AC34">
    <cfRule type="cellIs" dxfId="11020" priority="441" operator="greaterThan">
      <formula>99.99</formula>
    </cfRule>
  </conditionalFormatting>
  <conditionalFormatting sqref="AC37">
    <cfRule type="cellIs" dxfId="11019" priority="398" operator="greaterThan">
      <formula>99.99</formula>
    </cfRule>
  </conditionalFormatting>
  <conditionalFormatting sqref="AC40">
    <cfRule type="cellIs" dxfId="11018" priority="355" operator="greaterThan">
      <formula>99.99</formula>
    </cfRule>
  </conditionalFormatting>
  <conditionalFormatting sqref="AC43">
    <cfRule type="cellIs" dxfId="11017" priority="312" operator="greaterThan">
      <formula>99.99</formula>
    </cfRule>
  </conditionalFormatting>
  <conditionalFormatting sqref="AC46">
    <cfRule type="cellIs" dxfId="11016" priority="269" operator="greaterThan">
      <formula>99.99</formula>
    </cfRule>
  </conditionalFormatting>
  <conditionalFormatting sqref="AC49">
    <cfRule type="cellIs" dxfId="11015" priority="226" operator="greaterThan">
      <formula>99.99</formula>
    </cfRule>
  </conditionalFormatting>
  <conditionalFormatting sqref="AC52">
    <cfRule type="cellIs" dxfId="11014" priority="183" operator="greaterThan">
      <formula>99.99</formula>
    </cfRule>
  </conditionalFormatting>
  <conditionalFormatting sqref="AC7">
    <cfRule type="cellIs" dxfId="11013" priority="140" operator="greaterThan">
      <formula>99.99</formula>
    </cfRule>
  </conditionalFormatting>
  <conditionalFormatting sqref="AC8">
    <cfRule type="cellIs" dxfId="11012" priority="139" operator="greaterThan">
      <formula>99.99</formula>
    </cfRule>
  </conditionalFormatting>
  <conditionalFormatting sqref="AC10">
    <cfRule type="cellIs" dxfId="11011" priority="97" operator="greaterThan">
      <formula>99.99</formula>
    </cfRule>
  </conditionalFormatting>
  <conditionalFormatting sqref="AC13">
    <cfRule type="cellIs" dxfId="11010" priority="54" operator="greaterThan">
      <formula>99.99</formula>
    </cfRule>
  </conditionalFormatting>
  <conditionalFormatting sqref="AC11">
    <cfRule type="cellIs" dxfId="11009" priority="28" operator="greaterThan">
      <formula>99.99</formula>
    </cfRule>
  </conditionalFormatting>
  <conditionalFormatting sqref="AC14">
    <cfRule type="cellIs" dxfId="11008" priority="27" operator="greaterThan">
      <formula>99.99</formula>
    </cfRule>
  </conditionalFormatting>
  <conditionalFormatting sqref="AC17">
    <cfRule type="cellIs" dxfId="11007" priority="13" operator="greaterThan">
      <formula>99.99</formula>
    </cfRule>
  </conditionalFormatting>
  <conditionalFormatting sqref="AC20">
    <cfRule type="cellIs" dxfId="11006" priority="12" operator="greaterThan">
      <formula>99.99</formula>
    </cfRule>
  </conditionalFormatting>
  <conditionalFormatting sqref="AC23">
    <cfRule type="cellIs" dxfId="11005" priority="11" operator="greaterThan">
      <formula>99.99</formula>
    </cfRule>
  </conditionalFormatting>
  <conditionalFormatting sqref="AC26">
    <cfRule type="cellIs" dxfId="11004" priority="10" operator="greaterThan">
      <formula>99.99</formula>
    </cfRule>
  </conditionalFormatting>
  <conditionalFormatting sqref="AC29">
    <cfRule type="cellIs" dxfId="11003" priority="9" operator="greaterThan">
      <formula>99.99</formula>
    </cfRule>
  </conditionalFormatting>
  <conditionalFormatting sqref="AC32">
    <cfRule type="cellIs" dxfId="11002" priority="8" operator="greaterThan">
      <formula>99.99</formula>
    </cfRule>
  </conditionalFormatting>
  <conditionalFormatting sqref="AC35">
    <cfRule type="cellIs" dxfId="11001" priority="7" operator="greaterThan">
      <formula>99.99</formula>
    </cfRule>
  </conditionalFormatting>
  <conditionalFormatting sqref="AC38">
    <cfRule type="cellIs" dxfId="11000" priority="6" operator="greaterThan">
      <formula>99.99</formula>
    </cfRule>
  </conditionalFormatting>
  <conditionalFormatting sqref="AC41">
    <cfRule type="cellIs" dxfId="10999" priority="5" operator="greaterThan">
      <formula>99.99</formula>
    </cfRule>
  </conditionalFormatting>
  <conditionalFormatting sqref="AC44">
    <cfRule type="cellIs" dxfId="10998" priority="4" operator="greaterThan">
      <formula>99.99</formula>
    </cfRule>
  </conditionalFormatting>
  <conditionalFormatting sqref="AC47">
    <cfRule type="cellIs" dxfId="10997" priority="3" operator="greaterThan">
      <formula>99.99</formula>
    </cfRule>
  </conditionalFormatting>
  <conditionalFormatting sqref="AC50">
    <cfRule type="cellIs" dxfId="10996" priority="2" operator="greaterThan">
      <formula>99.99</formula>
    </cfRule>
  </conditionalFormatting>
  <conditionalFormatting sqref="AC53">
    <cfRule type="cellIs" dxfId="10995" priority="1" operator="greaterThan">
      <formula>99.99</formula>
    </cfRule>
  </conditionalFormatting>
  <dataValidations count="1">
    <dataValidation allowBlank="1" showInputMessage="1" showErrorMessage="1" promptTitle="入力確認" prompt="上欄の４枠 「必ず入力」（36協定上の上限時間数）の入力は済みましたか？" sqref="F8"/>
  </dataValidation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&amp;Rシート】（翌月の上限時間を管理する自動表記シート）　version2.0（長野労働局監督課2020.2）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Q60"/>
  <sheetViews>
    <sheetView showGridLines="0" zoomScale="90" zoomScaleNormal="90" workbookViewId="0">
      <pane xSplit="3" ySplit="6" topLeftCell="D13" activePane="bottomRight" state="frozen"/>
      <selection pane="topRight" activeCell="D1" sqref="D1"/>
      <selection pane="bottomLeft" activeCell="A7" sqref="A7"/>
      <selection pane="bottomRight" activeCell="G2" sqref="G2"/>
    </sheetView>
  </sheetViews>
  <sheetFormatPr defaultRowHeight="13.2"/>
  <cols>
    <col min="1" max="1" width="4.109375" customWidth="1"/>
    <col min="2" max="2" width="7.21875" customWidth="1"/>
    <col min="3" max="3" width="10.88671875" customWidth="1"/>
    <col min="4" max="5" width="9.6640625" customWidth="1"/>
    <col min="6" max="6" width="6.77734375" customWidth="1"/>
    <col min="7" max="7" width="7.109375" customWidth="1"/>
    <col min="8" max="8" width="6.109375" customWidth="1"/>
    <col min="9" max="9" width="6.77734375" customWidth="1"/>
    <col min="10" max="10" width="7.109375" customWidth="1"/>
    <col min="11" max="11" width="6.109375" customWidth="1"/>
    <col min="12" max="12" width="6.77734375" customWidth="1"/>
    <col min="13" max="13" width="7.109375" customWidth="1"/>
    <col min="14" max="14" width="6.109375" customWidth="1"/>
    <col min="15" max="15" width="6.77734375" customWidth="1"/>
    <col min="16" max="16" width="7.109375" customWidth="1"/>
    <col min="17" max="17" width="6.109375" customWidth="1"/>
    <col min="18" max="18" width="6.77734375" customWidth="1"/>
    <col min="19" max="19" width="7.109375" customWidth="1"/>
    <col min="20" max="20" width="6.109375" customWidth="1"/>
    <col min="21" max="21" width="6.77734375" customWidth="1"/>
    <col min="22" max="22" width="7.109375" customWidth="1"/>
    <col min="23" max="23" width="6.109375" customWidth="1"/>
    <col min="24" max="24" width="6.77734375" customWidth="1"/>
    <col min="25" max="25" width="7.109375" customWidth="1"/>
    <col min="26" max="26" width="6.109375" customWidth="1"/>
    <col min="27" max="27" width="6.77734375" customWidth="1"/>
    <col min="28" max="28" width="7.109375" customWidth="1"/>
    <col min="29" max="29" width="6.109375" customWidth="1"/>
    <col min="30" max="30" width="6.77734375" customWidth="1"/>
    <col min="31" max="31" width="7.109375" customWidth="1"/>
    <col min="32" max="32" width="6.109375" customWidth="1"/>
    <col min="33" max="33" width="6.77734375" customWidth="1"/>
    <col min="34" max="34" width="7.109375" customWidth="1"/>
    <col min="35" max="35" width="6.109375" customWidth="1"/>
    <col min="36" max="36" width="6.77734375" customWidth="1"/>
    <col min="37" max="37" width="7.109375" customWidth="1"/>
    <col min="38" max="38" width="6.109375" customWidth="1"/>
    <col min="39" max="39" width="6.77734375" customWidth="1"/>
    <col min="40" max="40" width="7.77734375" customWidth="1"/>
    <col min="41" max="41" width="6.109375" customWidth="1"/>
    <col min="42" max="43" width="13.77734375" customWidth="1"/>
  </cols>
  <sheetData>
    <row r="1" spans="1:43" ht="27.75" customHeight="1">
      <c r="A1" s="173" t="s">
        <v>97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</row>
    <row r="2" spans="1:43" ht="43.5" customHeight="1" thickBot="1">
      <c r="A2" s="181"/>
      <c r="B2" s="181"/>
      <c r="C2" s="181"/>
      <c r="D2" s="181"/>
      <c r="E2" s="35"/>
      <c r="F2" s="61"/>
      <c r="G2" s="35"/>
      <c r="H2" s="187"/>
      <c r="I2" s="187"/>
      <c r="J2" s="187"/>
      <c r="K2" s="187"/>
      <c r="L2" s="35"/>
      <c r="M2" s="185"/>
      <c r="N2" s="185"/>
      <c r="O2" s="189"/>
      <c r="P2" s="190"/>
      <c r="Q2" s="190"/>
      <c r="R2" s="190"/>
      <c r="S2" s="190"/>
      <c r="T2" s="190"/>
      <c r="U2" s="190"/>
      <c r="V2" s="190"/>
      <c r="W2" s="185"/>
      <c r="X2" s="185"/>
      <c r="Y2" s="185"/>
      <c r="Z2" s="188"/>
      <c r="AA2" s="188"/>
      <c r="AB2" s="188"/>
      <c r="AC2" s="188"/>
      <c r="AD2" s="185"/>
      <c r="AE2" s="185"/>
      <c r="AF2" s="185"/>
      <c r="AG2" s="35"/>
      <c r="AH2" s="35"/>
      <c r="AI2" s="35"/>
      <c r="AJ2" s="35"/>
      <c r="AK2" s="35"/>
      <c r="AL2" s="35"/>
      <c r="AM2" s="35"/>
      <c r="AN2" s="35"/>
      <c r="AO2" s="35"/>
    </row>
    <row r="3" spans="1:43" ht="25.5" customHeight="1" thickTop="1" thickBot="1">
      <c r="D3" s="174" t="s">
        <v>142</v>
      </c>
      <c r="E3" s="174"/>
      <c r="F3" s="174"/>
      <c r="G3" s="174"/>
      <c r="H3" s="175"/>
      <c r="I3" s="120"/>
      <c r="J3" t="s">
        <v>10</v>
      </c>
      <c r="K3" s="191" t="s">
        <v>145</v>
      </c>
      <c r="L3" s="191"/>
      <c r="M3" s="191"/>
      <c r="N3" s="192"/>
      <c r="O3" s="120"/>
      <c r="P3" t="s">
        <v>13</v>
      </c>
      <c r="Q3" s="174" t="s">
        <v>144</v>
      </c>
      <c r="R3" s="174"/>
      <c r="S3" s="174"/>
      <c r="T3" s="174"/>
      <c r="U3" s="174"/>
      <c r="V3" s="174"/>
      <c r="W3" s="175"/>
      <c r="X3" s="120"/>
      <c r="Y3" t="s">
        <v>10</v>
      </c>
      <c r="Z3" s="174" t="s">
        <v>143</v>
      </c>
      <c r="AA3" s="174"/>
      <c r="AB3" s="174"/>
      <c r="AC3" s="174"/>
      <c r="AD3" s="175"/>
      <c r="AE3" s="120"/>
      <c r="AF3" t="s">
        <v>10</v>
      </c>
      <c r="AG3" s="8"/>
      <c r="AH3" s="8"/>
      <c r="AI3" s="20"/>
      <c r="AJ3" s="21"/>
    </row>
    <row r="4" spans="1:43" ht="28.5" customHeight="1" thickTop="1" thickBot="1">
      <c r="C4" s="108" t="s">
        <v>136</v>
      </c>
      <c r="D4" s="109">
        <v>2020</v>
      </c>
      <c r="E4" s="57" t="s">
        <v>81</v>
      </c>
      <c r="F4" s="58"/>
      <c r="G4" s="186"/>
      <c r="H4" s="186"/>
      <c r="I4" s="186"/>
      <c r="J4" s="186"/>
      <c r="K4" s="186"/>
      <c r="L4" s="186"/>
      <c r="O4" s="7"/>
      <c r="R4" s="7"/>
      <c r="U4" s="7"/>
      <c r="X4" s="7"/>
      <c r="AA4" s="7"/>
      <c r="AD4" s="7"/>
      <c r="AG4" s="7"/>
      <c r="AJ4" s="7"/>
      <c r="AM4" s="7"/>
    </row>
    <row r="5" spans="1:43" ht="24.75" customHeight="1" thickTop="1">
      <c r="B5" s="172" t="s">
        <v>17</v>
      </c>
      <c r="C5" s="172" t="s">
        <v>18</v>
      </c>
      <c r="D5" s="170" t="s">
        <v>149</v>
      </c>
      <c r="E5" s="170"/>
      <c r="F5" s="36">
        <f>G5</f>
        <v>4</v>
      </c>
      <c r="G5" s="176">
        <v>4</v>
      </c>
      <c r="H5" s="144" t="s">
        <v>30</v>
      </c>
      <c r="I5" s="36">
        <f>IF(G5=12,1,G5+1)</f>
        <v>5</v>
      </c>
      <c r="J5" s="178">
        <f>IF(G5=12,1,G5+1)</f>
        <v>5</v>
      </c>
      <c r="K5" s="144" t="s">
        <v>30</v>
      </c>
      <c r="L5" s="36">
        <f>IF(J5=12,1,J5+1)</f>
        <v>6</v>
      </c>
      <c r="M5" s="178">
        <f>IF(J5=12,1,J5+1)</f>
        <v>6</v>
      </c>
      <c r="N5" s="144" t="s">
        <v>30</v>
      </c>
      <c r="O5" s="36">
        <f>IF(M5=12,1,M5+1)</f>
        <v>7</v>
      </c>
      <c r="P5" s="178">
        <f>IF(M5=12,1,M5+1)</f>
        <v>7</v>
      </c>
      <c r="Q5" s="144" t="s">
        <v>30</v>
      </c>
      <c r="R5" s="36">
        <f>IF(P5=12,1,P5+1)</f>
        <v>8</v>
      </c>
      <c r="S5" s="178">
        <f>IF(P5=12,1,P5+1)</f>
        <v>8</v>
      </c>
      <c r="T5" s="144" t="s">
        <v>30</v>
      </c>
      <c r="U5" s="36">
        <f>IF(S5=12,1,S5+1)</f>
        <v>9</v>
      </c>
      <c r="V5" s="178">
        <f>IF(S5=12,1,S5+1)</f>
        <v>9</v>
      </c>
      <c r="W5" s="144" t="s">
        <v>30</v>
      </c>
      <c r="X5" s="36">
        <f>IF(V5=12,1,V5+1)</f>
        <v>10</v>
      </c>
      <c r="Y5" s="178">
        <f>IF(V5=12,1,V5+1)</f>
        <v>10</v>
      </c>
      <c r="Z5" s="144" t="s">
        <v>30</v>
      </c>
      <c r="AA5" s="36">
        <f>IF(Y5=12,1,Y5+1)</f>
        <v>11</v>
      </c>
      <c r="AB5" s="178">
        <f>IF(Y5=12,1,Y5+1)</f>
        <v>11</v>
      </c>
      <c r="AC5" s="144" t="s">
        <v>30</v>
      </c>
      <c r="AD5" s="36">
        <f>IF(AB5=12,1,AB5+1)</f>
        <v>12</v>
      </c>
      <c r="AE5" s="178">
        <f>IF(AB5=12,1,AB5+1)</f>
        <v>12</v>
      </c>
      <c r="AF5" s="144" t="s">
        <v>30</v>
      </c>
      <c r="AG5" s="36">
        <f>IF(AE5=12,1,AE5+1)</f>
        <v>1</v>
      </c>
      <c r="AH5" s="178">
        <f>IF(AE5=12,1,AE5+1)</f>
        <v>1</v>
      </c>
      <c r="AI5" s="144" t="s">
        <v>30</v>
      </c>
      <c r="AJ5" s="36">
        <f>IF(AH5=12,1,AH5+1)</f>
        <v>2</v>
      </c>
      <c r="AK5" s="178">
        <f>IF(AH5=12,1,AH5+1)</f>
        <v>2</v>
      </c>
      <c r="AL5" s="144" t="s">
        <v>30</v>
      </c>
      <c r="AM5" s="36">
        <f>IF(AK5=12,1,AK5+1)</f>
        <v>3</v>
      </c>
      <c r="AN5" s="178">
        <f>IF(AK5=12,1,AK5+1)</f>
        <v>3</v>
      </c>
      <c r="AO5" s="144" t="s">
        <v>30</v>
      </c>
      <c r="AP5" s="184" t="s">
        <v>134</v>
      </c>
      <c r="AQ5" s="182" t="s">
        <v>135</v>
      </c>
    </row>
    <row r="6" spans="1:43" ht="24.75" customHeight="1" thickBot="1">
      <c r="B6" s="172"/>
      <c r="C6" s="172"/>
      <c r="D6" s="171"/>
      <c r="E6" s="171"/>
      <c r="F6" s="105" t="s">
        <v>31</v>
      </c>
      <c r="G6" s="177"/>
      <c r="H6" s="145"/>
      <c r="I6" s="105" t="s">
        <v>31</v>
      </c>
      <c r="J6" s="179"/>
      <c r="K6" s="145"/>
      <c r="L6" s="105" t="s">
        <v>31</v>
      </c>
      <c r="M6" s="180"/>
      <c r="N6" s="145"/>
      <c r="O6" s="105" t="s">
        <v>31</v>
      </c>
      <c r="P6" s="180"/>
      <c r="Q6" s="145"/>
      <c r="R6" s="105" t="s">
        <v>31</v>
      </c>
      <c r="S6" s="180"/>
      <c r="T6" s="145"/>
      <c r="U6" s="105" t="s">
        <v>31</v>
      </c>
      <c r="V6" s="180"/>
      <c r="W6" s="145"/>
      <c r="X6" s="105" t="s">
        <v>31</v>
      </c>
      <c r="Y6" s="180"/>
      <c r="Z6" s="145"/>
      <c r="AA6" s="105" t="s">
        <v>31</v>
      </c>
      <c r="AB6" s="180"/>
      <c r="AC6" s="145"/>
      <c r="AD6" s="105" t="s">
        <v>31</v>
      </c>
      <c r="AE6" s="180"/>
      <c r="AF6" s="145"/>
      <c r="AG6" s="103" t="s">
        <v>31</v>
      </c>
      <c r="AH6" s="180"/>
      <c r="AI6" s="145"/>
      <c r="AJ6" s="103" t="s">
        <v>31</v>
      </c>
      <c r="AK6" s="180"/>
      <c r="AL6" s="145"/>
      <c r="AM6" s="103" t="s">
        <v>31</v>
      </c>
      <c r="AN6" s="180"/>
      <c r="AO6" s="145"/>
      <c r="AP6" s="183"/>
      <c r="AQ6" s="183"/>
    </row>
    <row r="7" spans="1:43" ht="25.5" customHeight="1" thickTop="1" thickBot="1">
      <c r="A7" s="165">
        <v>1</v>
      </c>
      <c r="B7" s="166">
        <v>1001</v>
      </c>
      <c r="C7" s="168" t="s">
        <v>137</v>
      </c>
      <c r="D7" s="65" t="s">
        <v>95</v>
      </c>
      <c r="E7" s="38" t="s">
        <v>26</v>
      </c>
      <c r="F7" s="106" t="str">
        <f>IF(不要１!H6=$I$3,"協定超え注意",不要１!H6)</f>
        <v>協定超え注意</v>
      </c>
      <c r="G7" s="99">
        <f>G8+H8</f>
        <v>0</v>
      </c>
      <c r="H7" s="102" t="str">
        <f>IF($X$3=0,"",IF($O$3=0,"",不要１!J6))</f>
        <v/>
      </c>
      <c r="I7" s="106" t="str">
        <f>IF(不要１!K6=$I$3,"協定超え注意",不要１!K6)</f>
        <v>協定超え注意</v>
      </c>
      <c r="J7" s="99">
        <f>J8+K8</f>
        <v>0</v>
      </c>
      <c r="K7" s="102" t="str">
        <f>IF($X$3=0,"",IF($O$3=0,"",不要１!M6))</f>
        <v/>
      </c>
      <c r="L7" s="106" t="str">
        <f>IF(不要１!N6=$I$3,"協定超え注意",不要１!N6)</f>
        <v>協定超え注意</v>
      </c>
      <c r="M7" s="99">
        <f>M8+N8</f>
        <v>0</v>
      </c>
      <c r="N7" s="102" t="str">
        <f>IF($X$3=0,"",IF($O$3=0,"",不要１!P6))</f>
        <v/>
      </c>
      <c r="O7" s="106" t="str">
        <f>IF(不要１!Q6=$I$3,"協定超え注意",不要１!Q6)</f>
        <v>協定超え注意</v>
      </c>
      <c r="P7" s="99">
        <f>P8+Q8</f>
        <v>0</v>
      </c>
      <c r="Q7" s="102" t="str">
        <f>IF($X$3=0,"",IF($O$3=0,"",不要１!S6))</f>
        <v/>
      </c>
      <c r="R7" s="106" t="str">
        <f>IF(不要１!T6=$I$3,"協定超え注意",不要１!T6)</f>
        <v>協定超え注意</v>
      </c>
      <c r="S7" s="99">
        <f>S8+T8</f>
        <v>0</v>
      </c>
      <c r="T7" s="102" t="str">
        <f>IF($X$3=0,"",IF($O$3=0,"",不要１!V6))</f>
        <v/>
      </c>
      <c r="U7" s="106" t="str">
        <f>IF(不要１!W6=$I$3,"協定超え注意",不要１!W6)</f>
        <v>協定超え注意</v>
      </c>
      <c r="V7" s="99">
        <f>V8+W8</f>
        <v>0</v>
      </c>
      <c r="W7" s="102" t="str">
        <f>IF($X$3=0,"",IF($O$3=0,"",不要１!Y6))</f>
        <v/>
      </c>
      <c r="X7" s="106" t="str">
        <f>IF(不要１!Z6=$I$3,"協定超え注意",不要１!Z6)</f>
        <v>協定超え注意</v>
      </c>
      <c r="Y7" s="99">
        <f>Y8+Z8</f>
        <v>0</v>
      </c>
      <c r="Z7" s="102" t="str">
        <f>IF($X$3=0,"",IF($O$3=0,"",不要１!AB6))</f>
        <v/>
      </c>
      <c r="AA7" s="106" t="str">
        <f>IF(不要１!AC6=$I$3,"協定超え注意",不要１!AC6)</f>
        <v>協定超え注意</v>
      </c>
      <c r="AB7" s="99">
        <f>AB8+AC8</f>
        <v>0</v>
      </c>
      <c r="AC7" s="102" t="str">
        <f>IF($X$3=0,"",IF($O$3=0,"",不要１!AE6))</f>
        <v/>
      </c>
      <c r="AD7" s="106" t="str">
        <f>IF(不要１!AF6=$I$3,"協定超え注意",不要１!AF6)</f>
        <v>協定超え注意</v>
      </c>
      <c r="AE7" s="99">
        <f>AE8+AF8</f>
        <v>0</v>
      </c>
      <c r="AF7" s="102" t="str">
        <f>IF($X$3=0,"",IF($O$3=0,"",不要１!AH6))</f>
        <v/>
      </c>
      <c r="AG7" s="106" t="str">
        <f>IF(不要１!AI6=$I$3,"協定超え注意",不要１!AI6)</f>
        <v>協定超え注意</v>
      </c>
      <c r="AH7" s="99">
        <f>AH8+AI8</f>
        <v>0</v>
      </c>
      <c r="AI7" s="102" t="str">
        <f>IF($X$3=0,"",IF($O$3=0,"",不要１!AK6))</f>
        <v/>
      </c>
      <c r="AJ7" s="106" t="str">
        <f>IF(不要１!AL6=$I$3,"協定超え注意",不要１!AL6)</f>
        <v>協定超え注意</v>
      </c>
      <c r="AK7" s="99">
        <f>AK8+AL8</f>
        <v>0</v>
      </c>
      <c r="AL7" s="102" t="str">
        <f>IF($X$3=0,"",IF($O$3=0,"",不要１!AN6))</f>
        <v/>
      </c>
      <c r="AM7" s="106" t="str">
        <f>IF(不要１!AO6=$I$3,"協定超え注意",不要１!AO6)</f>
        <v>協定超え注意</v>
      </c>
      <c r="AN7" s="99">
        <f>AN8+AO8</f>
        <v>0</v>
      </c>
      <c r="AO7" s="102" t="str">
        <f>IF($X$3=0,"",IF($O$3=0,"",不要１!AQ6))</f>
        <v/>
      </c>
      <c r="AP7" s="27">
        <f>G7+J7+M7+P7+S7+V7+Y7+AB7+AE7+AH7+AK7+AN7</f>
        <v>0</v>
      </c>
      <c r="AQ7" s="28">
        <f>G8+J8+M8+P8+S8+V8+Y8+AB8+AE8+AH8+AK8+AN8</f>
        <v>0</v>
      </c>
    </row>
    <row r="8" spans="1:43" ht="32.25" customHeight="1" thickTop="1" thickBot="1">
      <c r="A8" s="165"/>
      <c r="B8" s="167"/>
      <c r="C8" s="169"/>
      <c r="D8" s="93" t="s">
        <v>22</v>
      </c>
      <c r="E8" s="94" t="s">
        <v>32</v>
      </c>
      <c r="F8" s="107">
        <f>IF(不要１!H7&lt;0,0,不要１!H7)</f>
        <v>0</v>
      </c>
      <c r="G8" s="110"/>
      <c r="H8" s="111"/>
      <c r="I8" s="107">
        <f>IF(不要１!K7&lt;0,0,不要１!K7)</f>
        <v>0</v>
      </c>
      <c r="J8" s="110"/>
      <c r="K8" s="111"/>
      <c r="L8" s="107">
        <f>IF(不要１!N7&lt;0,0,不要１!N7)</f>
        <v>0</v>
      </c>
      <c r="M8" s="110"/>
      <c r="N8" s="111"/>
      <c r="O8" s="107">
        <f>IF(不要１!Q7&lt;0,0,不要１!Q7)</f>
        <v>0</v>
      </c>
      <c r="P8" s="110"/>
      <c r="Q8" s="111"/>
      <c r="R8" s="107">
        <f>IF(不要１!T7&lt;0,0,不要１!T7)</f>
        <v>0</v>
      </c>
      <c r="S8" s="110"/>
      <c r="T8" s="111"/>
      <c r="U8" s="107">
        <f>IF(不要１!W7&lt;0,0,不要１!W7)</f>
        <v>0</v>
      </c>
      <c r="V8" s="110"/>
      <c r="W8" s="111"/>
      <c r="X8" s="107">
        <f>IF(不要１!Z7&lt;0,0,不要１!Z7)</f>
        <v>0</v>
      </c>
      <c r="Y8" s="110"/>
      <c r="Z8" s="111"/>
      <c r="AA8" s="107">
        <f>IF(不要１!AC7&lt;0,0,不要１!AC7)</f>
        <v>0</v>
      </c>
      <c r="AB8" s="110"/>
      <c r="AC8" s="111"/>
      <c r="AD8" s="107">
        <f>IF(不要１!AF7&lt;0,0,不要１!AF7)</f>
        <v>0</v>
      </c>
      <c r="AE8" s="110"/>
      <c r="AF8" s="111"/>
      <c r="AG8" s="107">
        <f>IF(不要１!AI7&lt;0,0,不要１!AI7)</f>
        <v>0</v>
      </c>
      <c r="AH8" s="110"/>
      <c r="AI8" s="111"/>
      <c r="AJ8" s="107">
        <f>IF(不要１!AL7&lt;0,0,不要１!AL7)</f>
        <v>0</v>
      </c>
      <c r="AK8" s="110"/>
      <c r="AL8" s="111"/>
      <c r="AM8" s="107">
        <f>IF(不要１!AO7&lt;0,0,不要１!AO7)</f>
        <v>0</v>
      </c>
      <c r="AN8" s="110"/>
      <c r="AO8" s="111"/>
      <c r="AP8" s="51">
        <f>H8+K8+N8+Q8+T8+W8+Z8+AC8+AF8+AI8+AL8+AO8</f>
        <v>0</v>
      </c>
      <c r="AQ8" s="52">
        <f>$AE$3-AQ7</f>
        <v>0</v>
      </c>
    </row>
    <row r="9" spans="1:43" ht="12" customHeight="1" thickTop="1">
      <c r="A9" s="37"/>
      <c r="B9" s="47"/>
      <c r="C9" s="48"/>
      <c r="D9" s="48"/>
      <c r="E9" s="48"/>
      <c r="F9" s="76"/>
      <c r="G9" s="100"/>
      <c r="H9" s="100"/>
      <c r="I9" s="76"/>
      <c r="J9" s="100"/>
      <c r="K9" s="100"/>
      <c r="L9" s="76"/>
      <c r="M9" s="100"/>
      <c r="N9" s="100"/>
      <c r="O9" s="76"/>
      <c r="P9" s="100"/>
      <c r="Q9" s="100"/>
      <c r="R9" s="76"/>
      <c r="S9" s="100"/>
      <c r="T9" s="100"/>
      <c r="U9" s="76"/>
      <c r="V9" s="100"/>
      <c r="W9" s="100"/>
      <c r="X9" s="76"/>
      <c r="Y9" s="100"/>
      <c r="Z9" s="100"/>
      <c r="AA9" s="76"/>
      <c r="AB9" s="100"/>
      <c r="AC9" s="100"/>
      <c r="AD9" s="76"/>
      <c r="AE9" s="100"/>
      <c r="AF9" s="100"/>
      <c r="AG9" s="76"/>
      <c r="AH9" s="100"/>
      <c r="AI9" s="100"/>
      <c r="AJ9" s="76"/>
      <c r="AK9" s="100"/>
      <c r="AL9" s="100"/>
      <c r="AM9" s="76"/>
      <c r="AN9" s="100"/>
      <c r="AO9" s="100"/>
      <c r="AP9" s="48"/>
      <c r="AQ9" s="49"/>
    </row>
    <row r="10" spans="1:43" ht="25.5" customHeight="1" thickBot="1">
      <c r="A10" s="165">
        <v>2</v>
      </c>
      <c r="B10" s="166">
        <v>1002</v>
      </c>
      <c r="C10" s="168" t="s">
        <v>138</v>
      </c>
      <c r="D10" s="65" t="s">
        <v>95</v>
      </c>
      <c r="E10" s="39" t="s">
        <v>26</v>
      </c>
      <c r="F10" s="106" t="str">
        <f>IF(不要１!H21=$I$3,"協定超え注意",不要１!H21)</f>
        <v>協定超え注意</v>
      </c>
      <c r="G10" s="99">
        <f>G11+H11</f>
        <v>0</v>
      </c>
      <c r="H10" s="102" t="str">
        <f>IF($X$3=0,"",IF($O$3=0,"",不要１!J21))</f>
        <v/>
      </c>
      <c r="I10" s="106" t="str">
        <f>IF(不要１!K21=$I$3,"協定超え注意",不要１!K21)</f>
        <v>協定超え注意</v>
      </c>
      <c r="J10" s="99">
        <f>J11+K11</f>
        <v>0</v>
      </c>
      <c r="K10" s="102" t="str">
        <f>IF($X$3=0,"",IF($O$3=0,"",不要１!M21))</f>
        <v/>
      </c>
      <c r="L10" s="106" t="str">
        <f>IF(不要１!N21=$I$3,"協定超え注意",不要１!N21)</f>
        <v>協定超え注意</v>
      </c>
      <c r="M10" s="99">
        <f>M11+N11</f>
        <v>0</v>
      </c>
      <c r="N10" s="102" t="str">
        <f>IF($X$3=0,"",IF($O$3=0,"",不要１!P21))</f>
        <v/>
      </c>
      <c r="O10" s="106" t="str">
        <f>IF(不要１!Q21=$I$3,"協定超え注意",不要１!Q21)</f>
        <v>協定超え注意</v>
      </c>
      <c r="P10" s="99">
        <f>P11+Q11</f>
        <v>0</v>
      </c>
      <c r="Q10" s="102" t="str">
        <f>IF($X$3=0,"",IF($O$3=0,"",不要１!S21))</f>
        <v/>
      </c>
      <c r="R10" s="106" t="str">
        <f>IF(不要１!T21=$I$3,"協定超え注意",不要１!T21)</f>
        <v>協定超え注意</v>
      </c>
      <c r="S10" s="99">
        <f>S11+T11</f>
        <v>0</v>
      </c>
      <c r="T10" s="102" t="str">
        <f>IF($X$3=0,"",IF($O$3=0,"",不要１!V21))</f>
        <v/>
      </c>
      <c r="U10" s="106" t="str">
        <f>IF(不要１!W21=$I$3,"協定超え注意",不要１!W21)</f>
        <v>協定超え注意</v>
      </c>
      <c r="V10" s="99">
        <f>V11+W11</f>
        <v>0</v>
      </c>
      <c r="W10" s="102" t="str">
        <f>IF($X$3=0,"",IF($O$3=0,"",不要１!Y21))</f>
        <v/>
      </c>
      <c r="X10" s="106" t="str">
        <f>IF(不要１!Z21=$I$3,"協定超え注意",不要１!Z21)</f>
        <v>協定超え注意</v>
      </c>
      <c r="Y10" s="99">
        <f>Y11+Z11</f>
        <v>0</v>
      </c>
      <c r="Z10" s="102" t="str">
        <f>IF($X$3=0,"",IF($O$3=0,"",不要１!AB21))</f>
        <v/>
      </c>
      <c r="AA10" s="106" t="str">
        <f>IF(不要１!AC21=$I$3,"協定超え注意",不要１!AC21)</f>
        <v>協定超え注意</v>
      </c>
      <c r="AB10" s="99">
        <f>AB11+AC11</f>
        <v>0</v>
      </c>
      <c r="AC10" s="102" t="str">
        <f>IF($X$3=0,"",IF($O$3=0,"",不要１!AE21))</f>
        <v/>
      </c>
      <c r="AD10" s="106" t="str">
        <f>IF(不要１!AF21=$I$3,"協定超え注意",不要１!AF21)</f>
        <v>協定超え注意</v>
      </c>
      <c r="AE10" s="99">
        <f>AE11+AF11</f>
        <v>0</v>
      </c>
      <c r="AF10" s="102" t="str">
        <f>IF($X$3=0,"",IF($O$3=0,"",不要１!AH21))</f>
        <v/>
      </c>
      <c r="AG10" s="106" t="str">
        <f>IF(不要１!AI21=$I$3,"協定超え注意",不要１!AI21)</f>
        <v>協定超え注意</v>
      </c>
      <c r="AH10" s="99">
        <f>AH11+AI11</f>
        <v>0</v>
      </c>
      <c r="AI10" s="102" t="str">
        <f>IF($X$3=0,"",IF($O$3=0,"",不要１!AK21))</f>
        <v/>
      </c>
      <c r="AJ10" s="106" t="str">
        <f>IF(不要１!AL21=$I$3,"協定超え注意",不要１!AL21)</f>
        <v>協定超え注意</v>
      </c>
      <c r="AK10" s="99">
        <f>AK11+AL11</f>
        <v>0</v>
      </c>
      <c r="AL10" s="102" t="str">
        <f>IF($X$3=0,"",IF($O$3=0,"",不要１!AN21))</f>
        <v/>
      </c>
      <c r="AM10" s="106" t="str">
        <f>IF(不要１!AO21=$I$3,"協定超え注意",不要１!AO21)</f>
        <v>協定超え注意</v>
      </c>
      <c r="AN10" s="99">
        <f>AN11+AO11</f>
        <v>0</v>
      </c>
      <c r="AO10" s="102" t="str">
        <f>IF($X$3=0,"",IF($O$3=0,"",不要１!AQ21))</f>
        <v/>
      </c>
      <c r="AP10" s="45">
        <f>G10+J10+M10+P10+S10+V10+Y10+AB10+AE10+AH10+AK10+AN10</f>
        <v>0</v>
      </c>
      <c r="AQ10" s="46">
        <f>G11+J11+M11+P11+S11+V11+Y11+AB11+AE11+AH11+AK11+AN11</f>
        <v>0</v>
      </c>
    </row>
    <row r="11" spans="1:43" ht="32.25" customHeight="1" thickTop="1" thickBot="1">
      <c r="A11" s="165"/>
      <c r="B11" s="167"/>
      <c r="C11" s="169"/>
      <c r="D11" s="93" t="s">
        <v>22</v>
      </c>
      <c r="E11" s="94" t="s">
        <v>32</v>
      </c>
      <c r="F11" s="107">
        <f>IF(不要１!H22&lt;0,0,不要１!H22)</f>
        <v>0</v>
      </c>
      <c r="G11" s="110"/>
      <c r="H11" s="111"/>
      <c r="I11" s="107">
        <f>IF(不要１!K22&lt;0,0,不要１!K22)</f>
        <v>0</v>
      </c>
      <c r="J11" s="110"/>
      <c r="K11" s="111"/>
      <c r="L11" s="107">
        <f>IF(不要１!N22&lt;0,0,不要１!N22)</f>
        <v>0</v>
      </c>
      <c r="M11" s="110"/>
      <c r="N11" s="111"/>
      <c r="O11" s="107">
        <f>IF(不要１!Q22&lt;0,0,不要１!Q22)</f>
        <v>0</v>
      </c>
      <c r="P11" s="110"/>
      <c r="Q11" s="111"/>
      <c r="R11" s="107">
        <f>IF(不要１!T22&lt;0,0,不要１!T22)</f>
        <v>0</v>
      </c>
      <c r="S11" s="110"/>
      <c r="T11" s="111"/>
      <c r="U11" s="107">
        <f>IF(不要１!W22&lt;0,0,不要１!W22)</f>
        <v>0</v>
      </c>
      <c r="V11" s="110"/>
      <c r="W11" s="111"/>
      <c r="X11" s="107">
        <f>IF(不要１!Z22&lt;0,0,不要１!Z22)</f>
        <v>0</v>
      </c>
      <c r="Y11" s="110"/>
      <c r="Z11" s="111"/>
      <c r="AA11" s="107">
        <f>IF(不要１!AC22&lt;0,0,不要１!AC22)</f>
        <v>0</v>
      </c>
      <c r="AB11" s="110"/>
      <c r="AC11" s="111"/>
      <c r="AD11" s="107">
        <f>IF(不要１!AF22&lt;0,0,不要１!AF22)</f>
        <v>0</v>
      </c>
      <c r="AE11" s="110"/>
      <c r="AF11" s="111"/>
      <c r="AG11" s="107">
        <f>IF(不要１!AI22&lt;0,0,不要１!AI22)</f>
        <v>0</v>
      </c>
      <c r="AH11" s="110"/>
      <c r="AI11" s="111"/>
      <c r="AJ11" s="107">
        <f>IF(不要１!AL22&lt;0,0,不要１!AL22)</f>
        <v>0</v>
      </c>
      <c r="AK11" s="110"/>
      <c r="AL11" s="111"/>
      <c r="AM11" s="107">
        <f>IF(不要１!AO22&lt;0,0,不要１!AO22)</f>
        <v>0</v>
      </c>
      <c r="AN11" s="110"/>
      <c r="AO11" s="111"/>
      <c r="AP11" s="32">
        <f>H11+K11+N11+Q11+T11+W11+Z11+AC11+AF11+AI11+AL11+AO11</f>
        <v>0</v>
      </c>
      <c r="AQ11" s="16">
        <f>$AE$3-AQ10</f>
        <v>0</v>
      </c>
    </row>
    <row r="12" spans="1:43" ht="12" customHeight="1" thickTop="1">
      <c r="A12" s="37"/>
      <c r="B12" s="47"/>
      <c r="C12" s="48"/>
      <c r="D12" s="48"/>
      <c r="E12" s="48"/>
      <c r="F12" s="76"/>
      <c r="G12" s="101"/>
      <c r="H12" s="101"/>
      <c r="I12" s="76"/>
      <c r="J12" s="101"/>
      <c r="K12" s="101"/>
      <c r="L12" s="76"/>
      <c r="M12" s="101"/>
      <c r="N12" s="101"/>
      <c r="O12" s="76"/>
      <c r="P12" s="101"/>
      <c r="Q12" s="101"/>
      <c r="R12" s="76"/>
      <c r="S12" s="101"/>
      <c r="T12" s="101"/>
      <c r="U12" s="76"/>
      <c r="V12" s="101"/>
      <c r="W12" s="101"/>
      <c r="X12" s="76"/>
      <c r="Y12" s="101"/>
      <c r="Z12" s="101"/>
      <c r="AA12" s="76"/>
      <c r="AB12" s="101"/>
      <c r="AC12" s="101"/>
      <c r="AD12" s="76"/>
      <c r="AE12" s="101"/>
      <c r="AF12" s="101"/>
      <c r="AG12" s="76"/>
      <c r="AH12" s="101"/>
      <c r="AI12" s="101"/>
      <c r="AJ12" s="76"/>
      <c r="AK12" s="101"/>
      <c r="AL12" s="101"/>
      <c r="AM12" s="76"/>
      <c r="AN12" s="101"/>
      <c r="AO12" s="101"/>
      <c r="AP12" s="48"/>
      <c r="AQ12" s="49"/>
    </row>
    <row r="13" spans="1:43" ht="25.5" customHeight="1" thickBot="1">
      <c r="A13" s="165">
        <v>3</v>
      </c>
      <c r="B13" s="166">
        <v>1003</v>
      </c>
      <c r="C13" s="168" t="s">
        <v>139</v>
      </c>
      <c r="D13" s="65" t="s">
        <v>95</v>
      </c>
      <c r="E13" s="39" t="s">
        <v>26</v>
      </c>
      <c r="F13" s="106" t="str">
        <f>IF(不要１!H36=$I$3,"協定超え注意",不要１!H36)</f>
        <v>協定超え注意</v>
      </c>
      <c r="G13" s="99">
        <f>G14+H14</f>
        <v>0</v>
      </c>
      <c r="H13" s="102" t="str">
        <f>IF($X$3=0,"",IF($O$3=0,"",不要１!J36))</f>
        <v/>
      </c>
      <c r="I13" s="106" t="str">
        <f>IF(不要１!K36=$I$3,"協定超え注意",不要１!K36)</f>
        <v>協定超え注意</v>
      </c>
      <c r="J13" s="99">
        <f>J14+K14</f>
        <v>0</v>
      </c>
      <c r="K13" s="102" t="str">
        <f>IF($X$3=0,"",IF($O$3=0,"",不要１!M36))</f>
        <v/>
      </c>
      <c r="L13" s="106" t="str">
        <f>IF(不要１!N36=$I$3,"協定超え注意",不要１!N36)</f>
        <v>協定超え注意</v>
      </c>
      <c r="M13" s="99">
        <f>M14+N14</f>
        <v>0</v>
      </c>
      <c r="N13" s="102" t="str">
        <f>IF($X$3=0,"",IF($O$3=0,"",不要１!P36))</f>
        <v/>
      </c>
      <c r="O13" s="106" t="str">
        <f>IF(不要１!Q36=$I$3,"協定超え注意",不要１!Q36)</f>
        <v>協定超え注意</v>
      </c>
      <c r="P13" s="99">
        <f>P14+Q14</f>
        <v>0</v>
      </c>
      <c r="Q13" s="102" t="str">
        <f>IF($X$3=0,"",IF($O$3=0,"",不要１!S36))</f>
        <v/>
      </c>
      <c r="R13" s="106" t="str">
        <f>IF(不要１!T36=$I$3,"協定超え注意",不要１!T36)</f>
        <v>協定超え注意</v>
      </c>
      <c r="S13" s="99">
        <f>S14+T14</f>
        <v>0</v>
      </c>
      <c r="T13" s="102" t="str">
        <f>IF($X$3=0,"",IF($O$3=0,"",不要１!V36))</f>
        <v/>
      </c>
      <c r="U13" s="106" t="str">
        <f>IF(不要１!W36=$I$3,"協定超え注意",不要１!W36)</f>
        <v>協定超え注意</v>
      </c>
      <c r="V13" s="99">
        <f>V14+W14</f>
        <v>0</v>
      </c>
      <c r="W13" s="102" t="str">
        <f>IF($X$3=0,"",IF($O$3=0,"",不要１!Y36))</f>
        <v/>
      </c>
      <c r="X13" s="106" t="str">
        <f>IF(不要１!Z36=$I$3,"協定超え注意",不要１!Z36)</f>
        <v>協定超え注意</v>
      </c>
      <c r="Y13" s="99">
        <f>Y14+Z14</f>
        <v>0</v>
      </c>
      <c r="Z13" s="102" t="str">
        <f>IF($X$3=0,"",IF($O$3=0,"",不要１!AB36))</f>
        <v/>
      </c>
      <c r="AA13" s="106" t="str">
        <f>IF(不要１!AC36=$I$3,"協定超え注意",不要１!AC36)</f>
        <v>協定超え注意</v>
      </c>
      <c r="AB13" s="99">
        <f>AB14+AC14</f>
        <v>0</v>
      </c>
      <c r="AC13" s="102" t="str">
        <f>IF($X$3=0,"",IF($O$3=0,"",不要１!AE36))</f>
        <v/>
      </c>
      <c r="AD13" s="106" t="str">
        <f>IF(不要１!AF36=$I$3,"協定超え注意",不要１!AF36)</f>
        <v>協定超え注意</v>
      </c>
      <c r="AE13" s="99">
        <f>AE14+AF14</f>
        <v>0</v>
      </c>
      <c r="AF13" s="102" t="str">
        <f>IF($X$3=0,"",IF($O$3=0,"",不要１!AH36))</f>
        <v/>
      </c>
      <c r="AG13" s="106" t="str">
        <f>IF(不要１!AI36=$I$3,"協定超え注意",不要１!AI36)</f>
        <v>協定超え注意</v>
      </c>
      <c r="AH13" s="99">
        <f>AH14+AI14</f>
        <v>0</v>
      </c>
      <c r="AI13" s="102" t="str">
        <f>IF($X$3=0,"",IF($O$3=0,"",不要１!AK36))</f>
        <v/>
      </c>
      <c r="AJ13" s="106" t="str">
        <f>IF(不要１!AL36=$I$3,"協定超え注意",不要１!AL36)</f>
        <v>協定超え注意</v>
      </c>
      <c r="AK13" s="99">
        <f>AK14+AL14</f>
        <v>0</v>
      </c>
      <c r="AL13" s="102" t="str">
        <f>IF($X$3=0,"",IF($O$3=0,"",不要１!AN36))</f>
        <v/>
      </c>
      <c r="AM13" s="106" t="str">
        <f>IF(不要１!AO36=$I$3,"協定超え注意",不要１!AO36)</f>
        <v>協定超え注意</v>
      </c>
      <c r="AN13" s="99">
        <f>AN14+AO14</f>
        <v>0</v>
      </c>
      <c r="AO13" s="102" t="str">
        <f>IF($X$3=0,"",IF($O$3=0,"",不要１!AQ36))</f>
        <v/>
      </c>
      <c r="AP13" s="27">
        <f>G13+J13+M13+P13+S13+V13+Y13+AB13+AE13+AH13+AK13+AN13</f>
        <v>0</v>
      </c>
      <c r="AQ13" s="28">
        <f>G14+J14+M14+P14+S14+V14+Y14+AB14+AE14+AH14+AK14+AN14</f>
        <v>0</v>
      </c>
    </row>
    <row r="14" spans="1:43" ht="32.25" customHeight="1" thickTop="1" thickBot="1">
      <c r="A14" s="165"/>
      <c r="B14" s="167"/>
      <c r="C14" s="169"/>
      <c r="D14" s="93" t="s">
        <v>22</v>
      </c>
      <c r="E14" s="94" t="s">
        <v>32</v>
      </c>
      <c r="F14" s="107">
        <f>IF(不要１!H37&lt;0,0,不要１!H37)</f>
        <v>0</v>
      </c>
      <c r="G14" s="110"/>
      <c r="H14" s="111"/>
      <c r="I14" s="107">
        <f>IF(不要１!K37&lt;0,0,不要１!K37)</f>
        <v>0</v>
      </c>
      <c r="J14" s="110"/>
      <c r="K14" s="111"/>
      <c r="L14" s="107">
        <f>IF(不要１!N37&lt;0,0,不要１!N37)</f>
        <v>0</v>
      </c>
      <c r="M14" s="110"/>
      <c r="N14" s="111"/>
      <c r="O14" s="107">
        <f>IF(不要１!Q37&lt;0,0,不要１!Q37)</f>
        <v>0</v>
      </c>
      <c r="P14" s="110"/>
      <c r="Q14" s="111"/>
      <c r="R14" s="107">
        <f>IF(不要１!T37&lt;0,0,不要１!T37)</f>
        <v>0</v>
      </c>
      <c r="S14" s="110"/>
      <c r="T14" s="111"/>
      <c r="U14" s="107">
        <f>IF(不要１!W37&lt;0,0,不要１!W37)</f>
        <v>0</v>
      </c>
      <c r="V14" s="110"/>
      <c r="W14" s="111"/>
      <c r="X14" s="107">
        <f>IF(不要１!Z37&lt;0,0,不要１!Z37)</f>
        <v>0</v>
      </c>
      <c r="Y14" s="110"/>
      <c r="Z14" s="111"/>
      <c r="AA14" s="107">
        <f>IF(不要１!AC37&lt;0,0,不要１!AC37)</f>
        <v>0</v>
      </c>
      <c r="AB14" s="110"/>
      <c r="AC14" s="111"/>
      <c r="AD14" s="107">
        <f>IF(不要１!AF37&lt;0,0,不要１!AF37)</f>
        <v>0</v>
      </c>
      <c r="AE14" s="110"/>
      <c r="AF14" s="111"/>
      <c r="AG14" s="107">
        <f>IF(不要１!AI37&lt;0,0,不要１!AI37)</f>
        <v>0</v>
      </c>
      <c r="AH14" s="110"/>
      <c r="AI14" s="111"/>
      <c r="AJ14" s="107">
        <f>IF(不要１!AL37&lt;0,0,不要１!AL37)</f>
        <v>0</v>
      </c>
      <c r="AK14" s="110"/>
      <c r="AL14" s="111"/>
      <c r="AM14" s="107">
        <f>IF(不要１!AO37&lt;0,0,不要１!AO37)</f>
        <v>0</v>
      </c>
      <c r="AN14" s="110"/>
      <c r="AO14" s="111"/>
      <c r="AP14" s="32">
        <f>H14+K14+N14+Q14+T14+W14+Z14+AC14+AF14+AI14+AL14+AO14</f>
        <v>0</v>
      </c>
      <c r="AQ14" s="16">
        <f>$AE$3-AQ13</f>
        <v>0</v>
      </c>
    </row>
    <row r="15" spans="1:43" ht="12" customHeight="1" thickTop="1">
      <c r="A15" s="37"/>
      <c r="B15" s="47"/>
      <c r="C15" s="48"/>
      <c r="D15" s="48"/>
      <c r="E15" s="48"/>
      <c r="F15" s="76"/>
      <c r="G15" s="101"/>
      <c r="H15" s="101"/>
      <c r="I15" s="76"/>
      <c r="J15" s="101"/>
      <c r="K15" s="101"/>
      <c r="L15" s="76"/>
      <c r="M15" s="101"/>
      <c r="N15" s="101"/>
      <c r="O15" s="76"/>
      <c r="P15" s="101"/>
      <c r="Q15" s="101"/>
      <c r="R15" s="76"/>
      <c r="S15" s="101"/>
      <c r="T15" s="101"/>
      <c r="U15" s="76"/>
      <c r="V15" s="101"/>
      <c r="W15" s="101"/>
      <c r="X15" s="76"/>
      <c r="Y15" s="101"/>
      <c r="Z15" s="101"/>
      <c r="AA15" s="76"/>
      <c r="AB15" s="101"/>
      <c r="AC15" s="101"/>
      <c r="AD15" s="76"/>
      <c r="AE15" s="101"/>
      <c r="AF15" s="101"/>
      <c r="AG15" s="76"/>
      <c r="AH15" s="101"/>
      <c r="AI15" s="101"/>
      <c r="AJ15" s="76"/>
      <c r="AK15" s="101"/>
      <c r="AL15" s="101"/>
      <c r="AM15" s="76"/>
      <c r="AN15" s="101"/>
      <c r="AO15" s="101"/>
      <c r="AP15" s="48"/>
      <c r="AQ15" s="49"/>
    </row>
    <row r="16" spans="1:43" ht="25.5" customHeight="1" thickBot="1">
      <c r="A16" s="165">
        <v>4</v>
      </c>
      <c r="B16" s="166">
        <v>1004</v>
      </c>
      <c r="C16" s="168" t="s">
        <v>82</v>
      </c>
      <c r="D16" s="65" t="s">
        <v>95</v>
      </c>
      <c r="E16" s="39" t="s">
        <v>26</v>
      </c>
      <c r="F16" s="106" t="str">
        <f>IF(不要１!H51=$I$3,"協定超え注意",不要１!H51)</f>
        <v>協定超え注意</v>
      </c>
      <c r="G16" s="99">
        <f>G17+H17</f>
        <v>0</v>
      </c>
      <c r="H16" s="102" t="str">
        <f>IF($X$3=0,"",IF($O$3=0,"",不要１!J51))</f>
        <v/>
      </c>
      <c r="I16" s="106" t="str">
        <f>IF(不要１!K51=$I$3,"協定超え注意",不要１!K51)</f>
        <v>協定超え注意</v>
      </c>
      <c r="J16" s="99">
        <f>J17+K17</f>
        <v>0</v>
      </c>
      <c r="K16" s="102" t="str">
        <f>IF($X$3=0,"",IF($O$3=0,"",不要１!M51))</f>
        <v/>
      </c>
      <c r="L16" s="106" t="str">
        <f>IF(不要１!N51=$I$3,"協定超え注意",不要１!N51)</f>
        <v>協定超え注意</v>
      </c>
      <c r="M16" s="99">
        <f>M17+N17</f>
        <v>0</v>
      </c>
      <c r="N16" s="102" t="str">
        <f>IF($X$3=0,"",IF($O$3=0,"",不要１!P51))</f>
        <v/>
      </c>
      <c r="O16" s="106" t="str">
        <f>IF(不要１!Q51=$I$3,"協定超え注意",不要１!Q51)</f>
        <v>協定超え注意</v>
      </c>
      <c r="P16" s="99">
        <f>P17+Q17</f>
        <v>0</v>
      </c>
      <c r="Q16" s="102" t="str">
        <f>IF($X$3=0,"",IF($O$3=0,"",不要１!S51))</f>
        <v/>
      </c>
      <c r="R16" s="106" t="str">
        <f>IF(不要１!T51=$I$3,"協定超え注意",不要１!T51)</f>
        <v>協定超え注意</v>
      </c>
      <c r="S16" s="99">
        <f>S17+T17</f>
        <v>0</v>
      </c>
      <c r="T16" s="102" t="str">
        <f>IF($X$3=0,"",IF($O$3=0,"",不要１!V51))</f>
        <v/>
      </c>
      <c r="U16" s="106" t="str">
        <f>IF(不要１!W51=$I$3,"協定超え注意",不要１!W51)</f>
        <v>協定超え注意</v>
      </c>
      <c r="V16" s="99">
        <f>V17+W17</f>
        <v>0</v>
      </c>
      <c r="W16" s="102" t="str">
        <f>IF($X$3=0,"",IF($O$3=0,"",不要１!Y51))</f>
        <v/>
      </c>
      <c r="X16" s="106" t="str">
        <f>IF(不要１!Z51=$I$3,"協定超え注意",不要１!Z51)</f>
        <v>協定超え注意</v>
      </c>
      <c r="Y16" s="99">
        <f>Y17+Z17</f>
        <v>0</v>
      </c>
      <c r="Z16" s="102" t="str">
        <f>IF($X$3=0,"",IF($O$3=0,"",不要１!AB51))</f>
        <v/>
      </c>
      <c r="AA16" s="106" t="str">
        <f>IF(不要１!AC51=$I$3,"協定超え注意",不要１!AC51)</f>
        <v>協定超え注意</v>
      </c>
      <c r="AB16" s="99">
        <f>AB17+AC17</f>
        <v>0</v>
      </c>
      <c r="AC16" s="102" t="str">
        <f>IF($X$3=0,"",IF($O$3=0,"",不要１!AE51))</f>
        <v/>
      </c>
      <c r="AD16" s="106" t="str">
        <f>IF(不要１!AF51=$I$3,"協定超え注意",不要１!AF51)</f>
        <v>協定超え注意</v>
      </c>
      <c r="AE16" s="99">
        <f>AE17+AF17</f>
        <v>0</v>
      </c>
      <c r="AF16" s="102" t="str">
        <f>IF($X$3=0,"",IF($O$3=0,"",不要１!AH51))</f>
        <v/>
      </c>
      <c r="AG16" s="106" t="str">
        <f>IF(不要１!AI51=$I$3,"協定超え注意",不要１!AI51)</f>
        <v>協定超え注意</v>
      </c>
      <c r="AH16" s="99">
        <f>AH17+AI17</f>
        <v>0</v>
      </c>
      <c r="AI16" s="102" t="str">
        <f>IF($X$3=0,"",IF($O$3=0,"",不要１!AK51))</f>
        <v/>
      </c>
      <c r="AJ16" s="106" t="str">
        <f>IF(不要１!AL51=$I$3,"協定超え注意",不要１!AL51)</f>
        <v>協定超え注意</v>
      </c>
      <c r="AK16" s="99">
        <f>AK17+AL17</f>
        <v>0</v>
      </c>
      <c r="AL16" s="102" t="str">
        <f>IF($X$3=0,"",IF($O$3=0,"",不要１!AN51))</f>
        <v/>
      </c>
      <c r="AM16" s="106" t="str">
        <f>IF(不要１!AO51=$I$3,"協定超え注意",不要１!AO51)</f>
        <v>協定超え注意</v>
      </c>
      <c r="AN16" s="99">
        <f>AN17+AO17</f>
        <v>0</v>
      </c>
      <c r="AO16" s="102" t="str">
        <f>IF($X$3=0,"",IF($O$3=0,"",不要１!AQ51))</f>
        <v/>
      </c>
      <c r="AP16" s="27">
        <f>G16+J16+M16+P16+S16+V16+Y16+AB16+AE16+AH16+AK16+AN16</f>
        <v>0</v>
      </c>
      <c r="AQ16" s="28">
        <f>G17+J17+M17+P17+S17+V17+Y17+AB17+AE17+AH17+AK17+AN17</f>
        <v>0</v>
      </c>
    </row>
    <row r="17" spans="1:43" ht="32.25" customHeight="1" thickTop="1" thickBot="1">
      <c r="A17" s="165"/>
      <c r="B17" s="167"/>
      <c r="C17" s="169"/>
      <c r="D17" s="93" t="s">
        <v>22</v>
      </c>
      <c r="E17" s="94" t="s">
        <v>32</v>
      </c>
      <c r="F17" s="107">
        <f>IF(不要１!H52&lt;0,0,不要１!H52)</f>
        <v>0</v>
      </c>
      <c r="G17" s="110"/>
      <c r="H17" s="111"/>
      <c r="I17" s="107">
        <f>IF(不要１!K52&lt;0,0,不要１!K52)</f>
        <v>0</v>
      </c>
      <c r="J17" s="110"/>
      <c r="K17" s="111"/>
      <c r="L17" s="107">
        <f>IF(不要１!N52&lt;0,0,不要１!N52)</f>
        <v>0</v>
      </c>
      <c r="M17" s="110"/>
      <c r="N17" s="111"/>
      <c r="O17" s="107">
        <f>IF(不要１!Q52&lt;0,0,不要１!Q52)</f>
        <v>0</v>
      </c>
      <c r="P17" s="110"/>
      <c r="Q17" s="111"/>
      <c r="R17" s="107">
        <f>IF(不要１!T52&lt;0,0,不要１!T52)</f>
        <v>0</v>
      </c>
      <c r="S17" s="110"/>
      <c r="T17" s="111"/>
      <c r="U17" s="107">
        <f>IF(不要１!W52&lt;0,0,不要１!W52)</f>
        <v>0</v>
      </c>
      <c r="V17" s="110"/>
      <c r="W17" s="111"/>
      <c r="X17" s="107">
        <f>IF(不要１!Z52&lt;0,0,不要１!Z52)</f>
        <v>0</v>
      </c>
      <c r="Y17" s="110"/>
      <c r="Z17" s="111"/>
      <c r="AA17" s="107">
        <f>IF(不要１!AC52&lt;0,0,不要１!AC52)</f>
        <v>0</v>
      </c>
      <c r="AB17" s="110"/>
      <c r="AC17" s="111"/>
      <c r="AD17" s="107">
        <f>IF(不要１!AF52&lt;0,0,不要１!AF52)</f>
        <v>0</v>
      </c>
      <c r="AE17" s="110"/>
      <c r="AF17" s="111"/>
      <c r="AG17" s="107">
        <f>IF(不要１!AI52&lt;0,0,不要１!AI52)</f>
        <v>0</v>
      </c>
      <c r="AH17" s="110"/>
      <c r="AI17" s="111"/>
      <c r="AJ17" s="107">
        <f>IF(不要１!AL52&lt;0,0,不要１!AL52)</f>
        <v>0</v>
      </c>
      <c r="AK17" s="110"/>
      <c r="AL17" s="111"/>
      <c r="AM17" s="107">
        <f>IF(不要１!AO52&lt;0,0,不要１!AO52)</f>
        <v>0</v>
      </c>
      <c r="AN17" s="110"/>
      <c r="AO17" s="111"/>
      <c r="AP17" s="32">
        <f>H17+K17+N17+Q17+T17+W17+Z17+AC17+AF17+AI17+AL17+AO17</f>
        <v>0</v>
      </c>
      <c r="AQ17" s="16">
        <f>$AE$3-AQ16</f>
        <v>0</v>
      </c>
    </row>
    <row r="18" spans="1:43" ht="12" customHeight="1" thickTop="1">
      <c r="A18" s="37"/>
      <c r="B18" s="47"/>
      <c r="C18" s="48"/>
      <c r="D18" s="48"/>
      <c r="E18" s="48"/>
      <c r="F18" s="76"/>
      <c r="G18" s="101"/>
      <c r="H18" s="101"/>
      <c r="I18" s="76"/>
      <c r="J18" s="101"/>
      <c r="K18" s="101"/>
      <c r="L18" s="76"/>
      <c r="M18" s="101"/>
      <c r="N18" s="101"/>
      <c r="O18" s="76"/>
      <c r="P18" s="101"/>
      <c r="Q18" s="101"/>
      <c r="R18" s="76"/>
      <c r="S18" s="101"/>
      <c r="T18" s="101"/>
      <c r="U18" s="76"/>
      <c r="V18" s="101"/>
      <c r="W18" s="101"/>
      <c r="X18" s="76"/>
      <c r="Y18" s="101"/>
      <c r="Z18" s="101"/>
      <c r="AA18" s="76"/>
      <c r="AB18" s="101"/>
      <c r="AC18" s="101"/>
      <c r="AD18" s="76"/>
      <c r="AE18" s="101"/>
      <c r="AF18" s="101"/>
      <c r="AG18" s="76"/>
      <c r="AH18" s="101"/>
      <c r="AI18" s="101"/>
      <c r="AJ18" s="76"/>
      <c r="AK18" s="101"/>
      <c r="AL18" s="101"/>
      <c r="AM18" s="76"/>
      <c r="AN18" s="101"/>
      <c r="AO18" s="101"/>
      <c r="AP18" s="48"/>
      <c r="AQ18" s="49"/>
    </row>
    <row r="19" spans="1:43" ht="25.5" customHeight="1" thickBot="1">
      <c r="A19" s="165">
        <v>5</v>
      </c>
      <c r="B19" s="166">
        <v>1005</v>
      </c>
      <c r="C19" s="168" t="s">
        <v>83</v>
      </c>
      <c r="D19" s="65" t="s">
        <v>95</v>
      </c>
      <c r="E19" s="39" t="s">
        <v>26</v>
      </c>
      <c r="F19" s="106" t="str">
        <f>IF(不要１!H66=$I$3,"協定超え注意",不要１!H66)</f>
        <v>協定超え注意</v>
      </c>
      <c r="G19" s="99">
        <f>G20+H20</f>
        <v>0</v>
      </c>
      <c r="H19" s="102" t="str">
        <f>IF($X$3=0,"",IF($O$3=0,"",不要１!J66))</f>
        <v/>
      </c>
      <c r="I19" s="106" t="str">
        <f>IF(不要１!K66=$I$3,"協定超え注意",不要１!K66)</f>
        <v>協定超え注意</v>
      </c>
      <c r="J19" s="99">
        <f>J20+K20</f>
        <v>0</v>
      </c>
      <c r="K19" s="102" t="str">
        <f>IF($X$3=0,"",IF($O$3=0,"",不要１!M66))</f>
        <v/>
      </c>
      <c r="L19" s="106" t="str">
        <f>IF(不要１!N66=$I$3,"協定超え注意",不要１!N66)</f>
        <v>協定超え注意</v>
      </c>
      <c r="M19" s="99">
        <f>M20+N20</f>
        <v>0</v>
      </c>
      <c r="N19" s="102" t="str">
        <f>IF($X$3=0,"",IF($O$3=0,"",不要１!P66))</f>
        <v/>
      </c>
      <c r="O19" s="106" t="str">
        <f>IF(不要１!Q66=$I$3,"協定超え注意",不要１!Q66)</f>
        <v>協定超え注意</v>
      </c>
      <c r="P19" s="99">
        <f>P20+Q20</f>
        <v>0</v>
      </c>
      <c r="Q19" s="102" t="str">
        <f>IF($X$3=0,"",IF($O$3=0,"",不要１!S66))</f>
        <v/>
      </c>
      <c r="R19" s="106" t="str">
        <f>IF(不要１!T66=$I$3,"協定超え注意",不要１!T66)</f>
        <v>協定超え注意</v>
      </c>
      <c r="S19" s="99">
        <f>S20+T20</f>
        <v>0</v>
      </c>
      <c r="T19" s="102" t="str">
        <f>IF($X$3=0,"",IF($O$3=0,"",不要１!V66))</f>
        <v/>
      </c>
      <c r="U19" s="106" t="str">
        <f>IF(不要１!W66=$I$3,"協定超え注意",不要１!W66)</f>
        <v>協定超え注意</v>
      </c>
      <c r="V19" s="99">
        <f>V20+W20</f>
        <v>0</v>
      </c>
      <c r="W19" s="102" t="str">
        <f>IF($X$3=0,"",IF($O$3=0,"",不要１!Y66))</f>
        <v/>
      </c>
      <c r="X19" s="106" t="str">
        <f>IF(不要１!Z66=$I$3,"協定超え注意",不要１!Z66)</f>
        <v>協定超え注意</v>
      </c>
      <c r="Y19" s="99">
        <f>Y20+Z20</f>
        <v>0</v>
      </c>
      <c r="Z19" s="102" t="str">
        <f>IF($X$3=0,"",IF($O$3=0,"",不要１!AB66))</f>
        <v/>
      </c>
      <c r="AA19" s="106" t="str">
        <f>IF(不要１!AC66=$I$3,"協定超え注意",不要１!AC66)</f>
        <v>協定超え注意</v>
      </c>
      <c r="AB19" s="99">
        <f>AB20+AC20</f>
        <v>0</v>
      </c>
      <c r="AC19" s="102" t="str">
        <f>IF($X$3=0,"",IF($O$3=0,"",不要１!AE66))</f>
        <v/>
      </c>
      <c r="AD19" s="106" t="str">
        <f>IF(不要１!AF66=$I$3,"協定超え注意",不要１!AF66)</f>
        <v>協定超え注意</v>
      </c>
      <c r="AE19" s="99">
        <f>AE20+AF20</f>
        <v>0</v>
      </c>
      <c r="AF19" s="102" t="str">
        <f>IF($X$3=0,"",IF($O$3=0,"",不要１!AH66))</f>
        <v/>
      </c>
      <c r="AG19" s="106" t="str">
        <f>IF(不要１!AI66=$I$3,"協定超え注意",不要１!AI66)</f>
        <v>協定超え注意</v>
      </c>
      <c r="AH19" s="99">
        <f>AH20+AI20</f>
        <v>0</v>
      </c>
      <c r="AI19" s="102" t="str">
        <f>IF($X$3=0,"",IF($O$3=0,"",不要１!AK66))</f>
        <v/>
      </c>
      <c r="AJ19" s="106" t="str">
        <f>IF(不要１!AL66=$I$3,"協定超え注意",不要１!AL66)</f>
        <v>協定超え注意</v>
      </c>
      <c r="AK19" s="99">
        <f>AK20+AL20</f>
        <v>0</v>
      </c>
      <c r="AL19" s="102" t="str">
        <f>IF($X$3=0,"",IF($O$3=0,"",不要１!AN66))</f>
        <v/>
      </c>
      <c r="AM19" s="106" t="str">
        <f>IF(不要１!AO66=$I$3,"協定超え注意",不要１!AO66)</f>
        <v>協定超え注意</v>
      </c>
      <c r="AN19" s="99">
        <f>AN20+AO20</f>
        <v>0</v>
      </c>
      <c r="AO19" s="102" t="str">
        <f>IF($X$3=0,"",IF($O$3=0,"",不要１!AQ66))</f>
        <v/>
      </c>
      <c r="AP19" s="27">
        <f>G19+J19+M19+P19+S19+V19+Y19+AB19+AE19+AH19+AK19+AN19</f>
        <v>0</v>
      </c>
      <c r="AQ19" s="28">
        <f>G20+J20+M20+P20+S20+V20+Y20+AB20+AE20+AH20+AK20+AN20</f>
        <v>0</v>
      </c>
    </row>
    <row r="20" spans="1:43" ht="32.25" customHeight="1" thickTop="1" thickBot="1">
      <c r="A20" s="165"/>
      <c r="B20" s="167"/>
      <c r="C20" s="169"/>
      <c r="D20" s="93" t="s">
        <v>22</v>
      </c>
      <c r="E20" s="94" t="s">
        <v>32</v>
      </c>
      <c r="F20" s="107">
        <f>IF(不要１!H67&lt;0,0,不要１!H67)</f>
        <v>0</v>
      </c>
      <c r="G20" s="110"/>
      <c r="H20" s="111"/>
      <c r="I20" s="107">
        <f>IF(不要１!K67&lt;0,0,不要１!K67)</f>
        <v>0</v>
      </c>
      <c r="J20" s="110"/>
      <c r="K20" s="111"/>
      <c r="L20" s="107">
        <f>IF(不要１!N67&lt;0,0,不要１!N67)</f>
        <v>0</v>
      </c>
      <c r="M20" s="110"/>
      <c r="N20" s="111"/>
      <c r="O20" s="107">
        <f>IF(不要１!Q67&lt;0,0,不要１!Q67)</f>
        <v>0</v>
      </c>
      <c r="P20" s="110"/>
      <c r="Q20" s="111"/>
      <c r="R20" s="107">
        <f>IF(不要１!T67&lt;0,0,不要１!T67)</f>
        <v>0</v>
      </c>
      <c r="S20" s="110"/>
      <c r="T20" s="111"/>
      <c r="U20" s="107">
        <f>IF(不要１!W67&lt;0,0,不要１!W67)</f>
        <v>0</v>
      </c>
      <c r="V20" s="110"/>
      <c r="W20" s="111"/>
      <c r="X20" s="107">
        <f>IF(不要１!Z67&lt;0,0,不要１!Z67)</f>
        <v>0</v>
      </c>
      <c r="Y20" s="110"/>
      <c r="Z20" s="111"/>
      <c r="AA20" s="107">
        <f>IF(不要１!AC67&lt;0,0,不要１!AC67)</f>
        <v>0</v>
      </c>
      <c r="AB20" s="110"/>
      <c r="AC20" s="111"/>
      <c r="AD20" s="107">
        <f>IF(不要１!AF67&lt;0,0,不要１!AF67)</f>
        <v>0</v>
      </c>
      <c r="AE20" s="110"/>
      <c r="AF20" s="111"/>
      <c r="AG20" s="107">
        <f>IF(不要１!AI67&lt;0,0,不要１!AI67)</f>
        <v>0</v>
      </c>
      <c r="AH20" s="110"/>
      <c r="AI20" s="111"/>
      <c r="AJ20" s="107">
        <f>IF(不要１!AL67&lt;0,0,不要１!AL67)</f>
        <v>0</v>
      </c>
      <c r="AK20" s="110"/>
      <c r="AL20" s="111"/>
      <c r="AM20" s="107">
        <f>IF(不要１!AO67&lt;0,0,不要１!AO67)</f>
        <v>0</v>
      </c>
      <c r="AN20" s="110"/>
      <c r="AO20" s="111"/>
      <c r="AP20" s="32">
        <f>H20+K20+N20+Q20+T20+W20+Z20+AC20+AF20+AI20+AL20+AO20</f>
        <v>0</v>
      </c>
      <c r="AQ20" s="16">
        <f>$AE$3-AQ19</f>
        <v>0</v>
      </c>
    </row>
    <row r="21" spans="1:43" ht="12" customHeight="1" thickTop="1">
      <c r="A21" s="37"/>
      <c r="B21" s="47"/>
      <c r="C21" s="48"/>
      <c r="D21" s="48"/>
      <c r="E21" s="48"/>
      <c r="F21" s="76"/>
      <c r="G21" s="101"/>
      <c r="H21" s="101"/>
      <c r="I21" s="76"/>
      <c r="J21" s="101"/>
      <c r="K21" s="101"/>
      <c r="L21" s="76"/>
      <c r="M21" s="101"/>
      <c r="N21" s="101"/>
      <c r="O21" s="76"/>
      <c r="P21" s="101"/>
      <c r="Q21" s="101"/>
      <c r="R21" s="76"/>
      <c r="S21" s="101"/>
      <c r="T21" s="101"/>
      <c r="U21" s="76"/>
      <c r="V21" s="101"/>
      <c r="W21" s="101"/>
      <c r="X21" s="76"/>
      <c r="Y21" s="101"/>
      <c r="Z21" s="101"/>
      <c r="AA21" s="76"/>
      <c r="AB21" s="101"/>
      <c r="AC21" s="101"/>
      <c r="AD21" s="76"/>
      <c r="AE21" s="101"/>
      <c r="AF21" s="101"/>
      <c r="AG21" s="76"/>
      <c r="AH21" s="101"/>
      <c r="AI21" s="101"/>
      <c r="AJ21" s="76"/>
      <c r="AK21" s="101"/>
      <c r="AL21" s="101"/>
      <c r="AM21" s="76"/>
      <c r="AN21" s="101"/>
      <c r="AO21" s="101"/>
      <c r="AP21" s="48"/>
      <c r="AQ21" s="49"/>
    </row>
    <row r="22" spans="1:43" ht="25.5" customHeight="1" thickBot="1">
      <c r="A22" s="165">
        <v>6</v>
      </c>
      <c r="B22" s="166">
        <v>1006</v>
      </c>
      <c r="C22" s="168" t="s">
        <v>84</v>
      </c>
      <c r="D22" s="65" t="s">
        <v>95</v>
      </c>
      <c r="E22" s="39" t="s">
        <v>26</v>
      </c>
      <c r="F22" s="106" t="str">
        <f>IF(不要１!H81=$I$3,"協定超え注意",不要１!H81)</f>
        <v>協定超え注意</v>
      </c>
      <c r="G22" s="99">
        <f>G23+H23</f>
        <v>0</v>
      </c>
      <c r="H22" s="102" t="str">
        <f>IF($X$3=0,"",IF($O$3=0,"",不要１!J81))</f>
        <v/>
      </c>
      <c r="I22" s="106" t="str">
        <f>IF(不要１!K81=$I$3,"協定超え注意",不要１!K81)</f>
        <v>協定超え注意</v>
      </c>
      <c r="J22" s="99">
        <f>J23+K23</f>
        <v>0</v>
      </c>
      <c r="K22" s="102" t="str">
        <f>IF($X$3=0,"",IF($O$3=0,"",不要１!M81))</f>
        <v/>
      </c>
      <c r="L22" s="106" t="str">
        <f>IF(不要１!N81=$I$3,"協定超え注意",不要１!N81)</f>
        <v>協定超え注意</v>
      </c>
      <c r="M22" s="99">
        <f>M23+N23</f>
        <v>0</v>
      </c>
      <c r="N22" s="102" t="str">
        <f>IF($X$3=0,"",IF($O$3=0,"",不要１!P81))</f>
        <v/>
      </c>
      <c r="O22" s="106" t="str">
        <f>IF(不要１!Q81=$I$3,"協定超え注意",不要１!Q81)</f>
        <v>協定超え注意</v>
      </c>
      <c r="P22" s="99">
        <f>P23+Q23</f>
        <v>0</v>
      </c>
      <c r="Q22" s="102" t="str">
        <f>IF($X$3=0,"",IF($O$3=0,"",不要１!S81))</f>
        <v/>
      </c>
      <c r="R22" s="106" t="str">
        <f>IF(不要１!T81=$I$3,"協定超え注意",不要１!T81)</f>
        <v>協定超え注意</v>
      </c>
      <c r="S22" s="99">
        <f>S23+T23</f>
        <v>0</v>
      </c>
      <c r="T22" s="102" t="str">
        <f>IF($X$3=0,"",IF($O$3=0,"",不要１!V81))</f>
        <v/>
      </c>
      <c r="U22" s="106" t="str">
        <f>IF(不要１!W81=$I$3,"協定超え注意",不要１!W81)</f>
        <v>協定超え注意</v>
      </c>
      <c r="V22" s="99">
        <f>V23+W23</f>
        <v>0</v>
      </c>
      <c r="W22" s="102" t="str">
        <f>IF($X$3=0,"",IF($O$3=0,"",不要１!Y81))</f>
        <v/>
      </c>
      <c r="X22" s="106" t="str">
        <f>IF(不要１!Z81=$I$3,"協定超え注意",不要１!Z81)</f>
        <v>協定超え注意</v>
      </c>
      <c r="Y22" s="99">
        <f>Y23+Z23</f>
        <v>0</v>
      </c>
      <c r="Z22" s="102" t="str">
        <f>IF($X$3=0,"",IF($O$3=0,"",不要１!AB81))</f>
        <v/>
      </c>
      <c r="AA22" s="106" t="str">
        <f>IF(不要１!AC81=$I$3,"協定超え注意",不要１!AC81)</f>
        <v>協定超え注意</v>
      </c>
      <c r="AB22" s="99">
        <f>AB23+AC23</f>
        <v>0</v>
      </c>
      <c r="AC22" s="102" t="str">
        <f>IF($X$3=0,"",IF($O$3=0,"",不要１!AE81))</f>
        <v/>
      </c>
      <c r="AD22" s="106" t="str">
        <f>IF(不要１!AF81=$I$3,"協定超え注意",不要１!AF81)</f>
        <v>協定超え注意</v>
      </c>
      <c r="AE22" s="99">
        <f>AE23+AF23</f>
        <v>0</v>
      </c>
      <c r="AF22" s="102" t="str">
        <f>IF($X$3=0,"",IF($O$3=0,"",不要１!AH81))</f>
        <v/>
      </c>
      <c r="AG22" s="106" t="str">
        <f>IF(不要１!AI81=$I$3,"協定超え注意",不要１!AI81)</f>
        <v>協定超え注意</v>
      </c>
      <c r="AH22" s="99">
        <f>AH23+AI23</f>
        <v>0</v>
      </c>
      <c r="AI22" s="102" t="str">
        <f>IF($X$3=0,"",IF($O$3=0,"",不要１!AK81))</f>
        <v/>
      </c>
      <c r="AJ22" s="106" t="str">
        <f>IF(不要１!AL81=$I$3,"協定超え注意",不要１!AL81)</f>
        <v>協定超え注意</v>
      </c>
      <c r="AK22" s="99">
        <f>AK23+AL23</f>
        <v>0</v>
      </c>
      <c r="AL22" s="102" t="str">
        <f>IF($X$3=0,"",IF($O$3=0,"",不要１!AN81))</f>
        <v/>
      </c>
      <c r="AM22" s="106" t="str">
        <f>IF(不要１!AO81=$I$3,"協定超え注意",不要１!AO81)</f>
        <v>協定超え注意</v>
      </c>
      <c r="AN22" s="99">
        <f>AN23+AO23</f>
        <v>0</v>
      </c>
      <c r="AO22" s="102" t="str">
        <f>IF($X$3=0,"",IF($O$3=0,"",不要１!AQ81))</f>
        <v/>
      </c>
      <c r="AP22" s="27">
        <f>G22+J22+M22+P22+S22+V22+Y22+AB22+AE22+AH22+AK22+AN22</f>
        <v>0</v>
      </c>
      <c r="AQ22" s="28">
        <f>G23+J23+M23+P23+S23+V23+Y23+AB23+AE23+AH23+AK23+AN23</f>
        <v>0</v>
      </c>
    </row>
    <row r="23" spans="1:43" ht="32.25" customHeight="1" thickTop="1" thickBot="1">
      <c r="A23" s="165"/>
      <c r="B23" s="167"/>
      <c r="C23" s="169"/>
      <c r="D23" s="93" t="s">
        <v>22</v>
      </c>
      <c r="E23" s="94" t="s">
        <v>32</v>
      </c>
      <c r="F23" s="107">
        <f>IF(不要１!H82&lt;0,0,不要１!H82)</f>
        <v>0</v>
      </c>
      <c r="G23" s="110"/>
      <c r="H23" s="111"/>
      <c r="I23" s="107">
        <f>IF(不要１!K82&lt;0,0,不要１!K82)</f>
        <v>0</v>
      </c>
      <c r="J23" s="110"/>
      <c r="K23" s="111"/>
      <c r="L23" s="107">
        <f>IF(不要１!N82&lt;0,0,不要１!N82)</f>
        <v>0</v>
      </c>
      <c r="M23" s="110"/>
      <c r="N23" s="111"/>
      <c r="O23" s="107">
        <f>IF(不要１!Q82&lt;0,0,不要１!Q82)</f>
        <v>0</v>
      </c>
      <c r="P23" s="110"/>
      <c r="Q23" s="111"/>
      <c r="R23" s="107">
        <f>IF(不要１!T82&lt;0,0,不要１!T82)</f>
        <v>0</v>
      </c>
      <c r="S23" s="110"/>
      <c r="T23" s="111"/>
      <c r="U23" s="107">
        <f>IF(不要１!W82&lt;0,0,不要１!W82)</f>
        <v>0</v>
      </c>
      <c r="V23" s="110"/>
      <c r="W23" s="111"/>
      <c r="X23" s="107">
        <f>IF(不要１!Z82&lt;0,0,不要１!Z82)</f>
        <v>0</v>
      </c>
      <c r="Y23" s="110"/>
      <c r="Z23" s="111"/>
      <c r="AA23" s="107">
        <f>IF(不要１!AC82&lt;0,0,不要１!AC82)</f>
        <v>0</v>
      </c>
      <c r="AB23" s="110"/>
      <c r="AC23" s="111"/>
      <c r="AD23" s="107">
        <f>IF(不要１!AF82&lt;0,0,不要１!AF82)</f>
        <v>0</v>
      </c>
      <c r="AE23" s="110"/>
      <c r="AF23" s="111"/>
      <c r="AG23" s="107">
        <f>IF(不要１!AI82&lt;0,0,不要１!AI82)</f>
        <v>0</v>
      </c>
      <c r="AH23" s="110"/>
      <c r="AI23" s="111"/>
      <c r="AJ23" s="107">
        <f>IF(不要１!AL82&lt;0,0,不要１!AL82)</f>
        <v>0</v>
      </c>
      <c r="AK23" s="110"/>
      <c r="AL23" s="111"/>
      <c r="AM23" s="107">
        <f>IF(不要１!AO82&lt;0,0,不要１!AO82)</f>
        <v>0</v>
      </c>
      <c r="AN23" s="110"/>
      <c r="AO23" s="111"/>
      <c r="AP23" s="32">
        <f>H23+K23+N23+Q23+T23+W23+Z23+AC23+AF23+AI23+AL23+AO23</f>
        <v>0</v>
      </c>
      <c r="AQ23" s="16">
        <f>$AE$3-AQ22</f>
        <v>0</v>
      </c>
    </row>
    <row r="24" spans="1:43" ht="12" customHeight="1" thickTop="1">
      <c r="A24" s="37"/>
      <c r="B24" s="47"/>
      <c r="C24" s="48"/>
      <c r="D24" s="48"/>
      <c r="E24" s="48"/>
      <c r="F24" s="76"/>
      <c r="G24" s="101"/>
      <c r="H24" s="101"/>
      <c r="I24" s="76"/>
      <c r="J24" s="101"/>
      <c r="K24" s="101"/>
      <c r="L24" s="76"/>
      <c r="M24" s="101"/>
      <c r="N24" s="101"/>
      <c r="O24" s="76"/>
      <c r="P24" s="101"/>
      <c r="Q24" s="101"/>
      <c r="R24" s="76"/>
      <c r="S24" s="101"/>
      <c r="T24" s="101"/>
      <c r="U24" s="76"/>
      <c r="V24" s="101"/>
      <c r="W24" s="101"/>
      <c r="X24" s="76"/>
      <c r="Y24" s="101"/>
      <c r="Z24" s="101"/>
      <c r="AA24" s="76"/>
      <c r="AB24" s="101"/>
      <c r="AC24" s="101"/>
      <c r="AD24" s="76"/>
      <c r="AE24" s="101"/>
      <c r="AF24" s="101"/>
      <c r="AG24" s="76"/>
      <c r="AH24" s="101"/>
      <c r="AI24" s="101"/>
      <c r="AJ24" s="76"/>
      <c r="AK24" s="101"/>
      <c r="AL24" s="101"/>
      <c r="AM24" s="76"/>
      <c r="AN24" s="101"/>
      <c r="AO24" s="101"/>
      <c r="AP24" s="48"/>
      <c r="AQ24" s="49"/>
    </row>
    <row r="25" spans="1:43" ht="25.5" customHeight="1" thickBot="1">
      <c r="A25" s="165">
        <v>7</v>
      </c>
      <c r="B25" s="166">
        <v>1007</v>
      </c>
      <c r="C25" s="168" t="s">
        <v>85</v>
      </c>
      <c r="D25" s="65" t="s">
        <v>95</v>
      </c>
      <c r="E25" s="39" t="s">
        <v>26</v>
      </c>
      <c r="F25" s="106" t="str">
        <f>IF(不要１!H96=$I$3,"協定超え注意",不要１!H96)</f>
        <v>協定超え注意</v>
      </c>
      <c r="G25" s="99">
        <f>G26+H26</f>
        <v>0</v>
      </c>
      <c r="H25" s="102" t="str">
        <f>IF($X$3=0,"",IF($O$3=0,"",不要１!J96))</f>
        <v/>
      </c>
      <c r="I25" s="106" t="str">
        <f>IF(不要１!K96=$I$3,"協定超え注意",不要１!K96)</f>
        <v>協定超え注意</v>
      </c>
      <c r="J25" s="99">
        <f>J26+K26</f>
        <v>0</v>
      </c>
      <c r="K25" s="102" t="str">
        <f>IF($X$3=0,"",IF($O$3=0,"",不要１!M96))</f>
        <v/>
      </c>
      <c r="L25" s="106" t="str">
        <f>IF(不要１!N96=$I$3,"協定超え注意",不要１!N96)</f>
        <v>協定超え注意</v>
      </c>
      <c r="M25" s="99">
        <f>M26+N26</f>
        <v>0</v>
      </c>
      <c r="N25" s="102" t="str">
        <f>IF($X$3=0,"",IF($O$3=0,"",不要１!P96))</f>
        <v/>
      </c>
      <c r="O25" s="106" t="str">
        <f>IF(不要１!Q96=$I$3,"協定超え注意",不要１!Q96)</f>
        <v>協定超え注意</v>
      </c>
      <c r="P25" s="99">
        <f>P26+Q26</f>
        <v>0</v>
      </c>
      <c r="Q25" s="102" t="str">
        <f>IF($X$3=0,"",IF($O$3=0,"",不要１!S96))</f>
        <v/>
      </c>
      <c r="R25" s="106" t="str">
        <f>IF(不要１!T96=$I$3,"協定超え注意",不要１!T96)</f>
        <v>協定超え注意</v>
      </c>
      <c r="S25" s="99">
        <f>S26+T26</f>
        <v>0</v>
      </c>
      <c r="T25" s="102" t="str">
        <f>IF($X$3=0,"",IF($O$3=0,"",不要１!V96))</f>
        <v/>
      </c>
      <c r="U25" s="106" t="str">
        <f>IF(不要１!W96=$I$3,"協定超え注意",不要１!W96)</f>
        <v>協定超え注意</v>
      </c>
      <c r="V25" s="99">
        <f>V26+W26</f>
        <v>0</v>
      </c>
      <c r="W25" s="102" t="str">
        <f>IF($X$3=0,"",IF($O$3=0,"",不要１!Y96))</f>
        <v/>
      </c>
      <c r="X25" s="106" t="str">
        <f>IF(不要１!Z96=$I$3,"協定超え注意",不要１!Z96)</f>
        <v>協定超え注意</v>
      </c>
      <c r="Y25" s="99">
        <f>Y26+Z26</f>
        <v>0</v>
      </c>
      <c r="Z25" s="102" t="str">
        <f>IF($X$3=0,"",IF($O$3=0,"",不要１!AB96))</f>
        <v/>
      </c>
      <c r="AA25" s="106" t="str">
        <f>IF(不要１!AC96=$I$3,"協定超え注意",不要１!AC96)</f>
        <v>協定超え注意</v>
      </c>
      <c r="AB25" s="99">
        <f>AB26+AC26</f>
        <v>0</v>
      </c>
      <c r="AC25" s="102" t="str">
        <f>IF($X$3=0,"",IF($O$3=0,"",不要１!AE96))</f>
        <v/>
      </c>
      <c r="AD25" s="106" t="str">
        <f>IF(不要１!AF96=$I$3,"協定超え注意",不要１!AF96)</f>
        <v>協定超え注意</v>
      </c>
      <c r="AE25" s="99">
        <f>AE26+AF26</f>
        <v>0</v>
      </c>
      <c r="AF25" s="102" t="str">
        <f>IF($X$3=0,"",IF($O$3=0,"",不要１!AH96))</f>
        <v/>
      </c>
      <c r="AG25" s="106" t="str">
        <f>IF(不要１!AI96=$I$3,"協定超え注意",不要１!AI96)</f>
        <v>協定超え注意</v>
      </c>
      <c r="AH25" s="99">
        <f>AH26+AI26</f>
        <v>0</v>
      </c>
      <c r="AI25" s="102" t="str">
        <f>IF($X$3=0,"",IF($O$3=0,"",不要１!AK96))</f>
        <v/>
      </c>
      <c r="AJ25" s="106" t="str">
        <f>IF(不要１!AL96=$I$3,"協定超え注意",不要１!AL96)</f>
        <v>協定超え注意</v>
      </c>
      <c r="AK25" s="99">
        <f>AK26+AL26</f>
        <v>0</v>
      </c>
      <c r="AL25" s="102" t="str">
        <f>IF($X$3=0,"",IF($O$3=0,"",不要１!AN96))</f>
        <v/>
      </c>
      <c r="AM25" s="106" t="str">
        <f>IF(不要１!AO96=$I$3,"協定超え注意",不要１!AO96)</f>
        <v>協定超え注意</v>
      </c>
      <c r="AN25" s="99">
        <f>AN26+AO26</f>
        <v>0</v>
      </c>
      <c r="AO25" s="102" t="str">
        <f>IF($X$3=0,"",IF($O$3=0,"",不要１!AQ96))</f>
        <v/>
      </c>
      <c r="AP25" s="27">
        <f>G25+J25+M25+P25+S25+V25+Y25+AB25+AE25+AH25+AK25+AN25</f>
        <v>0</v>
      </c>
      <c r="AQ25" s="28">
        <f>G26+J26+M26+P26+S26+V26+Y26+AB26+AE26+AH26+AK26+AN26</f>
        <v>0</v>
      </c>
    </row>
    <row r="26" spans="1:43" ht="32.25" customHeight="1" thickTop="1" thickBot="1">
      <c r="A26" s="165"/>
      <c r="B26" s="167"/>
      <c r="C26" s="169"/>
      <c r="D26" s="93" t="s">
        <v>22</v>
      </c>
      <c r="E26" s="94" t="s">
        <v>32</v>
      </c>
      <c r="F26" s="107">
        <f>IF(不要１!H97&lt;0,0,不要１!H97)</f>
        <v>0</v>
      </c>
      <c r="G26" s="110"/>
      <c r="H26" s="111"/>
      <c r="I26" s="107">
        <f>IF(不要１!K97&lt;0,0,不要１!K97)</f>
        <v>0</v>
      </c>
      <c r="J26" s="110"/>
      <c r="K26" s="111"/>
      <c r="L26" s="107">
        <f>IF(不要１!N97&lt;0,0,不要１!N97)</f>
        <v>0</v>
      </c>
      <c r="M26" s="110"/>
      <c r="N26" s="111"/>
      <c r="O26" s="107">
        <f>IF(不要１!Q97&lt;0,0,不要１!Q97)</f>
        <v>0</v>
      </c>
      <c r="P26" s="110"/>
      <c r="Q26" s="111"/>
      <c r="R26" s="107">
        <f>IF(不要１!T97&lt;0,0,不要１!T97)</f>
        <v>0</v>
      </c>
      <c r="S26" s="110"/>
      <c r="T26" s="111"/>
      <c r="U26" s="107">
        <f>IF(不要１!W97&lt;0,0,不要１!W97)</f>
        <v>0</v>
      </c>
      <c r="V26" s="110"/>
      <c r="W26" s="111"/>
      <c r="X26" s="107">
        <f>IF(不要１!Z97&lt;0,0,不要１!Z97)</f>
        <v>0</v>
      </c>
      <c r="Y26" s="110"/>
      <c r="Z26" s="111"/>
      <c r="AA26" s="107">
        <f>IF(不要１!AC97&lt;0,0,不要１!AC97)</f>
        <v>0</v>
      </c>
      <c r="AB26" s="110"/>
      <c r="AC26" s="111"/>
      <c r="AD26" s="107">
        <f>IF(不要１!AF97&lt;0,0,不要１!AF97)</f>
        <v>0</v>
      </c>
      <c r="AE26" s="110"/>
      <c r="AF26" s="111"/>
      <c r="AG26" s="107">
        <f>IF(不要１!AI97&lt;0,0,不要１!AI97)</f>
        <v>0</v>
      </c>
      <c r="AH26" s="110"/>
      <c r="AI26" s="111"/>
      <c r="AJ26" s="107">
        <f>IF(不要１!AL97&lt;0,0,不要１!AL97)</f>
        <v>0</v>
      </c>
      <c r="AK26" s="110"/>
      <c r="AL26" s="111"/>
      <c r="AM26" s="107">
        <f>IF(不要１!AO97&lt;0,0,不要１!AO97)</f>
        <v>0</v>
      </c>
      <c r="AN26" s="110"/>
      <c r="AO26" s="111"/>
      <c r="AP26" s="32">
        <f>H26+K26+N26+Q26+T26+W26+Z26+AC26+AF26+AI26+AL26+AO26</f>
        <v>0</v>
      </c>
      <c r="AQ26" s="16">
        <f>$AE$3-AQ25</f>
        <v>0</v>
      </c>
    </row>
    <row r="27" spans="1:43" ht="12" customHeight="1" thickTop="1">
      <c r="A27" s="37"/>
      <c r="B27" s="47"/>
      <c r="C27" s="48"/>
      <c r="D27" s="48"/>
      <c r="E27" s="48"/>
      <c r="F27" s="76"/>
      <c r="G27" s="101"/>
      <c r="H27" s="101"/>
      <c r="I27" s="76"/>
      <c r="J27" s="101"/>
      <c r="K27" s="101"/>
      <c r="L27" s="76"/>
      <c r="M27" s="101"/>
      <c r="N27" s="101"/>
      <c r="O27" s="76"/>
      <c r="P27" s="101"/>
      <c r="Q27" s="101"/>
      <c r="R27" s="76"/>
      <c r="S27" s="101"/>
      <c r="T27" s="101"/>
      <c r="U27" s="76"/>
      <c r="V27" s="101"/>
      <c r="W27" s="101"/>
      <c r="X27" s="76"/>
      <c r="Y27" s="101"/>
      <c r="Z27" s="101"/>
      <c r="AA27" s="76"/>
      <c r="AB27" s="101"/>
      <c r="AC27" s="101"/>
      <c r="AD27" s="76"/>
      <c r="AE27" s="101"/>
      <c r="AF27" s="101"/>
      <c r="AG27" s="76"/>
      <c r="AH27" s="101"/>
      <c r="AI27" s="101"/>
      <c r="AJ27" s="76"/>
      <c r="AK27" s="101"/>
      <c r="AL27" s="101"/>
      <c r="AM27" s="76"/>
      <c r="AN27" s="101"/>
      <c r="AO27" s="101"/>
      <c r="AP27" s="48"/>
      <c r="AQ27" s="49"/>
    </row>
    <row r="28" spans="1:43" ht="25.5" customHeight="1" thickBot="1">
      <c r="A28" s="165">
        <v>8</v>
      </c>
      <c r="B28" s="166">
        <v>1008</v>
      </c>
      <c r="C28" s="168" t="s">
        <v>86</v>
      </c>
      <c r="D28" s="65" t="s">
        <v>95</v>
      </c>
      <c r="E28" s="39" t="s">
        <v>26</v>
      </c>
      <c r="F28" s="106" t="str">
        <f>IF(不要１!H111=$I$3,"協定超え注意",不要１!H111)</f>
        <v>協定超え注意</v>
      </c>
      <c r="G28" s="99">
        <f>G29+H29</f>
        <v>0</v>
      </c>
      <c r="H28" s="102" t="str">
        <f>IF($X$3=0,"",IF($O$3=0,"",不要１!J111))</f>
        <v/>
      </c>
      <c r="I28" s="106" t="str">
        <f>IF(不要１!K111=$I$3,"協定超え注意",不要１!K111)</f>
        <v>協定超え注意</v>
      </c>
      <c r="J28" s="99">
        <f>J29+K29</f>
        <v>0</v>
      </c>
      <c r="K28" s="102" t="str">
        <f>IF($X$3=0,"",IF($O$3=0,"",不要１!M111))</f>
        <v/>
      </c>
      <c r="L28" s="106" t="str">
        <f>IF(不要１!N111=$I$3,"協定超え注意",不要１!N111)</f>
        <v>協定超え注意</v>
      </c>
      <c r="M28" s="99">
        <f>M29+N29</f>
        <v>0</v>
      </c>
      <c r="N28" s="102" t="str">
        <f>IF($X$3=0,"",IF($O$3=0,"",不要１!P111))</f>
        <v/>
      </c>
      <c r="O28" s="106" t="str">
        <f>IF(不要１!Q111=$I$3,"協定超え注意",不要１!Q111)</f>
        <v>協定超え注意</v>
      </c>
      <c r="P28" s="99">
        <f>P29+Q29</f>
        <v>0</v>
      </c>
      <c r="Q28" s="102" t="str">
        <f>IF($X$3=0,"",IF($O$3=0,"",不要１!S111))</f>
        <v/>
      </c>
      <c r="R28" s="106" t="str">
        <f>IF(不要１!T111=$I$3,"協定超え注意",不要１!T111)</f>
        <v>協定超え注意</v>
      </c>
      <c r="S28" s="99">
        <f>S29+T29</f>
        <v>0</v>
      </c>
      <c r="T28" s="102" t="str">
        <f>IF($X$3=0,"",IF($O$3=0,"",不要１!V111))</f>
        <v/>
      </c>
      <c r="U28" s="106" t="str">
        <f>IF(不要１!W111=$I$3,"協定超え注意",不要１!W111)</f>
        <v>協定超え注意</v>
      </c>
      <c r="V28" s="99">
        <f>V29+W29</f>
        <v>0</v>
      </c>
      <c r="W28" s="102" t="str">
        <f>IF($X$3=0,"",IF($O$3=0,"",不要１!Y111))</f>
        <v/>
      </c>
      <c r="X28" s="106" t="str">
        <f>IF(不要１!Z111=$I$3,"協定超え注意",不要１!Z111)</f>
        <v>協定超え注意</v>
      </c>
      <c r="Y28" s="99">
        <f>Y29+Z29</f>
        <v>0</v>
      </c>
      <c r="Z28" s="102" t="str">
        <f>IF($X$3=0,"",IF($O$3=0,"",不要１!AB111))</f>
        <v/>
      </c>
      <c r="AA28" s="106" t="str">
        <f>IF(不要１!AC111=$I$3,"協定超え注意",不要１!AC111)</f>
        <v>協定超え注意</v>
      </c>
      <c r="AB28" s="99">
        <f>AB29+AC29</f>
        <v>0</v>
      </c>
      <c r="AC28" s="102" t="str">
        <f>IF($X$3=0,"",IF($O$3=0,"",不要１!AE111))</f>
        <v/>
      </c>
      <c r="AD28" s="106" t="str">
        <f>IF(不要１!AF111=$I$3,"協定超え注意",不要１!AF111)</f>
        <v>協定超え注意</v>
      </c>
      <c r="AE28" s="99">
        <f>AE29+AF29</f>
        <v>0</v>
      </c>
      <c r="AF28" s="102" t="str">
        <f>IF($X$3=0,"",IF($O$3=0,"",不要１!AH111))</f>
        <v/>
      </c>
      <c r="AG28" s="106" t="str">
        <f>IF(不要１!AI111=$I$3,"協定超え注意",不要１!AI111)</f>
        <v>協定超え注意</v>
      </c>
      <c r="AH28" s="99">
        <f>AH29+AI29</f>
        <v>0</v>
      </c>
      <c r="AI28" s="102" t="str">
        <f>IF($X$3=0,"",IF($O$3=0,"",不要１!AK111))</f>
        <v/>
      </c>
      <c r="AJ28" s="106" t="str">
        <f>IF(不要１!AL111=$I$3,"協定超え注意",不要１!AL111)</f>
        <v>協定超え注意</v>
      </c>
      <c r="AK28" s="99">
        <f>AK29+AL29</f>
        <v>0</v>
      </c>
      <c r="AL28" s="102" t="str">
        <f>IF($X$3=0,"",IF($O$3=0,"",不要１!AN111))</f>
        <v/>
      </c>
      <c r="AM28" s="106" t="str">
        <f>IF(不要１!AO111=$I$3,"協定超え注意",不要１!AO111)</f>
        <v>協定超え注意</v>
      </c>
      <c r="AN28" s="99">
        <f>AN29+AO29</f>
        <v>0</v>
      </c>
      <c r="AO28" s="102" t="str">
        <f>IF($X$3=0,"",IF($O$3=0,"",不要１!AQ111))</f>
        <v/>
      </c>
      <c r="AP28" s="27">
        <f>G28+J28+M28+P28+S28+V28+Y28+AB28+AE28+AH28+AK28+AN28</f>
        <v>0</v>
      </c>
      <c r="AQ28" s="28">
        <f>G29+J29+M29+P29+S29+V29+Y29+AB29+AE29+AH29+AK29+AN29</f>
        <v>0</v>
      </c>
    </row>
    <row r="29" spans="1:43" ht="32.25" customHeight="1" thickTop="1" thickBot="1">
      <c r="A29" s="165"/>
      <c r="B29" s="167"/>
      <c r="C29" s="169"/>
      <c r="D29" s="93" t="s">
        <v>22</v>
      </c>
      <c r="E29" s="94" t="s">
        <v>32</v>
      </c>
      <c r="F29" s="107">
        <f>IF(不要１!H112&lt;0,0,不要１!H112)</f>
        <v>0</v>
      </c>
      <c r="G29" s="110"/>
      <c r="H29" s="111"/>
      <c r="I29" s="107">
        <f>IF(不要１!K112&lt;0,0,不要１!K112)</f>
        <v>0</v>
      </c>
      <c r="J29" s="110"/>
      <c r="K29" s="111"/>
      <c r="L29" s="107">
        <f>IF(不要１!N112&lt;0,0,不要１!N112)</f>
        <v>0</v>
      </c>
      <c r="M29" s="110"/>
      <c r="N29" s="111"/>
      <c r="O29" s="107">
        <f>IF(不要１!Q112&lt;0,0,不要１!Q112)</f>
        <v>0</v>
      </c>
      <c r="P29" s="110"/>
      <c r="Q29" s="111"/>
      <c r="R29" s="107">
        <f>IF(不要１!T112&lt;0,0,不要１!T112)</f>
        <v>0</v>
      </c>
      <c r="S29" s="110"/>
      <c r="T29" s="111"/>
      <c r="U29" s="107">
        <f>IF(不要１!W112&lt;0,0,不要１!W112)</f>
        <v>0</v>
      </c>
      <c r="V29" s="110"/>
      <c r="W29" s="111"/>
      <c r="X29" s="107">
        <f>IF(不要１!Z112&lt;0,0,不要１!Z112)</f>
        <v>0</v>
      </c>
      <c r="Y29" s="110"/>
      <c r="Z29" s="111"/>
      <c r="AA29" s="107">
        <f>IF(不要１!AC112&lt;0,0,不要１!AC112)</f>
        <v>0</v>
      </c>
      <c r="AB29" s="110"/>
      <c r="AC29" s="111"/>
      <c r="AD29" s="107">
        <f>IF(不要１!AF112&lt;0,0,不要１!AF112)</f>
        <v>0</v>
      </c>
      <c r="AE29" s="110"/>
      <c r="AF29" s="111"/>
      <c r="AG29" s="107">
        <f>IF(不要１!AI112&lt;0,0,不要１!AI112)</f>
        <v>0</v>
      </c>
      <c r="AH29" s="110"/>
      <c r="AI29" s="111"/>
      <c r="AJ29" s="107">
        <f>IF(不要１!AL112&lt;0,0,不要１!AL112)</f>
        <v>0</v>
      </c>
      <c r="AK29" s="110"/>
      <c r="AL29" s="111"/>
      <c r="AM29" s="107">
        <f>IF(不要１!AO112&lt;0,0,不要１!AO112)</f>
        <v>0</v>
      </c>
      <c r="AN29" s="110"/>
      <c r="AO29" s="111"/>
      <c r="AP29" s="32">
        <f>H29+K29+N29+Q29+T29+W29+Z29+AC29+AF29+AI29+AL29+AO29</f>
        <v>0</v>
      </c>
      <c r="AQ29" s="16">
        <f>$AE$3-AQ28</f>
        <v>0</v>
      </c>
    </row>
    <row r="30" spans="1:43" ht="12" customHeight="1" thickTop="1">
      <c r="A30" s="37"/>
      <c r="B30" s="47"/>
      <c r="C30" s="48"/>
      <c r="D30" s="48"/>
      <c r="E30" s="48"/>
      <c r="F30" s="76"/>
      <c r="G30" s="101"/>
      <c r="H30" s="101"/>
      <c r="I30" s="76"/>
      <c r="J30" s="101"/>
      <c r="K30" s="101"/>
      <c r="L30" s="76"/>
      <c r="M30" s="101"/>
      <c r="N30" s="101"/>
      <c r="O30" s="76"/>
      <c r="P30" s="101"/>
      <c r="Q30" s="101"/>
      <c r="R30" s="76"/>
      <c r="S30" s="101"/>
      <c r="T30" s="101"/>
      <c r="U30" s="76"/>
      <c r="V30" s="101"/>
      <c r="W30" s="101"/>
      <c r="X30" s="76"/>
      <c r="Y30" s="101"/>
      <c r="Z30" s="101"/>
      <c r="AA30" s="76"/>
      <c r="AB30" s="101"/>
      <c r="AC30" s="101"/>
      <c r="AD30" s="76"/>
      <c r="AE30" s="101"/>
      <c r="AF30" s="101"/>
      <c r="AG30" s="76"/>
      <c r="AH30" s="101"/>
      <c r="AI30" s="101"/>
      <c r="AJ30" s="76"/>
      <c r="AK30" s="101"/>
      <c r="AL30" s="101"/>
      <c r="AM30" s="76"/>
      <c r="AN30" s="101"/>
      <c r="AO30" s="101"/>
      <c r="AP30" s="48"/>
      <c r="AQ30" s="49"/>
    </row>
    <row r="31" spans="1:43" ht="25.5" customHeight="1" thickBot="1">
      <c r="A31" s="165">
        <v>9</v>
      </c>
      <c r="B31" s="166">
        <v>1009</v>
      </c>
      <c r="C31" s="168" t="s">
        <v>87</v>
      </c>
      <c r="D31" s="65" t="s">
        <v>95</v>
      </c>
      <c r="E31" s="39" t="s">
        <v>26</v>
      </c>
      <c r="F31" s="106" t="str">
        <f>IF(不要１!H126=$I$3,"協定超え注意",不要１!H126)</f>
        <v>協定超え注意</v>
      </c>
      <c r="G31" s="99">
        <f>G32+H32</f>
        <v>0</v>
      </c>
      <c r="H31" s="102" t="str">
        <f>IF($X$3=0,"",IF($O$3=0,"",不要１!J126))</f>
        <v/>
      </c>
      <c r="I31" s="106" t="str">
        <f>IF(不要１!K126=$I$3,"協定超え注意",不要１!K126)</f>
        <v>協定超え注意</v>
      </c>
      <c r="J31" s="99">
        <f>J32+K32</f>
        <v>0</v>
      </c>
      <c r="K31" s="102" t="str">
        <f>IF($X$3=0,"",IF($O$3=0,"",不要１!M126))</f>
        <v/>
      </c>
      <c r="L31" s="106" t="str">
        <f>IF(不要１!N126=$I$3,"協定超え注意",不要１!N126)</f>
        <v>協定超え注意</v>
      </c>
      <c r="M31" s="99">
        <f>M32+N32</f>
        <v>0</v>
      </c>
      <c r="N31" s="102" t="str">
        <f>IF($X$3=0,"",IF($O$3=0,"",不要１!P126))</f>
        <v/>
      </c>
      <c r="O31" s="106" t="str">
        <f>IF(不要１!Q126=$I$3,"協定超え注意",不要１!Q126)</f>
        <v>協定超え注意</v>
      </c>
      <c r="P31" s="99">
        <f>P32+Q32</f>
        <v>0</v>
      </c>
      <c r="Q31" s="102" t="str">
        <f>IF($X$3=0,"",IF($O$3=0,"",不要１!S126))</f>
        <v/>
      </c>
      <c r="R31" s="106" t="str">
        <f>IF(不要１!T126=$I$3,"協定超え注意",不要１!T126)</f>
        <v>協定超え注意</v>
      </c>
      <c r="S31" s="99">
        <f>S32+T32</f>
        <v>0</v>
      </c>
      <c r="T31" s="102" t="str">
        <f>IF($X$3=0,"",IF($O$3=0,"",不要１!V126))</f>
        <v/>
      </c>
      <c r="U31" s="106" t="str">
        <f>IF(不要１!W126=$I$3,"協定超え注意",不要１!W126)</f>
        <v>協定超え注意</v>
      </c>
      <c r="V31" s="99">
        <f>V32+W32</f>
        <v>0</v>
      </c>
      <c r="W31" s="102" t="str">
        <f>IF($X$3=0,"",IF($O$3=0,"",不要１!Y126))</f>
        <v/>
      </c>
      <c r="X31" s="106" t="str">
        <f>IF(不要１!Z126=$I$3,"協定超え注意",不要１!Z126)</f>
        <v>協定超え注意</v>
      </c>
      <c r="Y31" s="99">
        <f>Y32+Z32</f>
        <v>0</v>
      </c>
      <c r="Z31" s="102" t="str">
        <f>IF($X$3=0,"",IF($O$3=0,"",不要１!AB126))</f>
        <v/>
      </c>
      <c r="AA31" s="106" t="str">
        <f>IF(不要１!AC126=$I$3,"協定超え注意",不要１!AC126)</f>
        <v>協定超え注意</v>
      </c>
      <c r="AB31" s="99">
        <f>AB32+AC32</f>
        <v>0</v>
      </c>
      <c r="AC31" s="102" t="str">
        <f>IF($X$3=0,"",IF($O$3=0,"",不要１!AE126))</f>
        <v/>
      </c>
      <c r="AD31" s="106" t="str">
        <f>IF(不要１!AF126=$I$3,"協定超え注意",不要１!AF126)</f>
        <v>協定超え注意</v>
      </c>
      <c r="AE31" s="99">
        <f>AE32+AF32</f>
        <v>0</v>
      </c>
      <c r="AF31" s="102" t="str">
        <f>IF($X$3=0,"",IF($O$3=0,"",不要１!AH126))</f>
        <v/>
      </c>
      <c r="AG31" s="106" t="str">
        <f>IF(不要１!AI126=$I$3,"協定超え注意",不要１!AI126)</f>
        <v>協定超え注意</v>
      </c>
      <c r="AH31" s="99">
        <f>AH32+AI32</f>
        <v>0</v>
      </c>
      <c r="AI31" s="102" t="str">
        <f>IF($X$3=0,"",IF($O$3=0,"",不要１!AK126))</f>
        <v/>
      </c>
      <c r="AJ31" s="106" t="str">
        <f>IF(不要１!AL126=$I$3,"協定超え注意",不要１!AL126)</f>
        <v>協定超え注意</v>
      </c>
      <c r="AK31" s="99">
        <f>AK32+AL32</f>
        <v>0</v>
      </c>
      <c r="AL31" s="102" t="str">
        <f>IF($X$3=0,"",IF($O$3=0,"",不要１!AN126))</f>
        <v/>
      </c>
      <c r="AM31" s="106" t="str">
        <f>IF(不要１!AO126=$I$3,"協定超え注意",不要１!AO126)</f>
        <v>協定超え注意</v>
      </c>
      <c r="AN31" s="99">
        <f>AN32+AO32</f>
        <v>0</v>
      </c>
      <c r="AO31" s="102" t="str">
        <f>IF($X$3=0,"",IF($O$3=0,"",不要１!AQ126))</f>
        <v/>
      </c>
      <c r="AP31" s="27">
        <f>G31+J31+M31+P31+S31+V31+Y31+AB31+AE31+AH31+AK31+AN31</f>
        <v>0</v>
      </c>
      <c r="AQ31" s="28">
        <f>G32+J32+M32+P32+S32+V32+Y32+AB32+AE32+AH32+AK32+AN32</f>
        <v>0</v>
      </c>
    </row>
    <row r="32" spans="1:43" ht="32.25" customHeight="1" thickTop="1" thickBot="1">
      <c r="A32" s="165"/>
      <c r="B32" s="167"/>
      <c r="C32" s="169"/>
      <c r="D32" s="93" t="s">
        <v>22</v>
      </c>
      <c r="E32" s="94" t="s">
        <v>32</v>
      </c>
      <c r="F32" s="107">
        <f>IF(不要１!H127&lt;0,0,不要１!H127)</f>
        <v>0</v>
      </c>
      <c r="G32" s="110"/>
      <c r="H32" s="111"/>
      <c r="I32" s="107">
        <f>IF(不要１!K127&lt;0,0,不要１!K127)</f>
        <v>0</v>
      </c>
      <c r="J32" s="110"/>
      <c r="K32" s="111"/>
      <c r="L32" s="107">
        <f>IF(不要１!N127&lt;0,0,不要１!N127)</f>
        <v>0</v>
      </c>
      <c r="M32" s="110"/>
      <c r="N32" s="111"/>
      <c r="O32" s="107">
        <f>IF(不要１!Q127&lt;0,0,不要１!Q127)</f>
        <v>0</v>
      </c>
      <c r="P32" s="110"/>
      <c r="Q32" s="111"/>
      <c r="R32" s="107">
        <f>IF(不要１!T127&lt;0,0,不要１!T127)</f>
        <v>0</v>
      </c>
      <c r="S32" s="110"/>
      <c r="T32" s="111"/>
      <c r="U32" s="107">
        <f>IF(不要１!W127&lt;0,0,不要１!W127)</f>
        <v>0</v>
      </c>
      <c r="V32" s="110"/>
      <c r="W32" s="111"/>
      <c r="X32" s="107">
        <f>IF(不要１!Z127&lt;0,0,不要１!Z127)</f>
        <v>0</v>
      </c>
      <c r="Y32" s="110"/>
      <c r="Z32" s="111"/>
      <c r="AA32" s="107">
        <f>IF(不要１!AC127&lt;0,0,不要１!AC127)</f>
        <v>0</v>
      </c>
      <c r="AB32" s="110"/>
      <c r="AC32" s="111"/>
      <c r="AD32" s="107">
        <f>IF(不要１!AF127&lt;0,0,不要１!AF127)</f>
        <v>0</v>
      </c>
      <c r="AE32" s="110"/>
      <c r="AF32" s="111"/>
      <c r="AG32" s="107">
        <f>IF(不要１!AI127&lt;0,0,不要１!AI127)</f>
        <v>0</v>
      </c>
      <c r="AH32" s="110"/>
      <c r="AI32" s="111"/>
      <c r="AJ32" s="107">
        <f>IF(不要１!AL127&lt;0,0,不要１!AL127)</f>
        <v>0</v>
      </c>
      <c r="AK32" s="110"/>
      <c r="AL32" s="111"/>
      <c r="AM32" s="107">
        <f>IF(不要１!AO127&lt;0,0,不要１!AO127)</f>
        <v>0</v>
      </c>
      <c r="AN32" s="110"/>
      <c r="AO32" s="111"/>
      <c r="AP32" s="32">
        <f>H32+K32+N32+Q32+T32+W32+Z32+AC32+AF32+AI32+AL32+AO32</f>
        <v>0</v>
      </c>
      <c r="AQ32" s="16">
        <f>$AE$3-AQ31</f>
        <v>0</v>
      </c>
    </row>
    <row r="33" spans="1:43" ht="12" customHeight="1" thickTop="1">
      <c r="A33" s="37"/>
      <c r="B33" s="47"/>
      <c r="C33" s="48"/>
      <c r="D33" s="48"/>
      <c r="E33" s="48"/>
      <c r="F33" s="76"/>
      <c r="G33" s="101"/>
      <c r="H33" s="101"/>
      <c r="I33" s="76"/>
      <c r="J33" s="101"/>
      <c r="K33" s="101"/>
      <c r="L33" s="76"/>
      <c r="M33" s="101"/>
      <c r="N33" s="101"/>
      <c r="O33" s="76"/>
      <c r="P33" s="101"/>
      <c r="Q33" s="101"/>
      <c r="R33" s="76"/>
      <c r="S33" s="101"/>
      <c r="T33" s="101"/>
      <c r="U33" s="76"/>
      <c r="V33" s="101"/>
      <c r="W33" s="101"/>
      <c r="X33" s="76"/>
      <c r="Y33" s="101"/>
      <c r="Z33" s="101"/>
      <c r="AA33" s="76"/>
      <c r="AB33" s="101"/>
      <c r="AC33" s="101"/>
      <c r="AD33" s="76"/>
      <c r="AE33" s="101"/>
      <c r="AF33" s="101"/>
      <c r="AG33" s="76"/>
      <c r="AH33" s="101"/>
      <c r="AI33" s="101"/>
      <c r="AJ33" s="76"/>
      <c r="AK33" s="101"/>
      <c r="AL33" s="101"/>
      <c r="AM33" s="76"/>
      <c r="AN33" s="101"/>
      <c r="AO33" s="101"/>
      <c r="AP33" s="48"/>
      <c r="AQ33" s="49"/>
    </row>
    <row r="34" spans="1:43" ht="25.5" customHeight="1" thickBot="1">
      <c r="A34" s="165">
        <v>10</v>
      </c>
      <c r="B34" s="166">
        <v>1010</v>
      </c>
      <c r="C34" s="168" t="s">
        <v>88</v>
      </c>
      <c r="D34" s="65" t="s">
        <v>95</v>
      </c>
      <c r="E34" s="39" t="s">
        <v>26</v>
      </c>
      <c r="F34" s="106" t="str">
        <f>IF(不要１!H141=$I$3,"協定超え注意",不要１!H141)</f>
        <v>協定超え注意</v>
      </c>
      <c r="G34" s="99">
        <f>G35+H35</f>
        <v>0</v>
      </c>
      <c r="H34" s="102" t="str">
        <f>IF($X$3=0,"",IF($O$3=0,"",不要１!J141))</f>
        <v/>
      </c>
      <c r="I34" s="106" t="str">
        <f>IF(不要１!K141=$I$3,"協定超え注意",不要１!K141)</f>
        <v>協定超え注意</v>
      </c>
      <c r="J34" s="99">
        <f>J35+K35</f>
        <v>0</v>
      </c>
      <c r="K34" s="102" t="str">
        <f>IF($X$3=0,"",IF($O$3=0,"",不要１!M141))</f>
        <v/>
      </c>
      <c r="L34" s="106" t="str">
        <f>IF(不要１!N141=$I$3,"協定超え注意",不要１!N141)</f>
        <v>協定超え注意</v>
      </c>
      <c r="M34" s="99">
        <f>M35+N35</f>
        <v>0</v>
      </c>
      <c r="N34" s="102" t="str">
        <f>IF($X$3=0,"",IF($O$3=0,"",不要１!P141))</f>
        <v/>
      </c>
      <c r="O34" s="106" t="str">
        <f>IF(不要１!Q141=$I$3,"協定超え注意",不要１!Q141)</f>
        <v>協定超え注意</v>
      </c>
      <c r="P34" s="99">
        <f>P35+Q35</f>
        <v>0</v>
      </c>
      <c r="Q34" s="102" t="str">
        <f>IF($X$3=0,"",IF($O$3=0,"",不要１!S141))</f>
        <v/>
      </c>
      <c r="R34" s="106" t="str">
        <f>IF(不要１!T141=$I$3,"協定超え注意",不要１!T141)</f>
        <v>協定超え注意</v>
      </c>
      <c r="S34" s="99">
        <f>S35+T35</f>
        <v>0</v>
      </c>
      <c r="T34" s="102" t="str">
        <f>IF($X$3=0,"",IF($O$3=0,"",不要１!V141))</f>
        <v/>
      </c>
      <c r="U34" s="106" t="str">
        <f>IF(不要１!W141=$I$3,"協定超え注意",不要１!W141)</f>
        <v>協定超え注意</v>
      </c>
      <c r="V34" s="99">
        <f>V35+W35</f>
        <v>0</v>
      </c>
      <c r="W34" s="102" t="str">
        <f>IF($X$3=0,"",IF($O$3=0,"",不要１!Y141))</f>
        <v/>
      </c>
      <c r="X34" s="106" t="str">
        <f>IF(不要１!Z141=$I$3,"協定超え注意",不要１!Z141)</f>
        <v>協定超え注意</v>
      </c>
      <c r="Y34" s="99">
        <f>Y35+Z35</f>
        <v>0</v>
      </c>
      <c r="Z34" s="102" t="str">
        <f>IF($X$3=0,"",IF($O$3=0,"",不要１!AB141))</f>
        <v/>
      </c>
      <c r="AA34" s="106" t="str">
        <f>IF(不要１!AC141=$I$3,"協定超え注意",不要１!AC141)</f>
        <v>協定超え注意</v>
      </c>
      <c r="AB34" s="99">
        <f>AB35+AC35</f>
        <v>0</v>
      </c>
      <c r="AC34" s="102" t="str">
        <f>IF($X$3=0,"",IF($O$3=0,"",不要１!AE141))</f>
        <v/>
      </c>
      <c r="AD34" s="106" t="str">
        <f>IF(不要１!AF141=$I$3,"協定超え注意",不要１!AF141)</f>
        <v>協定超え注意</v>
      </c>
      <c r="AE34" s="99">
        <f>AE35+AF35</f>
        <v>0</v>
      </c>
      <c r="AF34" s="102" t="str">
        <f>IF($X$3=0,"",IF($O$3=0,"",不要１!AH141))</f>
        <v/>
      </c>
      <c r="AG34" s="106" t="str">
        <f>IF(不要１!AI141=$I$3,"協定超え注意",不要１!AI141)</f>
        <v>協定超え注意</v>
      </c>
      <c r="AH34" s="99">
        <f>AH35+AI35</f>
        <v>0</v>
      </c>
      <c r="AI34" s="102" t="str">
        <f>IF($X$3=0,"",IF($O$3=0,"",不要１!AK141))</f>
        <v/>
      </c>
      <c r="AJ34" s="106" t="str">
        <f>IF(不要１!AL141=$I$3,"協定超え注意",不要１!AL141)</f>
        <v>協定超え注意</v>
      </c>
      <c r="AK34" s="99">
        <f>AK35+AL35</f>
        <v>0</v>
      </c>
      <c r="AL34" s="102" t="str">
        <f>IF($X$3=0,"",IF($O$3=0,"",不要１!AN141))</f>
        <v/>
      </c>
      <c r="AM34" s="106" t="str">
        <f>IF(不要１!AO141=$I$3,"協定超え注意",不要１!AO141)</f>
        <v>協定超え注意</v>
      </c>
      <c r="AN34" s="99">
        <f>AN35+AO35</f>
        <v>0</v>
      </c>
      <c r="AO34" s="102" t="str">
        <f>IF($X$3=0,"",IF($O$3=0,"",不要１!AQ141))</f>
        <v/>
      </c>
      <c r="AP34" s="27">
        <f>G34+J34+M34+P34+S34+V34+Y34+AB34+AE34+AH34+AK34+AN34</f>
        <v>0</v>
      </c>
      <c r="AQ34" s="28">
        <f>G35+J35+M35+P35+S35+V35+Y35+AB35+AE35+AH35+AK35+AN35</f>
        <v>0</v>
      </c>
    </row>
    <row r="35" spans="1:43" ht="32.25" customHeight="1" thickTop="1" thickBot="1">
      <c r="A35" s="165"/>
      <c r="B35" s="167"/>
      <c r="C35" s="169"/>
      <c r="D35" s="93" t="s">
        <v>22</v>
      </c>
      <c r="E35" s="94" t="s">
        <v>32</v>
      </c>
      <c r="F35" s="107">
        <f>IF(不要１!H142&lt;0,0,不要１!H142)</f>
        <v>0</v>
      </c>
      <c r="G35" s="110"/>
      <c r="H35" s="111"/>
      <c r="I35" s="107">
        <f>IF(不要１!K142&lt;0,0,不要１!K142)</f>
        <v>0</v>
      </c>
      <c r="J35" s="110"/>
      <c r="K35" s="111"/>
      <c r="L35" s="107">
        <f>IF(不要１!N142&lt;0,0,不要１!N142)</f>
        <v>0</v>
      </c>
      <c r="M35" s="110"/>
      <c r="N35" s="111"/>
      <c r="O35" s="107">
        <f>IF(不要１!Q142&lt;0,0,不要１!Q142)</f>
        <v>0</v>
      </c>
      <c r="P35" s="110"/>
      <c r="Q35" s="111"/>
      <c r="R35" s="107">
        <f>IF(不要１!T142&lt;0,0,不要１!T142)</f>
        <v>0</v>
      </c>
      <c r="S35" s="110"/>
      <c r="T35" s="111"/>
      <c r="U35" s="107">
        <f>IF(不要１!W142&lt;0,0,不要１!W142)</f>
        <v>0</v>
      </c>
      <c r="V35" s="110"/>
      <c r="W35" s="111"/>
      <c r="X35" s="107">
        <f>IF(不要２!Z142&lt;0,0,不要２!Z142)</f>
        <v>0</v>
      </c>
      <c r="Y35" s="110"/>
      <c r="Z35" s="111"/>
      <c r="AA35" s="107">
        <f>IF(不要１!AC142&lt;0,0,不要１!AC142)</f>
        <v>0</v>
      </c>
      <c r="AB35" s="110"/>
      <c r="AC35" s="111"/>
      <c r="AD35" s="107">
        <f>IF(不要１!AF142&lt;0,0,不要１!AF142)</f>
        <v>0</v>
      </c>
      <c r="AE35" s="110"/>
      <c r="AF35" s="111"/>
      <c r="AG35" s="107">
        <f>IF(不要１!AI142&lt;0,0,不要１!AI142)</f>
        <v>0</v>
      </c>
      <c r="AH35" s="110"/>
      <c r="AI35" s="111"/>
      <c r="AJ35" s="107">
        <f>IF(不要１!AL142&lt;0,0,不要１!AL142)</f>
        <v>0</v>
      </c>
      <c r="AK35" s="110"/>
      <c r="AL35" s="111"/>
      <c r="AM35" s="107">
        <f>IF(不要１!AO142&lt;0,0,不要１!AO142)</f>
        <v>0</v>
      </c>
      <c r="AN35" s="110"/>
      <c r="AO35" s="111"/>
      <c r="AP35" s="32">
        <f>H35+K35+N35+Q35+T35+W35+Z35+AC35+AF35+AI35+AL35+AO35</f>
        <v>0</v>
      </c>
      <c r="AQ35" s="16">
        <f>$AE$3-AQ34</f>
        <v>0</v>
      </c>
    </row>
    <row r="36" spans="1:43" ht="12" customHeight="1" thickTop="1">
      <c r="A36" s="37"/>
      <c r="B36" s="47"/>
      <c r="C36" s="48"/>
      <c r="D36" s="48"/>
      <c r="E36" s="48"/>
      <c r="F36" s="76"/>
      <c r="G36" s="101"/>
      <c r="H36" s="101"/>
      <c r="I36" s="76"/>
      <c r="J36" s="101"/>
      <c r="K36" s="101"/>
      <c r="L36" s="76"/>
      <c r="M36" s="101"/>
      <c r="N36" s="101"/>
      <c r="O36" s="76"/>
      <c r="P36" s="101"/>
      <c r="Q36" s="101"/>
      <c r="R36" s="76"/>
      <c r="S36" s="101"/>
      <c r="T36" s="101"/>
      <c r="U36" s="76"/>
      <c r="V36" s="101"/>
      <c r="W36" s="101"/>
      <c r="X36" s="76"/>
      <c r="Y36" s="101"/>
      <c r="Z36" s="101"/>
      <c r="AA36" s="76"/>
      <c r="AB36" s="101"/>
      <c r="AC36" s="101"/>
      <c r="AD36" s="76"/>
      <c r="AE36" s="101"/>
      <c r="AF36" s="101"/>
      <c r="AG36" s="76"/>
      <c r="AH36" s="101"/>
      <c r="AI36" s="101"/>
      <c r="AJ36" s="76"/>
      <c r="AK36" s="101"/>
      <c r="AL36" s="101"/>
      <c r="AM36" s="76"/>
      <c r="AN36" s="101"/>
      <c r="AO36" s="101"/>
      <c r="AP36" s="48"/>
      <c r="AQ36" s="49"/>
    </row>
    <row r="37" spans="1:43" ht="25.5" customHeight="1" thickBot="1">
      <c r="A37" s="165">
        <v>11</v>
      </c>
      <c r="B37" s="166">
        <v>1011</v>
      </c>
      <c r="C37" s="168" t="s">
        <v>89</v>
      </c>
      <c r="D37" s="65" t="s">
        <v>95</v>
      </c>
      <c r="E37" s="39" t="s">
        <v>26</v>
      </c>
      <c r="F37" s="106" t="str">
        <f>IF(不要１!H156=$I$3,"協定超え注意",不要１!H156)</f>
        <v>協定超え注意</v>
      </c>
      <c r="G37" s="99">
        <f>G38+H38</f>
        <v>0</v>
      </c>
      <c r="H37" s="102" t="str">
        <f>IF($X$3=0,"",IF($O$3=0,"",不要１!J156))</f>
        <v/>
      </c>
      <c r="I37" s="106" t="str">
        <f>IF(不要１!K156=$I$3,"協定超え注意",不要１!K156)</f>
        <v>協定超え注意</v>
      </c>
      <c r="J37" s="99">
        <f>J38+K38</f>
        <v>0</v>
      </c>
      <c r="K37" s="102" t="str">
        <f>IF($X$3=0,"",IF($O$3=0,"",不要１!M156))</f>
        <v/>
      </c>
      <c r="L37" s="106" t="str">
        <f>IF(不要１!N156=$I$3,"協定超え注意",不要１!N156)</f>
        <v>協定超え注意</v>
      </c>
      <c r="M37" s="99">
        <f>M38+N38</f>
        <v>0</v>
      </c>
      <c r="N37" s="102" t="str">
        <f>IF($X$3=0,"",IF($O$3=0,"",不要１!P156))</f>
        <v/>
      </c>
      <c r="O37" s="106" t="str">
        <f>IF(不要１!Q156=$I$3,"協定超え注意",不要１!Q156)</f>
        <v>協定超え注意</v>
      </c>
      <c r="P37" s="99">
        <f>P38+Q38</f>
        <v>0</v>
      </c>
      <c r="Q37" s="102" t="str">
        <f>IF($X$3=0,"",IF($O$3=0,"",不要１!S156))</f>
        <v/>
      </c>
      <c r="R37" s="106" t="str">
        <f>IF(不要１!T156=$I$3,"協定超え注意",不要１!T156)</f>
        <v>協定超え注意</v>
      </c>
      <c r="S37" s="99">
        <f>S38+T38</f>
        <v>0</v>
      </c>
      <c r="T37" s="102" t="str">
        <f>IF($X$3=0,"",IF($O$3=0,"",不要１!V156))</f>
        <v/>
      </c>
      <c r="U37" s="106" t="str">
        <f>IF(不要１!W156=$I$3,"協定超え注意",不要１!W156)</f>
        <v>協定超え注意</v>
      </c>
      <c r="V37" s="99">
        <f>V38+W38</f>
        <v>0</v>
      </c>
      <c r="W37" s="102" t="str">
        <f>IF($X$3=0,"",IF($O$3=0,"",不要１!Y156))</f>
        <v/>
      </c>
      <c r="X37" s="106" t="str">
        <f>IF(不要１!Z156=$I$3,"協定超え注意",不要１!Z156)</f>
        <v>協定超え注意</v>
      </c>
      <c r="Y37" s="99">
        <f>Y38+Z38</f>
        <v>0</v>
      </c>
      <c r="Z37" s="102" t="str">
        <f>IF($X$3=0,"",IF($O$3=0,"",不要１!AB156))</f>
        <v/>
      </c>
      <c r="AA37" s="106" t="str">
        <f>IF(不要１!AC156=$I$3,"協定超え注意",不要１!AC156)</f>
        <v>協定超え注意</v>
      </c>
      <c r="AB37" s="99">
        <f>AB38+AC38</f>
        <v>0</v>
      </c>
      <c r="AC37" s="102" t="str">
        <f>IF($X$3=0,"",IF($O$3=0,"",不要１!AE156))</f>
        <v/>
      </c>
      <c r="AD37" s="106" t="str">
        <f>IF(不要１!AF156=$I$3,"協定超え注意",不要１!AF156)</f>
        <v>協定超え注意</v>
      </c>
      <c r="AE37" s="99">
        <f>AE38+AF38</f>
        <v>0</v>
      </c>
      <c r="AF37" s="102" t="str">
        <f>IF($X$3=0,"",IF($O$3=0,"",不要１!AH156))</f>
        <v/>
      </c>
      <c r="AG37" s="106" t="str">
        <f>IF(不要１!AI156=$I$3,"協定超え注意",不要１!AI156)</f>
        <v>協定超え注意</v>
      </c>
      <c r="AH37" s="99">
        <f>AH38+AI38</f>
        <v>0</v>
      </c>
      <c r="AI37" s="102" t="str">
        <f>IF($X$3=0,"",IF($O$3=0,"",不要１!AK156))</f>
        <v/>
      </c>
      <c r="AJ37" s="106" t="str">
        <f>IF(不要１!AL156=$I$3,"協定超え注意",不要１!AL156)</f>
        <v>協定超え注意</v>
      </c>
      <c r="AK37" s="99">
        <f>AK38+AL38</f>
        <v>0</v>
      </c>
      <c r="AL37" s="102" t="str">
        <f>IF($X$3=0,"",IF($O$3=0,"",不要１!AN156))</f>
        <v/>
      </c>
      <c r="AM37" s="106" t="str">
        <f>IF(不要１!AO156=$I$3,"協定超え注意",不要１!AO156)</f>
        <v>協定超え注意</v>
      </c>
      <c r="AN37" s="99">
        <f>AN38+AO38</f>
        <v>0</v>
      </c>
      <c r="AO37" s="102" t="str">
        <f>IF($X$3=0,"",IF($O$3=0,"",不要１!AQ156))</f>
        <v/>
      </c>
      <c r="AP37" s="27">
        <f>G37+J37+M37+P37+S37+V37+Y37+AB37+AE37+AH37+AK37+AN37</f>
        <v>0</v>
      </c>
      <c r="AQ37" s="28">
        <f>G38+J38+M38+P38+S38+V38+Y38+AB38+AE38+AH38+AK38+AN38</f>
        <v>0</v>
      </c>
    </row>
    <row r="38" spans="1:43" ht="32.25" customHeight="1" thickTop="1" thickBot="1">
      <c r="A38" s="165"/>
      <c r="B38" s="167"/>
      <c r="C38" s="169"/>
      <c r="D38" s="93" t="s">
        <v>22</v>
      </c>
      <c r="E38" s="94" t="s">
        <v>32</v>
      </c>
      <c r="F38" s="107">
        <f>IF(不要１!H157&lt;0,0,不要１!H157)</f>
        <v>0</v>
      </c>
      <c r="G38" s="110"/>
      <c r="H38" s="111"/>
      <c r="I38" s="107">
        <f>IF(不要１!K157&lt;0,0,不要１!K157)</f>
        <v>0</v>
      </c>
      <c r="J38" s="110"/>
      <c r="K38" s="111"/>
      <c r="L38" s="107">
        <f>IF(不要１!N157&lt;0,0,不要１!N157)</f>
        <v>0</v>
      </c>
      <c r="M38" s="110"/>
      <c r="N38" s="111"/>
      <c r="O38" s="107">
        <f>IF(不要１!Q157&lt;0,0,不要１!Q157)</f>
        <v>0</v>
      </c>
      <c r="P38" s="110"/>
      <c r="Q38" s="111"/>
      <c r="R38" s="107">
        <f>IF(不要１!T157&lt;0,0,不要１!T157)</f>
        <v>0</v>
      </c>
      <c r="S38" s="110"/>
      <c r="T38" s="111"/>
      <c r="U38" s="107">
        <f>IF(不要１!W157&lt;0,0,不要１!W157)</f>
        <v>0</v>
      </c>
      <c r="V38" s="110"/>
      <c r="W38" s="111"/>
      <c r="X38" s="107">
        <f>IF(不要１!Z157&lt;0,0,不要１!Z157)</f>
        <v>0</v>
      </c>
      <c r="Y38" s="110"/>
      <c r="Z38" s="111"/>
      <c r="AA38" s="107">
        <f>IF(不要１!AC157&lt;0,0,不要１!AC157)</f>
        <v>0</v>
      </c>
      <c r="AB38" s="110"/>
      <c r="AC38" s="111"/>
      <c r="AD38" s="107">
        <f>IF(不要１!AF157&lt;0,0,不要１!AF157)</f>
        <v>0</v>
      </c>
      <c r="AE38" s="110"/>
      <c r="AF38" s="111"/>
      <c r="AG38" s="107">
        <f>IF(不要１!AI157&lt;0,0,不要１!AI157)</f>
        <v>0</v>
      </c>
      <c r="AH38" s="110"/>
      <c r="AI38" s="111"/>
      <c r="AJ38" s="107">
        <f>IF(不要１!AL157&lt;0,0,不要１!AL157)</f>
        <v>0</v>
      </c>
      <c r="AK38" s="110"/>
      <c r="AL38" s="111"/>
      <c r="AM38" s="107">
        <f>IF(不要１!AO157&lt;0,0,不要１!AO157)</f>
        <v>0</v>
      </c>
      <c r="AN38" s="110"/>
      <c r="AO38" s="111"/>
      <c r="AP38" s="32">
        <f>H38+K38+N38+Q38+T38+W38+Z38+AC38+AF38+AI38+AL38+AO38</f>
        <v>0</v>
      </c>
      <c r="AQ38" s="16">
        <f>$AE$3-AQ37</f>
        <v>0</v>
      </c>
    </row>
    <row r="39" spans="1:43" ht="12" customHeight="1" thickTop="1">
      <c r="A39" s="37"/>
      <c r="B39" s="47"/>
      <c r="C39" s="48"/>
      <c r="D39" s="48"/>
      <c r="E39" s="48"/>
      <c r="F39" s="76"/>
      <c r="G39" s="101"/>
      <c r="H39" s="101"/>
      <c r="I39" s="76"/>
      <c r="J39" s="101"/>
      <c r="K39" s="101"/>
      <c r="L39" s="76"/>
      <c r="M39" s="101"/>
      <c r="N39" s="101"/>
      <c r="O39" s="76"/>
      <c r="P39" s="101"/>
      <c r="Q39" s="101"/>
      <c r="R39" s="76"/>
      <c r="S39" s="101"/>
      <c r="T39" s="101"/>
      <c r="U39" s="76"/>
      <c r="V39" s="101"/>
      <c r="W39" s="101"/>
      <c r="X39" s="76"/>
      <c r="Y39" s="101"/>
      <c r="Z39" s="101"/>
      <c r="AA39" s="76"/>
      <c r="AB39" s="101"/>
      <c r="AC39" s="101"/>
      <c r="AD39" s="76"/>
      <c r="AE39" s="101"/>
      <c r="AF39" s="101"/>
      <c r="AG39" s="76"/>
      <c r="AH39" s="101"/>
      <c r="AI39" s="101"/>
      <c r="AJ39" s="76"/>
      <c r="AK39" s="101"/>
      <c r="AL39" s="101"/>
      <c r="AM39" s="76"/>
      <c r="AN39" s="101"/>
      <c r="AO39" s="101"/>
      <c r="AP39" s="48"/>
      <c r="AQ39" s="49"/>
    </row>
    <row r="40" spans="1:43" ht="25.5" customHeight="1" thickBot="1">
      <c r="A40" s="165">
        <v>12</v>
      </c>
      <c r="B40" s="166">
        <v>1012</v>
      </c>
      <c r="C40" s="168" t="s">
        <v>90</v>
      </c>
      <c r="D40" s="65" t="s">
        <v>95</v>
      </c>
      <c r="E40" s="39" t="s">
        <v>26</v>
      </c>
      <c r="F40" s="106" t="str">
        <f>IF(不要１!H171=$I$3,"協定超え注意",不要１!H171)</f>
        <v>協定超え注意</v>
      </c>
      <c r="G40" s="99">
        <f>G41+H41</f>
        <v>0</v>
      </c>
      <c r="H40" s="102" t="str">
        <f>IF($X$3=0,"",IF($O$3=0,"",不要１!J171))</f>
        <v/>
      </c>
      <c r="I40" s="106" t="str">
        <f>IF(不要１!K171=$I$3,"協定超え注意",不要１!K171)</f>
        <v>協定超え注意</v>
      </c>
      <c r="J40" s="99">
        <f>J41+K41</f>
        <v>0</v>
      </c>
      <c r="K40" s="102" t="str">
        <f>IF($X$3=0,"",IF($O$3=0,"",不要１!M171))</f>
        <v/>
      </c>
      <c r="L40" s="106" t="str">
        <f>IF(不要１!N171=$I$3,"協定超え注意",不要１!N171)</f>
        <v>協定超え注意</v>
      </c>
      <c r="M40" s="99">
        <f>M41+N41</f>
        <v>0</v>
      </c>
      <c r="N40" s="102" t="str">
        <f>IF($X$3=0,"",IF($O$3=0,"",不要１!P171))</f>
        <v/>
      </c>
      <c r="O40" s="106" t="str">
        <f>IF(不要１!Q171=$I$3,"協定超え注意",不要１!Q171)</f>
        <v>協定超え注意</v>
      </c>
      <c r="P40" s="99">
        <f>P41+Q41</f>
        <v>0</v>
      </c>
      <c r="Q40" s="102" t="str">
        <f>IF($X$3=0,"",IF($O$3=0,"",不要１!S171))</f>
        <v/>
      </c>
      <c r="R40" s="106" t="str">
        <f>IF(不要１!T171=$I$3,"協定超え注意",不要１!T171)</f>
        <v>協定超え注意</v>
      </c>
      <c r="S40" s="99">
        <f>S41+T41</f>
        <v>0</v>
      </c>
      <c r="T40" s="102" t="str">
        <f>IF($X$3=0,"",IF($O$3=0,"",不要１!V171))</f>
        <v/>
      </c>
      <c r="U40" s="106" t="str">
        <f>IF(不要１!W171=$I$3,"協定超え注意",不要１!W171)</f>
        <v>協定超え注意</v>
      </c>
      <c r="V40" s="99">
        <f>V41+W41</f>
        <v>0</v>
      </c>
      <c r="W40" s="102" t="str">
        <f>IF($X$3=0,"",IF($O$3=0,"",不要１!Y171))</f>
        <v/>
      </c>
      <c r="X40" s="106" t="str">
        <f>IF(不要１!Z171=$I$3,"協定超え注意",不要１!Z171)</f>
        <v>協定超え注意</v>
      </c>
      <c r="Y40" s="99">
        <f>Y41+Z41</f>
        <v>0</v>
      </c>
      <c r="Z40" s="102" t="str">
        <f>IF($X$3=0,"",IF($O$3=0,"",不要１!AB171))</f>
        <v/>
      </c>
      <c r="AA40" s="106" t="str">
        <f>IF(不要１!AC171=$I$3,"協定超え注意",不要１!AC171)</f>
        <v>協定超え注意</v>
      </c>
      <c r="AB40" s="99">
        <f>AB41+AC41</f>
        <v>0</v>
      </c>
      <c r="AC40" s="102" t="str">
        <f>IF($X$3=0,"",IF($O$3=0,"",不要１!AE171))</f>
        <v/>
      </c>
      <c r="AD40" s="106" t="str">
        <f>IF(不要１!AF171=$I$3,"協定超え注意",不要１!AF171)</f>
        <v>協定超え注意</v>
      </c>
      <c r="AE40" s="99">
        <f>AE41+AF41</f>
        <v>0</v>
      </c>
      <c r="AF40" s="102" t="str">
        <f>IF($X$3=0,"",IF($O$3=0,"",不要１!AH171))</f>
        <v/>
      </c>
      <c r="AG40" s="106" t="str">
        <f>IF(不要１!AI171=$I$3,"協定超え注意",不要１!AI171)</f>
        <v>協定超え注意</v>
      </c>
      <c r="AH40" s="99">
        <f>AH41+AI41</f>
        <v>0</v>
      </c>
      <c r="AI40" s="102" t="str">
        <f>IF($X$3=0,"",IF($O$3=0,"",不要１!AK171))</f>
        <v/>
      </c>
      <c r="AJ40" s="106" t="str">
        <f>IF(不要１!AL171=$I$3,"協定超え注意",不要１!AL171)</f>
        <v>協定超え注意</v>
      </c>
      <c r="AK40" s="99">
        <f>AK41+AL41</f>
        <v>0</v>
      </c>
      <c r="AL40" s="102" t="str">
        <f>IF($X$3=0,"",IF($O$3=0,"",不要１!AN171))</f>
        <v/>
      </c>
      <c r="AM40" s="106" t="str">
        <f>IF(不要１!AO171=$I$3,"協定超え注意",不要１!AO171)</f>
        <v>協定超え注意</v>
      </c>
      <c r="AN40" s="99">
        <f>AN41+AO41</f>
        <v>0</v>
      </c>
      <c r="AO40" s="102" t="str">
        <f>IF($X$3=0,"",IF($O$3=0,"",不要１!AQ171))</f>
        <v/>
      </c>
      <c r="AP40" s="27">
        <f>G40+J40+M40+P40+S40+V40+Y40+AB40+AE40+AH40+AK40+AN40</f>
        <v>0</v>
      </c>
      <c r="AQ40" s="28">
        <f>G41+J41+M41+P41+S41+V41+Y41+AB41+AE41+AH41+AK41+AN41</f>
        <v>0</v>
      </c>
    </row>
    <row r="41" spans="1:43" ht="32.25" customHeight="1" thickTop="1" thickBot="1">
      <c r="A41" s="165"/>
      <c r="B41" s="167"/>
      <c r="C41" s="169"/>
      <c r="D41" s="93" t="s">
        <v>22</v>
      </c>
      <c r="E41" s="94" t="s">
        <v>32</v>
      </c>
      <c r="F41" s="107">
        <f>IF(不要１!H172&lt;0,0,不要１!H172)</f>
        <v>0</v>
      </c>
      <c r="G41" s="110"/>
      <c r="H41" s="111"/>
      <c r="I41" s="107">
        <f>IF(不要１!K172&lt;0,0,不要１!K172)</f>
        <v>0</v>
      </c>
      <c r="J41" s="110"/>
      <c r="K41" s="111"/>
      <c r="L41" s="107">
        <f>IF(不要１!N172&lt;0,0,不要１!N172)</f>
        <v>0</v>
      </c>
      <c r="M41" s="110"/>
      <c r="N41" s="111"/>
      <c r="O41" s="107">
        <f>IF(不要１!Q172&lt;0,0,不要１!Q172)</f>
        <v>0</v>
      </c>
      <c r="P41" s="110"/>
      <c r="Q41" s="111"/>
      <c r="R41" s="107">
        <f>IF(不要１!T172&lt;0,0,不要１!T172)</f>
        <v>0</v>
      </c>
      <c r="S41" s="110"/>
      <c r="T41" s="111"/>
      <c r="U41" s="107">
        <f>IF(不要１!W172&lt;0,0,不要１!W172)</f>
        <v>0</v>
      </c>
      <c r="V41" s="110"/>
      <c r="W41" s="111"/>
      <c r="X41" s="107">
        <f>IF(不要１!Z172&lt;0,0,不要１!Z172)</f>
        <v>0</v>
      </c>
      <c r="Y41" s="110"/>
      <c r="Z41" s="111"/>
      <c r="AA41" s="107">
        <f>IF(不要１!AC172&lt;0,0,不要１!AC172)</f>
        <v>0</v>
      </c>
      <c r="AB41" s="110"/>
      <c r="AC41" s="111"/>
      <c r="AD41" s="107">
        <f>IF(不要１!AF172&lt;0,0,不要１!AF172)</f>
        <v>0</v>
      </c>
      <c r="AE41" s="110"/>
      <c r="AF41" s="111"/>
      <c r="AG41" s="107">
        <f>IF(不要１!AI172&lt;0,0,不要１!AI172)</f>
        <v>0</v>
      </c>
      <c r="AH41" s="110"/>
      <c r="AI41" s="111"/>
      <c r="AJ41" s="107">
        <f>IF(不要１!AL172&lt;0,0,不要１!AL172)</f>
        <v>0</v>
      </c>
      <c r="AK41" s="110"/>
      <c r="AL41" s="111"/>
      <c r="AM41" s="107">
        <f>IF(不要１!AO172&lt;0,0,不要１!AO172)</f>
        <v>0</v>
      </c>
      <c r="AN41" s="110"/>
      <c r="AO41" s="111"/>
      <c r="AP41" s="32">
        <f>H41+K41+N41+Q41+T41+W41+Z41+AC41+AF41+AI41+AL41+AO41</f>
        <v>0</v>
      </c>
      <c r="AQ41" s="16">
        <f>$AE$3-AQ40</f>
        <v>0</v>
      </c>
    </row>
    <row r="42" spans="1:43" ht="12" customHeight="1" thickTop="1">
      <c r="A42" s="37"/>
      <c r="B42" s="47"/>
      <c r="C42" s="48"/>
      <c r="D42" s="48"/>
      <c r="E42" s="48"/>
      <c r="F42" s="76"/>
      <c r="G42" s="101"/>
      <c r="H42" s="101"/>
      <c r="I42" s="76"/>
      <c r="J42" s="101"/>
      <c r="K42" s="101"/>
      <c r="L42" s="76"/>
      <c r="M42" s="101"/>
      <c r="N42" s="101"/>
      <c r="O42" s="76"/>
      <c r="P42" s="101"/>
      <c r="Q42" s="101"/>
      <c r="R42" s="76"/>
      <c r="S42" s="101"/>
      <c r="T42" s="101"/>
      <c r="U42" s="76"/>
      <c r="V42" s="101"/>
      <c r="W42" s="101"/>
      <c r="X42" s="76"/>
      <c r="Y42" s="101"/>
      <c r="Z42" s="101"/>
      <c r="AA42" s="76"/>
      <c r="AB42" s="101"/>
      <c r="AC42" s="101"/>
      <c r="AD42" s="76"/>
      <c r="AE42" s="101"/>
      <c r="AF42" s="101"/>
      <c r="AG42" s="76"/>
      <c r="AH42" s="101"/>
      <c r="AI42" s="101"/>
      <c r="AJ42" s="76"/>
      <c r="AK42" s="101"/>
      <c r="AL42" s="101"/>
      <c r="AM42" s="76"/>
      <c r="AN42" s="101"/>
      <c r="AO42" s="101"/>
      <c r="AP42" s="48"/>
      <c r="AQ42" s="49"/>
    </row>
    <row r="43" spans="1:43" ht="25.5" customHeight="1" thickBot="1">
      <c r="A43" s="165">
        <v>13</v>
      </c>
      <c r="B43" s="166">
        <v>1013</v>
      </c>
      <c r="C43" s="168" t="s">
        <v>91</v>
      </c>
      <c r="D43" s="65" t="s">
        <v>95</v>
      </c>
      <c r="E43" s="39" t="s">
        <v>26</v>
      </c>
      <c r="F43" s="106" t="str">
        <f>IF(不要１!H186=$I$3,"協定超え注意",不要１!H186)</f>
        <v>協定超え注意</v>
      </c>
      <c r="G43" s="99">
        <f>G44+H44</f>
        <v>0</v>
      </c>
      <c r="H43" s="102" t="str">
        <f>IF($X$3=0,"",IF($O$3=0,"",不要１!J186))</f>
        <v/>
      </c>
      <c r="I43" s="106" t="str">
        <f>IF(不要１!K186=$I$3,"協定超え注意",不要１!K186)</f>
        <v>協定超え注意</v>
      </c>
      <c r="J43" s="99">
        <f>J44+K44</f>
        <v>0</v>
      </c>
      <c r="K43" s="102" t="str">
        <f>IF($X$3=0,"",IF($O$3=0,"",不要１!M186))</f>
        <v/>
      </c>
      <c r="L43" s="106" t="str">
        <f>IF(不要１!N186=$I$3,"協定超え注意",不要１!N186)</f>
        <v>協定超え注意</v>
      </c>
      <c r="M43" s="99">
        <f>M44+N44</f>
        <v>0</v>
      </c>
      <c r="N43" s="102" t="str">
        <f>IF($X$3=0,"",IF($O$3=0,"",不要１!P186))</f>
        <v/>
      </c>
      <c r="O43" s="106" t="str">
        <f>IF(不要１!Q186=$I$3,"協定超え注意",不要１!Q186)</f>
        <v>協定超え注意</v>
      </c>
      <c r="P43" s="99">
        <f>P44+Q44</f>
        <v>0</v>
      </c>
      <c r="Q43" s="102" t="str">
        <f>IF($X$3=0,"",IF($O$3=0,"",不要１!S186))</f>
        <v/>
      </c>
      <c r="R43" s="106" t="str">
        <f>IF(不要１!T186=$I$3,"協定超え注意",不要１!T186)</f>
        <v>協定超え注意</v>
      </c>
      <c r="S43" s="99">
        <f>S44+T44</f>
        <v>0</v>
      </c>
      <c r="T43" s="102" t="str">
        <f>IF($X$3=0,"",IF($O$3=0,"",不要１!V186))</f>
        <v/>
      </c>
      <c r="U43" s="106" t="str">
        <f>IF(不要１!W186=$I$3,"協定超え注意",不要１!W186)</f>
        <v>協定超え注意</v>
      </c>
      <c r="V43" s="99">
        <f>V44+W44</f>
        <v>0</v>
      </c>
      <c r="W43" s="102" t="str">
        <f>IF($X$3=0,"",IF($O$3=0,"",不要１!Y186))</f>
        <v/>
      </c>
      <c r="X43" s="106" t="str">
        <f>IF(不要１!Z186=$I$3,"協定超え注意",不要１!Z186)</f>
        <v>協定超え注意</v>
      </c>
      <c r="Y43" s="99">
        <f>Y44+Z44</f>
        <v>0</v>
      </c>
      <c r="Z43" s="102" t="str">
        <f>IF($X$3=0,"",IF($O$3=0,"",不要１!AB186))</f>
        <v/>
      </c>
      <c r="AA43" s="106" t="str">
        <f>IF(不要１!AC186=$I$3,"協定超え注意",不要１!AC186)</f>
        <v>協定超え注意</v>
      </c>
      <c r="AB43" s="99">
        <f>AB44+AC44</f>
        <v>0</v>
      </c>
      <c r="AC43" s="102" t="str">
        <f>IF($X$3=0,"",IF($O$3=0,"",不要１!AE186))</f>
        <v/>
      </c>
      <c r="AD43" s="106" t="str">
        <f>IF(不要１!AF186=$I$3,"協定超え注意",不要１!AF186)</f>
        <v>協定超え注意</v>
      </c>
      <c r="AE43" s="99">
        <f>AE44+AF44</f>
        <v>0</v>
      </c>
      <c r="AF43" s="102" t="str">
        <f>IF($X$3=0,"",IF($O$3=0,"",不要１!AH186))</f>
        <v/>
      </c>
      <c r="AG43" s="106" t="str">
        <f>IF(不要１!AI186=$I$3,"協定超え注意",不要１!AI186)</f>
        <v>協定超え注意</v>
      </c>
      <c r="AH43" s="99">
        <f>AH44+AI44</f>
        <v>0</v>
      </c>
      <c r="AI43" s="102" t="str">
        <f>IF($X$3=0,"",IF($O$3=0,"",不要１!AK186))</f>
        <v/>
      </c>
      <c r="AJ43" s="106" t="str">
        <f>IF(不要１!AL186=$I$3,"協定超え注意",不要１!AL186)</f>
        <v>協定超え注意</v>
      </c>
      <c r="AK43" s="99">
        <f>AK44+AL44</f>
        <v>0</v>
      </c>
      <c r="AL43" s="102" t="str">
        <f>IF($X$3=0,"",IF($O$3=0,"",不要１!AN186))</f>
        <v/>
      </c>
      <c r="AM43" s="106" t="str">
        <f>IF(不要１!AO186=$I$3,"協定超え注意",不要１!AO186)</f>
        <v>協定超え注意</v>
      </c>
      <c r="AN43" s="99">
        <f>AN44+AO44</f>
        <v>0</v>
      </c>
      <c r="AO43" s="102" t="str">
        <f>IF($X$3=0,"",IF($O$3=0,"",不要１!AQ186))</f>
        <v/>
      </c>
      <c r="AP43" s="27">
        <f>G43+J43+M43+P43+S43+V43+Y43+AB43+AE43+AH43+AK43+AN43</f>
        <v>0</v>
      </c>
      <c r="AQ43" s="28">
        <f>G44+J44+M44+P44+S44+V44+Y44+AB44+AE44+AH44+AK44+AN44</f>
        <v>0</v>
      </c>
    </row>
    <row r="44" spans="1:43" ht="32.25" customHeight="1" thickTop="1" thickBot="1">
      <c r="A44" s="165"/>
      <c r="B44" s="167"/>
      <c r="C44" s="169"/>
      <c r="D44" s="93" t="s">
        <v>22</v>
      </c>
      <c r="E44" s="94" t="s">
        <v>32</v>
      </c>
      <c r="F44" s="107">
        <f>IF(不要１!H187&lt;0,0,不要１!H187)</f>
        <v>0</v>
      </c>
      <c r="G44" s="110"/>
      <c r="H44" s="111"/>
      <c r="I44" s="107">
        <f>IF(不要１!K187&lt;0,0,不要１!K187)</f>
        <v>0</v>
      </c>
      <c r="J44" s="110"/>
      <c r="K44" s="111"/>
      <c r="L44" s="107">
        <f>IF(不要１!N187&lt;0,0,不要１!N187)</f>
        <v>0</v>
      </c>
      <c r="M44" s="110"/>
      <c r="N44" s="111"/>
      <c r="O44" s="107">
        <f>IF(不要１!Q187&lt;0,0,不要１!Q187)</f>
        <v>0</v>
      </c>
      <c r="P44" s="110"/>
      <c r="Q44" s="111"/>
      <c r="R44" s="107">
        <f>IF(不要１!T187&lt;0,0,不要１!T187)</f>
        <v>0</v>
      </c>
      <c r="S44" s="110"/>
      <c r="T44" s="111"/>
      <c r="U44" s="107">
        <f>IF(不要１!W187&lt;0,0,不要１!W187)</f>
        <v>0</v>
      </c>
      <c r="V44" s="110"/>
      <c r="W44" s="111"/>
      <c r="X44" s="107">
        <f>IF(不要１!Z187&lt;0,0,不要１!Z187)</f>
        <v>0</v>
      </c>
      <c r="Y44" s="110"/>
      <c r="Z44" s="111"/>
      <c r="AA44" s="107">
        <f>IF(不要１!AC187&lt;0,0,不要１!AC187)</f>
        <v>0</v>
      </c>
      <c r="AB44" s="110"/>
      <c r="AC44" s="111"/>
      <c r="AD44" s="107">
        <f>IF(不要１!AF187&lt;0,0,不要１!AF187)</f>
        <v>0</v>
      </c>
      <c r="AE44" s="110"/>
      <c r="AF44" s="111"/>
      <c r="AG44" s="107">
        <f>IF(不要１!AI187&lt;0,0,不要１!AI187)</f>
        <v>0</v>
      </c>
      <c r="AH44" s="110"/>
      <c r="AI44" s="111"/>
      <c r="AJ44" s="107">
        <f>IF(不要１!AL187&lt;0,0,不要１!AL187)</f>
        <v>0</v>
      </c>
      <c r="AK44" s="110"/>
      <c r="AL44" s="111"/>
      <c r="AM44" s="107">
        <f>IF(不要１!AO187&lt;0,0,不要１!AO187)</f>
        <v>0</v>
      </c>
      <c r="AN44" s="110"/>
      <c r="AO44" s="111"/>
      <c r="AP44" s="32">
        <f>H44+K44+N44+Q44+T44+W44+Z44+AC44+AF44+AI44+AL44+AO44</f>
        <v>0</v>
      </c>
      <c r="AQ44" s="16">
        <f>$AE$3-AQ43</f>
        <v>0</v>
      </c>
    </row>
    <row r="45" spans="1:43" ht="12" customHeight="1" thickTop="1">
      <c r="A45" s="37"/>
      <c r="B45" s="47"/>
      <c r="C45" s="48"/>
      <c r="D45" s="48"/>
      <c r="E45" s="48"/>
      <c r="F45" s="76"/>
      <c r="G45" s="101"/>
      <c r="H45" s="101"/>
      <c r="I45" s="76"/>
      <c r="J45" s="101"/>
      <c r="K45" s="101"/>
      <c r="L45" s="76"/>
      <c r="M45" s="101"/>
      <c r="N45" s="101"/>
      <c r="O45" s="76"/>
      <c r="P45" s="101"/>
      <c r="Q45" s="101"/>
      <c r="R45" s="76"/>
      <c r="S45" s="101"/>
      <c r="T45" s="101"/>
      <c r="U45" s="76"/>
      <c r="V45" s="101"/>
      <c r="W45" s="101"/>
      <c r="X45" s="76"/>
      <c r="Y45" s="101"/>
      <c r="Z45" s="101"/>
      <c r="AA45" s="76"/>
      <c r="AB45" s="101"/>
      <c r="AC45" s="101"/>
      <c r="AD45" s="76"/>
      <c r="AE45" s="101"/>
      <c r="AF45" s="101"/>
      <c r="AG45" s="76"/>
      <c r="AH45" s="101"/>
      <c r="AI45" s="101"/>
      <c r="AJ45" s="76"/>
      <c r="AK45" s="101"/>
      <c r="AL45" s="101"/>
      <c r="AM45" s="76"/>
      <c r="AN45" s="101"/>
      <c r="AO45" s="101"/>
      <c r="AP45" s="48"/>
      <c r="AQ45" s="49"/>
    </row>
    <row r="46" spans="1:43" ht="25.5" customHeight="1" thickBot="1">
      <c r="A46" s="165">
        <v>14</v>
      </c>
      <c r="B46" s="166">
        <v>1014</v>
      </c>
      <c r="C46" s="168" t="s">
        <v>92</v>
      </c>
      <c r="D46" s="65" t="s">
        <v>95</v>
      </c>
      <c r="E46" s="39" t="s">
        <v>26</v>
      </c>
      <c r="F46" s="106" t="str">
        <f>IF(不要１!H201=$I$3,"協定超え注意",不要１!H201)</f>
        <v>協定超え注意</v>
      </c>
      <c r="G46" s="99">
        <f>G47+H47</f>
        <v>0</v>
      </c>
      <c r="H46" s="102" t="str">
        <f>IF($X$3=0,"",IF($O$3=0,"",不要１!J201))</f>
        <v/>
      </c>
      <c r="I46" s="106" t="str">
        <f>IF(不要１!K201=$I$3,"協定超え注意",不要１!K201)</f>
        <v>協定超え注意</v>
      </c>
      <c r="J46" s="99">
        <f>J47+K47</f>
        <v>0</v>
      </c>
      <c r="K46" s="102" t="str">
        <f>IF($X$3=0,"",IF($O$3=0,"",不要１!M201))</f>
        <v/>
      </c>
      <c r="L46" s="106" t="str">
        <f>IF(不要１!N201=$I$3,"協定超え注意",不要１!N201)</f>
        <v>協定超え注意</v>
      </c>
      <c r="M46" s="99">
        <f>M47+N47</f>
        <v>0</v>
      </c>
      <c r="N46" s="102" t="str">
        <f>IF($X$3=0,"",IF($O$3=0,"",不要１!P201))</f>
        <v/>
      </c>
      <c r="O46" s="106" t="str">
        <f>IF(不要１!Q201=$I$3,"協定超え注意",不要１!Q201)</f>
        <v>協定超え注意</v>
      </c>
      <c r="P46" s="99">
        <f>P47+Q47</f>
        <v>0</v>
      </c>
      <c r="Q46" s="102" t="str">
        <f>IF($X$3=0,"",IF($O$3=0,"",不要１!S201))</f>
        <v/>
      </c>
      <c r="R46" s="106" t="str">
        <f>IF(不要１!T201=$I$3,"協定超え注意",不要１!T201)</f>
        <v>協定超え注意</v>
      </c>
      <c r="S46" s="99">
        <f>S47+T47</f>
        <v>0</v>
      </c>
      <c r="T46" s="102" t="str">
        <f>IF($X$3=0,"",IF($O$3=0,"",不要１!V201))</f>
        <v/>
      </c>
      <c r="U46" s="106" t="str">
        <f>IF(不要１!W201=$I$3,"協定超え注意",不要１!W201)</f>
        <v>協定超え注意</v>
      </c>
      <c r="V46" s="99">
        <f>V47+W47</f>
        <v>0</v>
      </c>
      <c r="W46" s="102" t="str">
        <f>IF($X$3=0,"",IF($O$3=0,"",不要１!Y201))</f>
        <v/>
      </c>
      <c r="X46" s="106" t="str">
        <f>IF(不要１!Z201=$I$3,"協定超え注意",不要１!Z201)</f>
        <v>協定超え注意</v>
      </c>
      <c r="Y46" s="99">
        <f>Y47+Z47</f>
        <v>0</v>
      </c>
      <c r="Z46" s="102" t="str">
        <f>IF($X$3=0,"",IF($O$3=0,"",不要１!AB201))</f>
        <v/>
      </c>
      <c r="AA46" s="106" t="str">
        <f>IF(不要１!AC201=$I$3,"協定超え注意",不要１!AC201)</f>
        <v>協定超え注意</v>
      </c>
      <c r="AB46" s="99">
        <f>AB47+AC47</f>
        <v>0</v>
      </c>
      <c r="AC46" s="102" t="str">
        <f>IF($X$3=0,"",IF($O$3=0,"",不要１!AE201))</f>
        <v/>
      </c>
      <c r="AD46" s="106" t="str">
        <f>IF(不要１!AF201=$I$3,"協定超え注意",不要１!AF201)</f>
        <v>協定超え注意</v>
      </c>
      <c r="AE46" s="99">
        <f>AE47+AF47</f>
        <v>0</v>
      </c>
      <c r="AF46" s="102" t="str">
        <f>IF($X$3=0,"",IF($O$3=0,"",不要１!AH201))</f>
        <v/>
      </c>
      <c r="AG46" s="106" t="str">
        <f>IF(不要１!AI201=$I$3,"協定超え注意",不要１!AI201)</f>
        <v>協定超え注意</v>
      </c>
      <c r="AH46" s="99">
        <f>AH47+AI47</f>
        <v>0</v>
      </c>
      <c r="AI46" s="102" t="str">
        <f>IF($X$3=0,"",IF($O$3=0,"",不要１!AK201))</f>
        <v/>
      </c>
      <c r="AJ46" s="106" t="str">
        <f>IF(不要１!AL201=$I$3,"協定超え注意",不要１!AL201)</f>
        <v>協定超え注意</v>
      </c>
      <c r="AK46" s="99">
        <f>AK47+AL47</f>
        <v>0</v>
      </c>
      <c r="AL46" s="102" t="str">
        <f>IF($X$3=0,"",IF($O$3=0,"",不要１!AN201))</f>
        <v/>
      </c>
      <c r="AM46" s="106" t="str">
        <f>IF(不要１!AO201=$I$3,"協定超え注意",不要１!AO201)</f>
        <v>協定超え注意</v>
      </c>
      <c r="AN46" s="99">
        <f>AN47+AO47</f>
        <v>0</v>
      </c>
      <c r="AO46" s="102" t="str">
        <f>IF($X$3=0,"",IF($O$3=0,"",不要１!AQ201))</f>
        <v/>
      </c>
      <c r="AP46" s="27">
        <f>G46+J46+M46+P46+S46+V46+Y46+AB46+AE46+AH46+AK46+AN46</f>
        <v>0</v>
      </c>
      <c r="AQ46" s="28">
        <f>G47+J47+M47+P47+S47+V47+Y47+AB47+AE47+AH47+AK47+AN47</f>
        <v>0</v>
      </c>
    </row>
    <row r="47" spans="1:43" ht="32.25" customHeight="1" thickTop="1" thickBot="1">
      <c r="A47" s="165"/>
      <c r="B47" s="167"/>
      <c r="C47" s="169"/>
      <c r="D47" s="93" t="s">
        <v>22</v>
      </c>
      <c r="E47" s="94" t="s">
        <v>32</v>
      </c>
      <c r="F47" s="107">
        <f>IF(不要１!H202&lt;0,0,不要１!H202)</f>
        <v>0</v>
      </c>
      <c r="G47" s="110"/>
      <c r="H47" s="111"/>
      <c r="I47" s="107">
        <f>IF(不要１!K202&lt;0,0,不要１!K202)</f>
        <v>0</v>
      </c>
      <c r="J47" s="110"/>
      <c r="K47" s="111"/>
      <c r="L47" s="107">
        <f>IF(不要１!N202&lt;0,0,不要１!N202)</f>
        <v>0</v>
      </c>
      <c r="M47" s="110"/>
      <c r="N47" s="111"/>
      <c r="O47" s="107">
        <f>IF(不要１!Q202&lt;0,0,不要１!Q202)</f>
        <v>0</v>
      </c>
      <c r="P47" s="110"/>
      <c r="Q47" s="111"/>
      <c r="R47" s="107">
        <f>IF(不要１!T202&lt;0,0,不要１!T202)</f>
        <v>0</v>
      </c>
      <c r="S47" s="110"/>
      <c r="T47" s="111"/>
      <c r="U47" s="107">
        <f>IF(不要１!W202&lt;0,0,不要１!W202)</f>
        <v>0</v>
      </c>
      <c r="V47" s="110"/>
      <c r="W47" s="111"/>
      <c r="X47" s="107">
        <f>IF(不要１!Z202&lt;0,0,不要１!Z202)</f>
        <v>0</v>
      </c>
      <c r="Y47" s="110"/>
      <c r="Z47" s="111"/>
      <c r="AA47" s="107">
        <f>IF(不要１!AC202&lt;0,0,不要１!AC202)</f>
        <v>0</v>
      </c>
      <c r="AB47" s="110"/>
      <c r="AC47" s="111"/>
      <c r="AD47" s="107">
        <f>IF(不要１!AF202&lt;0,0,不要１!AF202)</f>
        <v>0</v>
      </c>
      <c r="AE47" s="110"/>
      <c r="AF47" s="111"/>
      <c r="AG47" s="107">
        <f>IF(不要１!AI202&lt;0,0,不要１!AI202)</f>
        <v>0</v>
      </c>
      <c r="AH47" s="110"/>
      <c r="AI47" s="111"/>
      <c r="AJ47" s="107">
        <f>IF(不要１!AL202&lt;0,0,不要１!AL202)</f>
        <v>0</v>
      </c>
      <c r="AK47" s="110"/>
      <c r="AL47" s="111"/>
      <c r="AM47" s="107">
        <f>IF(不要１!AO202&lt;0,0,不要１!AO202)</f>
        <v>0</v>
      </c>
      <c r="AN47" s="110"/>
      <c r="AO47" s="111"/>
      <c r="AP47" s="32">
        <f>H47+K47+N47+Q47+T47+W47+Z47+AC47+AF47+AI47+AL47+AO47</f>
        <v>0</v>
      </c>
      <c r="AQ47" s="16">
        <f>$AE$3-AQ46</f>
        <v>0</v>
      </c>
    </row>
    <row r="48" spans="1:43" ht="12" customHeight="1" thickTop="1">
      <c r="A48" s="37"/>
      <c r="B48" s="47"/>
      <c r="C48" s="48"/>
      <c r="D48" s="48"/>
      <c r="E48" s="48"/>
      <c r="F48" s="76"/>
      <c r="G48" s="101"/>
      <c r="H48" s="101"/>
      <c r="I48" s="76"/>
      <c r="J48" s="101"/>
      <c r="K48" s="101"/>
      <c r="L48" s="76"/>
      <c r="M48" s="101"/>
      <c r="N48" s="101"/>
      <c r="O48" s="76"/>
      <c r="P48" s="101"/>
      <c r="Q48" s="101"/>
      <c r="R48" s="76"/>
      <c r="S48" s="101"/>
      <c r="T48" s="101"/>
      <c r="U48" s="76"/>
      <c r="V48" s="101"/>
      <c r="W48" s="101"/>
      <c r="X48" s="76"/>
      <c r="Y48" s="101"/>
      <c r="Z48" s="101"/>
      <c r="AA48" s="76"/>
      <c r="AB48" s="101"/>
      <c r="AC48" s="101"/>
      <c r="AD48" s="76"/>
      <c r="AE48" s="101"/>
      <c r="AF48" s="101"/>
      <c r="AG48" s="76"/>
      <c r="AH48" s="101"/>
      <c r="AI48" s="101"/>
      <c r="AJ48" s="76"/>
      <c r="AK48" s="101"/>
      <c r="AL48" s="101"/>
      <c r="AM48" s="76"/>
      <c r="AN48" s="101"/>
      <c r="AO48" s="101"/>
      <c r="AP48" s="48"/>
      <c r="AQ48" s="49"/>
    </row>
    <row r="49" spans="1:43" ht="25.5" customHeight="1" thickBot="1">
      <c r="A49" s="165">
        <v>15</v>
      </c>
      <c r="B49" s="166">
        <v>1015</v>
      </c>
      <c r="C49" s="168" t="s">
        <v>93</v>
      </c>
      <c r="D49" s="65" t="s">
        <v>95</v>
      </c>
      <c r="E49" s="39" t="s">
        <v>26</v>
      </c>
      <c r="F49" s="106" t="str">
        <f>IF(不要１!H216=$I$3,"協定超え注意",不要１!H216)</f>
        <v>協定超え注意</v>
      </c>
      <c r="G49" s="99">
        <f>G50+H50</f>
        <v>0</v>
      </c>
      <c r="H49" s="102" t="str">
        <f>IF($X$3=0,"",IF($O$3=0,"",不要１!J216))</f>
        <v/>
      </c>
      <c r="I49" s="106" t="str">
        <f>IF(不要１!K216=$I$3,"協定超え注意",不要１!K216)</f>
        <v>協定超え注意</v>
      </c>
      <c r="J49" s="99">
        <f>J50+K50</f>
        <v>0</v>
      </c>
      <c r="K49" s="102" t="str">
        <f>IF($X$3=0,"",IF($O$3=0,"",不要１!M216))</f>
        <v/>
      </c>
      <c r="L49" s="106" t="str">
        <f>IF(不要１!N216=$I$3,"協定超え注意",不要１!N216)</f>
        <v>協定超え注意</v>
      </c>
      <c r="M49" s="99">
        <f>M50+N50</f>
        <v>0</v>
      </c>
      <c r="N49" s="102" t="str">
        <f>IF($X$3=0,"",IF($O$3=0,"",不要１!P216))</f>
        <v/>
      </c>
      <c r="O49" s="106" t="str">
        <f>IF(不要１!Q216=$I$3,"協定超え注意",不要１!Q216)</f>
        <v>協定超え注意</v>
      </c>
      <c r="P49" s="99">
        <f>P50+Q50</f>
        <v>0</v>
      </c>
      <c r="Q49" s="102" t="str">
        <f>IF($X$3=0,"",IF($O$3=0,"",不要１!S216))</f>
        <v/>
      </c>
      <c r="R49" s="106" t="str">
        <f>IF(不要１!T216=$I$3,"協定超え注意",不要１!T216)</f>
        <v>協定超え注意</v>
      </c>
      <c r="S49" s="99">
        <f>S50+T50</f>
        <v>0</v>
      </c>
      <c r="T49" s="102" t="str">
        <f>IF($X$3=0,"",IF($O$3=0,"",不要１!V216))</f>
        <v/>
      </c>
      <c r="U49" s="106" t="str">
        <f>IF(不要１!W216=$I$3,"協定超え注意",不要１!W216)</f>
        <v>協定超え注意</v>
      </c>
      <c r="V49" s="99">
        <f>V50+W50</f>
        <v>0</v>
      </c>
      <c r="W49" s="102" t="str">
        <f>IF($X$3=0,"",IF($O$3=0,"",不要１!Y216))</f>
        <v/>
      </c>
      <c r="X49" s="106" t="str">
        <f>IF(不要１!Z216=$I$3,"協定超え注意",不要１!Z216)</f>
        <v>協定超え注意</v>
      </c>
      <c r="Y49" s="99">
        <f>Y50+Z50</f>
        <v>0</v>
      </c>
      <c r="Z49" s="102" t="str">
        <f>IF($X$3=0,"",IF($O$3=0,"",不要１!AB216))</f>
        <v/>
      </c>
      <c r="AA49" s="106" t="str">
        <f>IF(不要１!AC216=$I$3,"協定超え注意",不要１!AC216)</f>
        <v>協定超え注意</v>
      </c>
      <c r="AB49" s="99">
        <f>AB50+AC50</f>
        <v>0</v>
      </c>
      <c r="AC49" s="102" t="str">
        <f>IF($X$3=0,"",IF($O$3=0,"",不要１!AE216))</f>
        <v/>
      </c>
      <c r="AD49" s="106" t="str">
        <f>IF(不要１!AF216=$I$3,"協定超え注意",不要１!AF216)</f>
        <v>協定超え注意</v>
      </c>
      <c r="AE49" s="99">
        <f>AE50+AF50</f>
        <v>0</v>
      </c>
      <c r="AF49" s="102" t="str">
        <f>IF($X$3=0,"",IF($O$3=0,"",不要１!AH216))</f>
        <v/>
      </c>
      <c r="AG49" s="106" t="str">
        <f>IF(不要１!AI216=$I$3,"協定超え注意",不要１!AI216)</f>
        <v>協定超え注意</v>
      </c>
      <c r="AH49" s="99">
        <f>AH50+AI50</f>
        <v>0</v>
      </c>
      <c r="AI49" s="102" t="str">
        <f>IF($X$3=0,"",IF($O$3=0,"",不要１!AK216))</f>
        <v/>
      </c>
      <c r="AJ49" s="106" t="str">
        <f>IF(不要１!AL216=$I$3,"協定超え注意",不要１!AL216)</f>
        <v>協定超え注意</v>
      </c>
      <c r="AK49" s="99">
        <f>AK50+AL50</f>
        <v>0</v>
      </c>
      <c r="AL49" s="102" t="str">
        <f>IF($X$3=0,"",IF($O$3=0,"",不要１!AN216))</f>
        <v/>
      </c>
      <c r="AM49" s="106" t="str">
        <f>IF(不要１!AO216=$I$3,"協定超え注意",不要１!AO216)</f>
        <v>協定超え注意</v>
      </c>
      <c r="AN49" s="99">
        <f>AN50+AO50</f>
        <v>0</v>
      </c>
      <c r="AO49" s="102" t="str">
        <f>IF($X$3=0,"",IF($O$3=0,"",不要１!AQ216))</f>
        <v/>
      </c>
      <c r="AP49" s="27">
        <f>G49+J49+M49+P49+S49+V49+Y49+AB49+AE49+AH49+AK49+AN49</f>
        <v>0</v>
      </c>
      <c r="AQ49" s="28">
        <f>G50+J50+M50+P50+S50+V50+Y50+AB50+AE50+AH50+AK50+AN50</f>
        <v>0</v>
      </c>
    </row>
    <row r="50" spans="1:43" ht="32.25" customHeight="1" thickTop="1" thickBot="1">
      <c r="A50" s="165"/>
      <c r="B50" s="167"/>
      <c r="C50" s="169"/>
      <c r="D50" s="93" t="s">
        <v>22</v>
      </c>
      <c r="E50" s="94" t="s">
        <v>32</v>
      </c>
      <c r="F50" s="107">
        <f>IF(不要１!H217&lt;0,0,不要１!H217)</f>
        <v>0</v>
      </c>
      <c r="G50" s="110"/>
      <c r="H50" s="111"/>
      <c r="I50" s="107">
        <f>IF(不要１!K217&lt;0,0,不要１!K217)</f>
        <v>0</v>
      </c>
      <c r="J50" s="110"/>
      <c r="K50" s="111"/>
      <c r="L50" s="107">
        <f>IF(不要１!N217&lt;0,0,不要１!N217)</f>
        <v>0</v>
      </c>
      <c r="M50" s="110"/>
      <c r="N50" s="111"/>
      <c r="O50" s="107">
        <f>IF(不要１!Q217&lt;0,0,不要１!Q217)</f>
        <v>0</v>
      </c>
      <c r="P50" s="110"/>
      <c r="Q50" s="111"/>
      <c r="R50" s="107">
        <f>IF(不要１!T217&lt;0,0,不要１!T217)</f>
        <v>0</v>
      </c>
      <c r="S50" s="110"/>
      <c r="T50" s="111"/>
      <c r="U50" s="107">
        <f>IF(不要１!W217&lt;0,0,不要１!W217)</f>
        <v>0</v>
      </c>
      <c r="V50" s="110"/>
      <c r="W50" s="111"/>
      <c r="X50" s="107">
        <f>IF(不要１!Z217&lt;0,0,不要１!Z217)</f>
        <v>0</v>
      </c>
      <c r="Y50" s="110"/>
      <c r="Z50" s="111"/>
      <c r="AA50" s="107">
        <f>IF(不要１!AC217&lt;0,0,不要１!AC217)</f>
        <v>0</v>
      </c>
      <c r="AB50" s="110"/>
      <c r="AC50" s="111"/>
      <c r="AD50" s="107">
        <f>IF(不要１!AF217&lt;0,0,不要１!AF217)</f>
        <v>0</v>
      </c>
      <c r="AE50" s="110"/>
      <c r="AF50" s="111"/>
      <c r="AG50" s="107">
        <f>IF(不要１!AI217&lt;0,0,不要１!AI217)</f>
        <v>0</v>
      </c>
      <c r="AH50" s="110"/>
      <c r="AI50" s="111"/>
      <c r="AJ50" s="107">
        <f>IF(不要１!AL217&lt;0,0,不要１!AL217)</f>
        <v>0</v>
      </c>
      <c r="AK50" s="110"/>
      <c r="AL50" s="111"/>
      <c r="AM50" s="107">
        <f>IF(不要１!AO217&lt;0,0,不要１!AO217)</f>
        <v>0</v>
      </c>
      <c r="AN50" s="110"/>
      <c r="AO50" s="111"/>
      <c r="AP50" s="32">
        <f>H50+K50+N50+Q50+T50+W50+Z50+AC50+AF50+AI50+AL50+AO50</f>
        <v>0</v>
      </c>
      <c r="AQ50" s="16">
        <f>$AE$3-AQ49</f>
        <v>0</v>
      </c>
    </row>
    <row r="51" spans="1:43" ht="12" customHeight="1" thickTop="1">
      <c r="A51" s="37"/>
      <c r="B51" s="47"/>
      <c r="C51" s="48"/>
      <c r="D51" s="48"/>
      <c r="E51" s="48"/>
      <c r="F51" s="76"/>
      <c r="G51" s="101"/>
      <c r="H51" s="101"/>
      <c r="I51" s="76"/>
      <c r="J51" s="101"/>
      <c r="K51" s="101"/>
      <c r="L51" s="76"/>
      <c r="M51" s="101"/>
      <c r="N51" s="101"/>
      <c r="O51" s="76"/>
      <c r="P51" s="101"/>
      <c r="Q51" s="101"/>
      <c r="R51" s="76"/>
      <c r="S51" s="101"/>
      <c r="T51" s="101"/>
      <c r="U51" s="76"/>
      <c r="V51" s="101"/>
      <c r="W51" s="101"/>
      <c r="X51" s="76"/>
      <c r="Y51" s="101"/>
      <c r="Z51" s="101"/>
      <c r="AA51" s="76"/>
      <c r="AB51" s="101"/>
      <c r="AC51" s="101"/>
      <c r="AD51" s="76"/>
      <c r="AE51" s="101"/>
      <c r="AF51" s="101"/>
      <c r="AG51" s="76"/>
      <c r="AH51" s="101"/>
      <c r="AI51" s="101"/>
      <c r="AJ51" s="76"/>
      <c r="AK51" s="101"/>
      <c r="AL51" s="101"/>
      <c r="AM51" s="76"/>
      <c r="AN51" s="101"/>
      <c r="AO51" s="101"/>
      <c r="AP51" s="48"/>
      <c r="AQ51" s="49"/>
    </row>
    <row r="52" spans="1:43" ht="25.5" customHeight="1" thickBot="1">
      <c r="A52" s="165">
        <v>16</v>
      </c>
      <c r="B52" s="166">
        <v>1016</v>
      </c>
      <c r="C52" s="168" t="s">
        <v>94</v>
      </c>
      <c r="D52" s="65" t="s">
        <v>95</v>
      </c>
      <c r="E52" s="39" t="s">
        <v>26</v>
      </c>
      <c r="F52" s="106" t="str">
        <f>IF(不要１!H231=$I$3,"協定超え注意",不要１!H231)</f>
        <v>協定超え注意</v>
      </c>
      <c r="G52" s="99">
        <f>G53+H53</f>
        <v>0</v>
      </c>
      <c r="H52" s="102" t="str">
        <f>IF($X$3=0,"",IF($O$3=0,"",不要１!J231))</f>
        <v/>
      </c>
      <c r="I52" s="106" t="str">
        <f>IF(不要１!K231=$I$3,"協定超え注意",不要１!K231)</f>
        <v>協定超え注意</v>
      </c>
      <c r="J52" s="99">
        <f>J53+K53</f>
        <v>0</v>
      </c>
      <c r="K52" s="102" t="str">
        <f>IF($X$3=0,"",IF($O$3=0,"",不要１!M231))</f>
        <v/>
      </c>
      <c r="L52" s="106" t="str">
        <f>IF(不要１!N231=$I$3,"協定超え注意",不要１!N231)</f>
        <v>協定超え注意</v>
      </c>
      <c r="M52" s="99">
        <f>M53+N53</f>
        <v>0</v>
      </c>
      <c r="N52" s="102" t="str">
        <f>IF($X$3=0,"",IF($O$3=0,"",不要１!P231))</f>
        <v/>
      </c>
      <c r="O52" s="106" t="str">
        <f>IF(不要１!Q231=$I$3,"協定超え注意",不要１!Q231)</f>
        <v>協定超え注意</v>
      </c>
      <c r="P52" s="99">
        <f>P53+Q53</f>
        <v>0</v>
      </c>
      <c r="Q52" s="102" t="str">
        <f>IF($X$3=0,"",IF($O$3=0,"",不要１!S231))</f>
        <v/>
      </c>
      <c r="R52" s="106" t="str">
        <f>IF(不要１!T231=$I$3,"協定超え注意",不要１!T231)</f>
        <v>協定超え注意</v>
      </c>
      <c r="S52" s="99">
        <f>S53+T53</f>
        <v>0</v>
      </c>
      <c r="T52" s="102" t="str">
        <f>IF($X$3=0,"",IF($O$3=0,"",不要１!V231))</f>
        <v/>
      </c>
      <c r="U52" s="106" t="str">
        <f>IF(不要１!W231=$I$3,"協定超え注意",不要１!W231)</f>
        <v>協定超え注意</v>
      </c>
      <c r="V52" s="99">
        <f>V53+W53</f>
        <v>0</v>
      </c>
      <c r="W52" s="102" t="str">
        <f>IF($X$3=0,"",IF($O$3=0,"",不要１!Y231))</f>
        <v/>
      </c>
      <c r="X52" s="106" t="str">
        <f>IF(不要１!Z231=$I$3,"協定超え注意",不要１!Z231)</f>
        <v>協定超え注意</v>
      </c>
      <c r="Y52" s="99">
        <f>Y53+Z53</f>
        <v>0</v>
      </c>
      <c r="Z52" s="102" t="str">
        <f>IF($X$3=0,"",IF($O$3=0,"",不要１!AB231))</f>
        <v/>
      </c>
      <c r="AA52" s="106" t="str">
        <f>IF(不要１!AC231=$I$3,"協定超え注意",不要１!AC231)</f>
        <v>協定超え注意</v>
      </c>
      <c r="AB52" s="99">
        <f>AB53+AC53</f>
        <v>0</v>
      </c>
      <c r="AC52" s="102" t="str">
        <f>IF($X$3=0,"",IF($O$3=0,"",不要１!AE231))</f>
        <v/>
      </c>
      <c r="AD52" s="106" t="str">
        <f>IF(不要１!AF231=$I$3,"協定超え注意",不要１!AF231)</f>
        <v>協定超え注意</v>
      </c>
      <c r="AE52" s="99">
        <f>AE53+AF53</f>
        <v>0</v>
      </c>
      <c r="AF52" s="102" t="str">
        <f>IF($X$3=0,"",IF($O$3=0,"",不要１!AH231))</f>
        <v/>
      </c>
      <c r="AG52" s="106" t="str">
        <f>IF(不要１!AI231=$I$3,"協定超え注意",不要１!AI231)</f>
        <v>協定超え注意</v>
      </c>
      <c r="AH52" s="99">
        <f>AH53+AI53</f>
        <v>0</v>
      </c>
      <c r="AI52" s="102" t="str">
        <f>IF($X$3=0,"",IF($O$3=0,"",不要１!AK231))</f>
        <v/>
      </c>
      <c r="AJ52" s="106" t="str">
        <f>IF(不要１!AL231=$I$3,"協定超え注意",不要１!AL231)</f>
        <v>協定超え注意</v>
      </c>
      <c r="AK52" s="99">
        <f>AK53+AL53</f>
        <v>0</v>
      </c>
      <c r="AL52" s="102" t="str">
        <f>IF($X$3=0,"",IF($O$3=0,"",不要１!AN231))</f>
        <v/>
      </c>
      <c r="AM52" s="106" t="str">
        <f>IF(不要１!AO231=$I$3,"協定超え注意",不要１!AO231)</f>
        <v>協定超え注意</v>
      </c>
      <c r="AN52" s="99">
        <f>AN53+AO53</f>
        <v>0</v>
      </c>
      <c r="AO52" s="102" t="str">
        <f>IF($X$3=0,"",IF($O$3=0,"",不要１!AQ231))</f>
        <v/>
      </c>
      <c r="AP52" s="27">
        <f>G52+J52+M52+P52+S52+V52+Y52+AB52+AE52+AH52+AK52+AN52</f>
        <v>0</v>
      </c>
      <c r="AQ52" s="28">
        <f>G53+J53+M53+P53+S53+V53+Y53+AB53+AE53+AH53+AK53+AN53</f>
        <v>0</v>
      </c>
    </row>
    <row r="53" spans="1:43" ht="32.25" customHeight="1" thickTop="1" thickBot="1">
      <c r="A53" s="165"/>
      <c r="B53" s="166"/>
      <c r="C53" s="168"/>
      <c r="D53" s="93" t="s">
        <v>22</v>
      </c>
      <c r="E53" s="94" t="s">
        <v>32</v>
      </c>
      <c r="F53" s="107">
        <f>IF(不要１!H232&lt;0,0,不要１!H232)</f>
        <v>0</v>
      </c>
      <c r="G53" s="110"/>
      <c r="H53" s="111"/>
      <c r="I53" s="107">
        <f>IF(不要１!K232&lt;0,0,不要１!K232)</f>
        <v>0</v>
      </c>
      <c r="J53" s="110"/>
      <c r="K53" s="111"/>
      <c r="L53" s="107">
        <f>IF(不要１!N232&lt;0,0,不要１!N232)</f>
        <v>0</v>
      </c>
      <c r="M53" s="110"/>
      <c r="N53" s="111"/>
      <c r="O53" s="107">
        <f>IF(不要１!Q232&lt;0,0,不要１!Q232)</f>
        <v>0</v>
      </c>
      <c r="P53" s="110"/>
      <c r="Q53" s="111"/>
      <c r="R53" s="107">
        <f>IF(不要１!T232&lt;0,0,不要１!T232)</f>
        <v>0</v>
      </c>
      <c r="S53" s="110"/>
      <c r="T53" s="111"/>
      <c r="U53" s="107">
        <f>IF(不要１!W232&lt;0,0,不要１!W232)</f>
        <v>0</v>
      </c>
      <c r="V53" s="110"/>
      <c r="W53" s="111"/>
      <c r="X53" s="107">
        <f>IF(不要１!Z232&lt;0,0,不要１!Z232)</f>
        <v>0</v>
      </c>
      <c r="Y53" s="110"/>
      <c r="Z53" s="111"/>
      <c r="AA53" s="107">
        <f>IF(不要１!AC232&lt;0,0,不要１!AC232)</f>
        <v>0</v>
      </c>
      <c r="AB53" s="110"/>
      <c r="AC53" s="111"/>
      <c r="AD53" s="107">
        <f>IF(不要１!AF232&lt;0,0,不要１!AF232)</f>
        <v>0</v>
      </c>
      <c r="AE53" s="110"/>
      <c r="AF53" s="111"/>
      <c r="AG53" s="107">
        <f>IF(不要１!AI232&lt;0,0,不要１!AI232)</f>
        <v>0</v>
      </c>
      <c r="AH53" s="110"/>
      <c r="AI53" s="111"/>
      <c r="AJ53" s="107">
        <f>IF(不要１!AL232&lt;0,0,不要１!AL232)</f>
        <v>0</v>
      </c>
      <c r="AK53" s="110"/>
      <c r="AL53" s="111"/>
      <c r="AM53" s="107">
        <f>IF(不要１!AO232&lt;0,0,不要１!AO232)</f>
        <v>0</v>
      </c>
      <c r="AN53" s="110"/>
      <c r="AO53" s="111"/>
      <c r="AP53" s="32">
        <f>H53+K53+N53+Q53+T53+W53+Z53+AC53+AF53+AI53+AL53+AO53</f>
        <v>0</v>
      </c>
      <c r="AQ53" s="16">
        <f>$AE$3-AQ52</f>
        <v>0</v>
      </c>
    </row>
    <row r="54" spans="1:43" ht="13.8" thickTop="1"/>
    <row r="60" spans="1:43">
      <c r="K60" s="133"/>
    </row>
  </sheetData>
  <mergeCells count="90">
    <mergeCell ref="G4:L4"/>
    <mergeCell ref="H2:K2"/>
    <mergeCell ref="Z2:AC2"/>
    <mergeCell ref="W2:Y2"/>
    <mergeCell ref="M2:O2"/>
    <mergeCell ref="P2:V2"/>
    <mergeCell ref="K3:N3"/>
    <mergeCell ref="AD2:AF2"/>
    <mergeCell ref="T5:T6"/>
    <mergeCell ref="V5:V6"/>
    <mergeCell ref="W5:W6"/>
    <mergeCell ref="Y5:Y6"/>
    <mergeCell ref="AQ5:AQ6"/>
    <mergeCell ref="AP5:AP6"/>
    <mergeCell ref="AO5:AO6"/>
    <mergeCell ref="AN5:AN6"/>
    <mergeCell ref="Z5:Z6"/>
    <mergeCell ref="AB5:AB6"/>
    <mergeCell ref="AC5:AC6"/>
    <mergeCell ref="AE5:AE6"/>
    <mergeCell ref="AF5:AF6"/>
    <mergeCell ref="AH5:AH6"/>
    <mergeCell ref="AI5:AI6"/>
    <mergeCell ref="AL5:AL6"/>
    <mergeCell ref="AK5:AK6"/>
    <mergeCell ref="A1:AO1"/>
    <mergeCell ref="D3:H3"/>
    <mergeCell ref="B7:B8"/>
    <mergeCell ref="A7:A8"/>
    <mergeCell ref="H5:H6"/>
    <mergeCell ref="G5:G6"/>
    <mergeCell ref="J5:J6"/>
    <mergeCell ref="K5:K6"/>
    <mergeCell ref="N5:N6"/>
    <mergeCell ref="M5:M6"/>
    <mergeCell ref="P5:P6"/>
    <mergeCell ref="Q5:Q6"/>
    <mergeCell ref="Q3:W3"/>
    <mergeCell ref="Z3:AD3"/>
    <mergeCell ref="S5:S6"/>
    <mergeCell ref="A2:D2"/>
    <mergeCell ref="A10:A11"/>
    <mergeCell ref="B10:B11"/>
    <mergeCell ref="C10:C11"/>
    <mergeCell ref="C7:C8"/>
    <mergeCell ref="D5:E6"/>
    <mergeCell ref="C5:C6"/>
    <mergeCell ref="B5:B6"/>
    <mergeCell ref="A13:A14"/>
    <mergeCell ref="B13:B14"/>
    <mergeCell ref="C13:C14"/>
    <mergeCell ref="A16:A17"/>
    <mergeCell ref="B16:B17"/>
    <mergeCell ref="C16:C17"/>
    <mergeCell ref="A19:A20"/>
    <mergeCell ref="B19:B20"/>
    <mergeCell ref="C19:C20"/>
    <mergeCell ref="A22:A23"/>
    <mergeCell ref="B22:B23"/>
    <mergeCell ref="C22:C23"/>
    <mergeCell ref="A25:A26"/>
    <mergeCell ref="B25:B26"/>
    <mergeCell ref="C25:C26"/>
    <mergeCell ref="A28:A29"/>
    <mergeCell ref="B28:B29"/>
    <mergeCell ref="C28:C29"/>
    <mergeCell ref="A31:A32"/>
    <mergeCell ref="B31:B32"/>
    <mergeCell ref="C31:C32"/>
    <mergeCell ref="A34:A35"/>
    <mergeCell ref="B34:B35"/>
    <mergeCell ref="C34:C35"/>
    <mergeCell ref="A37:A38"/>
    <mergeCell ref="B37:B38"/>
    <mergeCell ref="C37:C38"/>
    <mergeCell ref="A40:A41"/>
    <mergeCell ref="B40:B41"/>
    <mergeCell ref="C40:C41"/>
    <mergeCell ref="A43:A44"/>
    <mergeCell ref="B43:B44"/>
    <mergeCell ref="C43:C44"/>
    <mergeCell ref="A46:A47"/>
    <mergeCell ref="B46:B47"/>
    <mergeCell ref="C46:C47"/>
    <mergeCell ref="A49:A50"/>
    <mergeCell ref="B49:B50"/>
    <mergeCell ref="C49:C50"/>
    <mergeCell ref="A52:A53"/>
    <mergeCell ref="B52:B53"/>
    <mergeCell ref="C52:C53"/>
  </mergeCells>
  <phoneticPr fontId="1"/>
  <conditionalFormatting sqref="AQ7 AQ10 AQ13 AQ16 AQ22 AQ25 AQ28 AQ34 AQ37 AQ40 AQ46 AQ49 AQ52">
    <cfRule type="cellIs" dxfId="10994" priority="19039" operator="greaterThan">
      <formula>$AE$3</formula>
    </cfRule>
  </conditionalFormatting>
  <conditionalFormatting sqref="AQ19">
    <cfRule type="cellIs" dxfId="10993" priority="18918" operator="greaterThan">
      <formula>$AE$3</formula>
    </cfRule>
  </conditionalFormatting>
  <conditionalFormatting sqref="AQ31">
    <cfRule type="cellIs" dxfId="10992" priority="18797" operator="greaterThan">
      <formula>$AE$3</formula>
    </cfRule>
  </conditionalFormatting>
  <conditionalFormatting sqref="AQ43">
    <cfRule type="cellIs" dxfId="10991" priority="18676" operator="greaterThan">
      <formula>$AE$3</formula>
    </cfRule>
  </conditionalFormatting>
  <conditionalFormatting sqref="X3">
    <cfRule type="cellIs" dxfId="10990" priority="17579" operator="greaterThan">
      <formula>99.999</formula>
    </cfRule>
  </conditionalFormatting>
  <conditionalFormatting sqref="O3">
    <cfRule type="cellIs" dxfId="10989" priority="17578" operator="greaterThan">
      <formula>6</formula>
    </cfRule>
  </conditionalFormatting>
  <conditionalFormatting sqref="I3">
    <cfRule type="cellIs" dxfId="10988" priority="17577" operator="greaterThan">
      <formula>45</formula>
    </cfRule>
  </conditionalFormatting>
  <conditionalFormatting sqref="G8">
    <cfRule type="cellIs" dxfId="10987" priority="9203" operator="greaterThan">
      <formula>80</formula>
    </cfRule>
    <cfRule type="cellIs" dxfId="10986" priority="9206" operator="greaterThan">
      <formula>99.9</formula>
    </cfRule>
  </conditionalFormatting>
  <conditionalFormatting sqref="G8">
    <cfRule type="expression" dxfId="10985" priority="9205">
      <formula>F8&lt;G8</formula>
    </cfRule>
  </conditionalFormatting>
  <conditionalFormatting sqref="F8">
    <cfRule type="cellIs" dxfId="10984" priority="8383" operator="greaterThan">
      <formula>99.99</formula>
    </cfRule>
  </conditionalFormatting>
  <conditionalFormatting sqref="G11">
    <cfRule type="cellIs" dxfId="10983" priority="8369" operator="greaterThan">
      <formula>80</formula>
    </cfRule>
    <cfRule type="cellIs" dxfId="10982" priority="8371" operator="greaterThan">
      <formula>99.9</formula>
    </cfRule>
  </conditionalFormatting>
  <conditionalFormatting sqref="G11">
    <cfRule type="expression" dxfId="10981" priority="8370">
      <formula>F11&lt;G11</formula>
    </cfRule>
  </conditionalFormatting>
  <conditionalFormatting sqref="F11">
    <cfRule type="cellIs" dxfId="10980" priority="8323" operator="greaterThan">
      <formula>99.99</formula>
    </cfRule>
  </conditionalFormatting>
  <conditionalFormatting sqref="F14">
    <cfRule type="cellIs" dxfId="10979" priority="8322" operator="greaterThan">
      <formula>99.99</formula>
    </cfRule>
  </conditionalFormatting>
  <conditionalFormatting sqref="F17">
    <cfRule type="cellIs" dxfId="10978" priority="8321" operator="greaterThan">
      <formula>99.99</formula>
    </cfRule>
  </conditionalFormatting>
  <conditionalFormatting sqref="F20">
    <cfRule type="cellIs" dxfId="10977" priority="8320" operator="greaterThan">
      <formula>99.99</formula>
    </cfRule>
  </conditionalFormatting>
  <conditionalFormatting sqref="F23">
    <cfRule type="cellIs" dxfId="10976" priority="8319" operator="greaterThan">
      <formula>99.99</formula>
    </cfRule>
  </conditionalFormatting>
  <conditionalFormatting sqref="F26">
    <cfRule type="cellIs" dxfId="10975" priority="8318" operator="greaterThan">
      <formula>99.99</formula>
    </cfRule>
  </conditionalFormatting>
  <conditionalFormatting sqref="F29">
    <cfRule type="cellIs" dxfId="10974" priority="8317" operator="greaterThan">
      <formula>99.99</formula>
    </cfRule>
  </conditionalFormatting>
  <conditionalFormatting sqref="F32">
    <cfRule type="cellIs" dxfId="10973" priority="8316" operator="greaterThan">
      <formula>99.99</formula>
    </cfRule>
  </conditionalFormatting>
  <conditionalFormatting sqref="F35">
    <cfRule type="cellIs" dxfId="10972" priority="8315" operator="greaterThan">
      <formula>99.99</formula>
    </cfRule>
  </conditionalFormatting>
  <conditionalFormatting sqref="F38">
    <cfRule type="cellIs" dxfId="10971" priority="8314" operator="greaterThan">
      <formula>99.99</formula>
    </cfRule>
  </conditionalFormatting>
  <conditionalFormatting sqref="F41">
    <cfRule type="cellIs" dxfId="10970" priority="8313" operator="greaterThan">
      <formula>99.99</formula>
    </cfRule>
  </conditionalFormatting>
  <conditionalFormatting sqref="F44">
    <cfRule type="cellIs" dxfId="10969" priority="8312" operator="greaterThan">
      <formula>99.99</formula>
    </cfRule>
  </conditionalFormatting>
  <conditionalFormatting sqref="F47">
    <cfRule type="cellIs" dxfId="10968" priority="8311" operator="greaterThan">
      <formula>99.99</formula>
    </cfRule>
  </conditionalFormatting>
  <conditionalFormatting sqref="F50">
    <cfRule type="cellIs" dxfId="10967" priority="8310" operator="greaterThan">
      <formula>99.99</formula>
    </cfRule>
  </conditionalFormatting>
  <conditionalFormatting sqref="F53">
    <cfRule type="cellIs" dxfId="10966" priority="8309" operator="greaterThan">
      <formula>99.99</formula>
    </cfRule>
  </conditionalFormatting>
  <conditionalFormatting sqref="H7">
    <cfRule type="expression" dxfId="10965" priority="5923">
      <formula>$X$3=0</formula>
    </cfRule>
    <cfRule type="expression" dxfId="10964" priority="8033">
      <formula>$O$3=0</formula>
    </cfRule>
    <cfRule type="cellIs" dxfId="10963" priority="8034" operator="greaterThan">
      <formula>$O$3</formula>
    </cfRule>
    <cfRule type="cellIs" dxfId="10962" priority="8035" operator="equal">
      <formula>$O$3</formula>
    </cfRule>
  </conditionalFormatting>
  <conditionalFormatting sqref="H10">
    <cfRule type="expression" dxfId="10961" priority="5915">
      <formula>$X$3=0</formula>
    </cfRule>
    <cfRule type="expression" dxfId="10960" priority="5916">
      <formula>$O$3=0</formula>
    </cfRule>
    <cfRule type="cellIs" dxfId="10959" priority="5917" operator="greaterThan">
      <formula>$O$3</formula>
    </cfRule>
    <cfRule type="cellIs" dxfId="10958" priority="5918" operator="equal">
      <formula>$O$3</formula>
    </cfRule>
  </conditionalFormatting>
  <conditionalFormatting sqref="H13">
    <cfRule type="expression" dxfId="10957" priority="5911">
      <formula>$X$3=0</formula>
    </cfRule>
    <cfRule type="expression" dxfId="10956" priority="5912">
      <formula>$O$3=0</formula>
    </cfRule>
    <cfRule type="cellIs" dxfId="10955" priority="5913" operator="greaterThan">
      <formula>$O$3</formula>
    </cfRule>
    <cfRule type="cellIs" dxfId="10954" priority="5914" operator="equal">
      <formula>$O$3</formula>
    </cfRule>
  </conditionalFormatting>
  <conditionalFormatting sqref="H16">
    <cfRule type="expression" dxfId="10953" priority="5907">
      <formula>$X$3=0</formula>
    </cfRule>
    <cfRule type="expression" dxfId="10952" priority="5908">
      <formula>$O$3=0</formula>
    </cfRule>
    <cfRule type="cellIs" dxfId="10951" priority="5909" operator="greaterThan">
      <formula>$O$3</formula>
    </cfRule>
    <cfRule type="cellIs" dxfId="10950" priority="5910" operator="equal">
      <formula>$O$3</formula>
    </cfRule>
  </conditionalFormatting>
  <conditionalFormatting sqref="H19">
    <cfRule type="expression" dxfId="10949" priority="5903">
      <formula>$X$3=0</formula>
    </cfRule>
    <cfRule type="expression" dxfId="10948" priority="5904">
      <formula>$O$3=0</formula>
    </cfRule>
    <cfRule type="cellIs" dxfId="10947" priority="5905" operator="greaterThan">
      <formula>$O$3</formula>
    </cfRule>
    <cfRule type="cellIs" dxfId="10946" priority="5906" operator="equal">
      <formula>$O$3</formula>
    </cfRule>
  </conditionalFormatting>
  <conditionalFormatting sqref="H22">
    <cfRule type="expression" dxfId="10945" priority="5899">
      <formula>$X$3=0</formula>
    </cfRule>
    <cfRule type="expression" dxfId="10944" priority="5900">
      <formula>$O$3=0</formula>
    </cfRule>
    <cfRule type="cellIs" dxfId="10943" priority="5901" operator="greaterThan">
      <formula>$O$3</formula>
    </cfRule>
    <cfRule type="cellIs" dxfId="10942" priority="5902" operator="equal">
      <formula>$O$3</formula>
    </cfRule>
  </conditionalFormatting>
  <conditionalFormatting sqref="H25">
    <cfRule type="expression" dxfId="10941" priority="5895">
      <formula>$X$3=0</formula>
    </cfRule>
    <cfRule type="expression" dxfId="10940" priority="5896">
      <formula>$O$3=0</formula>
    </cfRule>
    <cfRule type="cellIs" dxfId="10939" priority="5897" operator="greaterThan">
      <formula>$O$3</formula>
    </cfRule>
    <cfRule type="cellIs" dxfId="10938" priority="5898" operator="equal">
      <formula>$O$3</formula>
    </cfRule>
  </conditionalFormatting>
  <conditionalFormatting sqref="H28">
    <cfRule type="expression" dxfId="10937" priority="5891">
      <formula>$X$3=0</formula>
    </cfRule>
    <cfRule type="expression" dxfId="10936" priority="5892">
      <formula>$O$3=0</formula>
    </cfRule>
    <cfRule type="cellIs" dxfId="10935" priority="5893" operator="greaterThan">
      <formula>$O$3</formula>
    </cfRule>
    <cfRule type="cellIs" dxfId="10934" priority="5894" operator="equal">
      <formula>$O$3</formula>
    </cfRule>
  </conditionalFormatting>
  <conditionalFormatting sqref="H31">
    <cfRule type="expression" dxfId="10933" priority="5887">
      <formula>$X$3=0</formula>
    </cfRule>
    <cfRule type="expression" dxfId="10932" priority="5888">
      <formula>$O$3=0</formula>
    </cfRule>
    <cfRule type="cellIs" dxfId="10931" priority="5889" operator="greaterThan">
      <formula>$O$3</formula>
    </cfRule>
    <cfRule type="cellIs" dxfId="10930" priority="5890" operator="equal">
      <formula>$O$3</formula>
    </cfRule>
  </conditionalFormatting>
  <conditionalFormatting sqref="H34">
    <cfRule type="expression" dxfId="10929" priority="5883">
      <formula>$X$3=0</formula>
    </cfRule>
    <cfRule type="expression" dxfId="10928" priority="5884">
      <formula>$O$3=0</formula>
    </cfRule>
    <cfRule type="cellIs" dxfId="10927" priority="5885" operator="greaterThan">
      <formula>$O$3</formula>
    </cfRule>
    <cfRule type="cellIs" dxfId="10926" priority="5886" operator="equal">
      <formula>$O$3</formula>
    </cfRule>
  </conditionalFormatting>
  <conditionalFormatting sqref="H37">
    <cfRule type="expression" dxfId="10925" priority="5879">
      <formula>$X$3=0</formula>
    </cfRule>
    <cfRule type="expression" dxfId="10924" priority="5880">
      <formula>$O$3=0</formula>
    </cfRule>
    <cfRule type="cellIs" dxfId="10923" priority="5881" operator="greaterThan">
      <formula>$O$3</formula>
    </cfRule>
    <cfRule type="cellIs" dxfId="10922" priority="5882" operator="equal">
      <formula>$O$3</formula>
    </cfRule>
  </conditionalFormatting>
  <conditionalFormatting sqref="H40">
    <cfRule type="expression" dxfId="10921" priority="5875">
      <formula>$X$3=0</formula>
    </cfRule>
    <cfRule type="expression" dxfId="10920" priority="5876">
      <formula>$O$3=0</formula>
    </cfRule>
    <cfRule type="cellIs" dxfId="10919" priority="5877" operator="greaterThan">
      <formula>$O$3</formula>
    </cfRule>
    <cfRule type="cellIs" dxfId="10918" priority="5878" operator="equal">
      <formula>$O$3</formula>
    </cfRule>
  </conditionalFormatting>
  <conditionalFormatting sqref="H43">
    <cfRule type="expression" dxfId="10917" priority="5871">
      <formula>$X$3=0</formula>
    </cfRule>
    <cfRule type="expression" dxfId="10916" priority="5872">
      <formula>$O$3=0</formula>
    </cfRule>
    <cfRule type="cellIs" dxfId="10915" priority="5873" operator="greaterThan">
      <formula>$O$3</formula>
    </cfRule>
    <cfRule type="cellIs" dxfId="10914" priority="5874" operator="equal">
      <formula>$O$3</formula>
    </cfRule>
  </conditionalFormatting>
  <conditionalFormatting sqref="H46">
    <cfRule type="expression" dxfId="10913" priority="5867">
      <formula>$X$3=0</formula>
    </cfRule>
    <cfRule type="expression" dxfId="10912" priority="5868">
      <formula>$O$3=0</formula>
    </cfRule>
    <cfRule type="cellIs" dxfId="10911" priority="5869" operator="greaterThan">
      <formula>$O$3</formula>
    </cfRule>
    <cfRule type="cellIs" dxfId="10910" priority="5870" operator="equal">
      <formula>$O$3</formula>
    </cfRule>
  </conditionalFormatting>
  <conditionalFormatting sqref="H49">
    <cfRule type="expression" dxfId="10909" priority="5863">
      <formula>$X$3=0</formula>
    </cfRule>
    <cfRule type="expression" dxfId="10908" priority="5864">
      <formula>$O$3=0</formula>
    </cfRule>
    <cfRule type="cellIs" dxfId="10907" priority="5865" operator="greaterThan">
      <formula>$O$3</formula>
    </cfRule>
    <cfRule type="cellIs" dxfId="10906" priority="5866" operator="equal">
      <formula>$O$3</formula>
    </cfRule>
  </conditionalFormatting>
  <conditionalFormatting sqref="H52">
    <cfRule type="expression" dxfId="10905" priority="5859">
      <formula>$X$3=0</formula>
    </cfRule>
    <cfRule type="expression" dxfId="10904" priority="5860">
      <formula>$O$3=0</formula>
    </cfRule>
    <cfRule type="cellIs" dxfId="10903" priority="5861" operator="greaterThan">
      <formula>$O$3</formula>
    </cfRule>
    <cfRule type="cellIs" dxfId="10902" priority="5862" operator="equal">
      <formula>$O$3</formula>
    </cfRule>
  </conditionalFormatting>
  <conditionalFormatting sqref="G7">
    <cfRule type="expression" dxfId="10901" priority="3190">
      <formula>F7&lt;G7</formula>
    </cfRule>
    <cfRule type="cellIs" dxfId="10900" priority="3191" operator="greaterThan">
      <formula>80</formula>
    </cfRule>
    <cfRule type="cellIs" dxfId="10899" priority="3192" operator="greaterThan">
      <formula>99.999</formula>
    </cfRule>
  </conditionalFormatting>
  <conditionalFormatting sqref="G10">
    <cfRule type="expression" dxfId="10898" priority="3182">
      <formula>F10&lt;G10</formula>
    </cfRule>
    <cfRule type="cellIs" dxfId="10897" priority="3183" operator="greaterThan">
      <formula>80</formula>
    </cfRule>
    <cfRule type="cellIs" dxfId="10896" priority="3184" operator="greaterThan">
      <formula>99.999</formula>
    </cfRule>
  </conditionalFormatting>
  <conditionalFormatting sqref="G13">
    <cfRule type="expression" dxfId="10895" priority="3178">
      <formula>F13&lt;G13</formula>
    </cfRule>
    <cfRule type="cellIs" dxfId="10894" priority="3179" operator="greaterThan">
      <formula>80</formula>
    </cfRule>
    <cfRule type="cellIs" dxfId="10893" priority="3180" operator="greaterThan">
      <formula>99.999</formula>
    </cfRule>
  </conditionalFormatting>
  <conditionalFormatting sqref="G16">
    <cfRule type="expression" dxfId="10892" priority="3174">
      <formula>F16&lt;G16</formula>
    </cfRule>
    <cfRule type="cellIs" dxfId="10891" priority="3175" operator="greaterThan">
      <formula>80</formula>
    </cfRule>
    <cfRule type="cellIs" dxfId="10890" priority="3176" operator="greaterThan">
      <formula>99.999</formula>
    </cfRule>
  </conditionalFormatting>
  <conditionalFormatting sqref="G19">
    <cfRule type="expression" dxfId="10889" priority="3170">
      <formula>F19&lt;G19</formula>
    </cfRule>
    <cfRule type="cellIs" dxfId="10888" priority="3171" operator="greaterThan">
      <formula>80</formula>
    </cfRule>
    <cfRule type="cellIs" dxfId="10887" priority="3172" operator="greaterThan">
      <formula>99.999</formula>
    </cfRule>
  </conditionalFormatting>
  <conditionalFormatting sqref="G22">
    <cfRule type="expression" dxfId="10886" priority="3166">
      <formula>F22&lt;G22</formula>
    </cfRule>
    <cfRule type="cellIs" dxfId="10885" priority="3167" operator="greaterThan">
      <formula>80</formula>
    </cfRule>
    <cfRule type="cellIs" dxfId="10884" priority="3168" operator="greaterThan">
      <formula>99.999</formula>
    </cfRule>
  </conditionalFormatting>
  <conditionalFormatting sqref="G25">
    <cfRule type="expression" dxfId="10883" priority="3162">
      <formula>F25&lt;G25</formula>
    </cfRule>
    <cfRule type="cellIs" dxfId="10882" priority="3163" operator="greaterThan">
      <formula>80</formula>
    </cfRule>
    <cfRule type="cellIs" dxfId="10881" priority="3164" operator="greaterThan">
      <formula>99.999</formula>
    </cfRule>
  </conditionalFormatting>
  <conditionalFormatting sqref="G28">
    <cfRule type="expression" dxfId="10880" priority="3158">
      <formula>F28&lt;G28</formula>
    </cfRule>
    <cfRule type="cellIs" dxfId="10879" priority="3159" operator="greaterThan">
      <formula>80</formula>
    </cfRule>
    <cfRule type="cellIs" dxfId="10878" priority="3160" operator="greaterThan">
      <formula>99.999</formula>
    </cfRule>
  </conditionalFormatting>
  <conditionalFormatting sqref="G31">
    <cfRule type="expression" dxfId="10877" priority="3154">
      <formula>F31&lt;G31</formula>
    </cfRule>
    <cfRule type="cellIs" dxfId="10876" priority="3155" operator="greaterThan">
      <formula>80</formula>
    </cfRule>
    <cfRule type="cellIs" dxfId="10875" priority="3156" operator="greaterThan">
      <formula>99.999</formula>
    </cfRule>
  </conditionalFormatting>
  <conditionalFormatting sqref="G34">
    <cfRule type="expression" dxfId="10874" priority="3150">
      <formula>F34&lt;G34</formula>
    </cfRule>
    <cfRule type="cellIs" dxfId="10873" priority="3151" operator="greaterThan">
      <formula>80</formula>
    </cfRule>
    <cfRule type="cellIs" dxfId="10872" priority="3152" operator="greaterThan">
      <formula>99.999</formula>
    </cfRule>
  </conditionalFormatting>
  <conditionalFormatting sqref="G37">
    <cfRule type="expression" dxfId="10871" priority="3146">
      <formula>F37&lt;G37</formula>
    </cfRule>
    <cfRule type="cellIs" dxfId="10870" priority="3147" operator="greaterThan">
      <formula>80</formula>
    </cfRule>
    <cfRule type="cellIs" dxfId="10869" priority="3148" operator="greaterThan">
      <formula>99.999</formula>
    </cfRule>
  </conditionalFormatting>
  <conditionalFormatting sqref="G40">
    <cfRule type="expression" dxfId="10868" priority="3142">
      <formula>F40&lt;G40</formula>
    </cfRule>
    <cfRule type="cellIs" dxfId="10867" priority="3143" operator="greaterThan">
      <formula>80</formula>
    </cfRule>
    <cfRule type="cellIs" dxfId="10866" priority="3144" operator="greaterThan">
      <formula>99.999</formula>
    </cfRule>
  </conditionalFormatting>
  <conditionalFormatting sqref="G43">
    <cfRule type="expression" dxfId="10865" priority="3138">
      <formula>F43&lt;G43</formula>
    </cfRule>
    <cfRule type="cellIs" dxfId="10864" priority="3139" operator="greaterThan">
      <formula>80</formula>
    </cfRule>
    <cfRule type="cellIs" dxfId="10863" priority="3140" operator="greaterThan">
      <formula>99.999</formula>
    </cfRule>
  </conditionalFormatting>
  <conditionalFormatting sqref="G46">
    <cfRule type="expression" dxfId="10862" priority="3134">
      <formula>F46&lt;G46</formula>
    </cfRule>
    <cfRule type="cellIs" dxfId="10861" priority="3135" operator="greaterThan">
      <formula>80</formula>
    </cfRule>
    <cfRule type="cellIs" dxfId="10860" priority="3136" operator="greaterThan">
      <formula>99.999</formula>
    </cfRule>
  </conditionalFormatting>
  <conditionalFormatting sqref="G49">
    <cfRule type="expression" dxfId="10859" priority="3130">
      <formula>F49&lt;G49</formula>
    </cfRule>
    <cfRule type="cellIs" dxfId="10858" priority="3131" operator="greaterThan">
      <formula>80</formula>
    </cfRule>
    <cfRule type="cellIs" dxfId="10857" priority="3132" operator="greaterThan">
      <formula>99.999</formula>
    </cfRule>
  </conditionalFormatting>
  <conditionalFormatting sqref="G52">
    <cfRule type="expression" dxfId="10856" priority="3126">
      <formula>F52&lt;G52</formula>
    </cfRule>
    <cfRule type="cellIs" dxfId="10855" priority="3127" operator="greaterThan">
      <formula>80</formula>
    </cfRule>
    <cfRule type="cellIs" dxfId="10854" priority="3128" operator="greaterThan">
      <formula>99.999</formula>
    </cfRule>
  </conditionalFormatting>
  <conditionalFormatting sqref="G14">
    <cfRule type="cellIs" dxfId="10853" priority="2362" operator="greaterThan">
      <formula>80</formula>
    </cfRule>
    <cfRule type="cellIs" dxfId="10852" priority="2364" operator="greaterThan">
      <formula>99.9</formula>
    </cfRule>
  </conditionalFormatting>
  <conditionalFormatting sqref="G14">
    <cfRule type="expression" dxfId="10851" priority="2363">
      <formula>F14&lt;G14</formula>
    </cfRule>
  </conditionalFormatting>
  <conditionalFormatting sqref="G17">
    <cfRule type="cellIs" dxfId="10850" priority="2359" operator="greaterThan">
      <formula>80</formula>
    </cfRule>
    <cfRule type="cellIs" dxfId="10849" priority="2361" operator="greaterThan">
      <formula>99.9</formula>
    </cfRule>
  </conditionalFormatting>
  <conditionalFormatting sqref="G17">
    <cfRule type="expression" dxfId="10848" priority="2360">
      <formula>F17&lt;G17</formula>
    </cfRule>
  </conditionalFormatting>
  <conditionalFormatting sqref="G20">
    <cfRule type="cellIs" dxfId="10847" priority="2356" operator="greaterThan">
      <formula>80</formula>
    </cfRule>
    <cfRule type="cellIs" dxfId="10846" priority="2358" operator="greaterThan">
      <formula>99.9</formula>
    </cfRule>
  </conditionalFormatting>
  <conditionalFormatting sqref="G20">
    <cfRule type="expression" dxfId="10845" priority="2357">
      <formula>F20&lt;G20</formula>
    </cfRule>
  </conditionalFormatting>
  <conditionalFormatting sqref="G23">
    <cfRule type="cellIs" dxfId="10844" priority="2353" operator="greaterThan">
      <formula>80</formula>
    </cfRule>
    <cfRule type="cellIs" dxfId="10843" priority="2355" operator="greaterThan">
      <formula>99.9</formula>
    </cfRule>
  </conditionalFormatting>
  <conditionalFormatting sqref="G23">
    <cfRule type="expression" dxfId="10842" priority="2354">
      <formula>F23&lt;G23</formula>
    </cfRule>
  </conditionalFormatting>
  <conditionalFormatting sqref="G26">
    <cfRule type="cellIs" dxfId="10841" priority="2350" operator="greaterThan">
      <formula>80</formula>
    </cfRule>
    <cfRule type="cellIs" dxfId="10840" priority="2352" operator="greaterThan">
      <formula>99.9</formula>
    </cfRule>
  </conditionalFormatting>
  <conditionalFormatting sqref="G26">
    <cfRule type="expression" dxfId="10839" priority="2351">
      <formula>F26&lt;G26</formula>
    </cfRule>
  </conditionalFormatting>
  <conditionalFormatting sqref="G29">
    <cfRule type="cellIs" dxfId="10838" priority="2347" operator="greaterThan">
      <formula>80</formula>
    </cfRule>
    <cfRule type="cellIs" dxfId="10837" priority="2349" operator="greaterThan">
      <formula>99.9</formula>
    </cfRule>
  </conditionalFormatting>
  <conditionalFormatting sqref="G29">
    <cfRule type="expression" dxfId="10836" priority="2348">
      <formula>F29&lt;G29</formula>
    </cfRule>
  </conditionalFormatting>
  <conditionalFormatting sqref="G32">
    <cfRule type="cellIs" dxfId="10835" priority="2344" operator="greaterThan">
      <formula>80</formula>
    </cfRule>
    <cfRule type="cellIs" dxfId="10834" priority="2346" operator="greaterThan">
      <formula>99.9</formula>
    </cfRule>
  </conditionalFormatting>
  <conditionalFormatting sqref="G32">
    <cfRule type="expression" dxfId="10833" priority="2345">
      <formula>F32&lt;G32</formula>
    </cfRule>
  </conditionalFormatting>
  <conditionalFormatting sqref="G35">
    <cfRule type="cellIs" dxfId="10832" priority="2341" operator="greaterThan">
      <formula>80</formula>
    </cfRule>
    <cfRule type="cellIs" dxfId="10831" priority="2343" operator="greaterThan">
      <formula>99.9</formula>
    </cfRule>
  </conditionalFormatting>
  <conditionalFormatting sqref="G35">
    <cfRule type="expression" dxfId="10830" priority="2342">
      <formula>F35&lt;G35</formula>
    </cfRule>
  </conditionalFormatting>
  <conditionalFormatting sqref="G38">
    <cfRule type="cellIs" dxfId="10829" priority="2338" operator="greaterThan">
      <formula>80</formula>
    </cfRule>
    <cfRule type="cellIs" dxfId="10828" priority="2340" operator="greaterThan">
      <formula>99.9</formula>
    </cfRule>
  </conditionalFormatting>
  <conditionalFormatting sqref="G38">
    <cfRule type="expression" dxfId="10827" priority="2339">
      <formula>F38&lt;G38</formula>
    </cfRule>
  </conditionalFormatting>
  <conditionalFormatting sqref="G41">
    <cfRule type="cellIs" dxfId="10826" priority="2335" operator="greaterThan">
      <formula>80</formula>
    </cfRule>
    <cfRule type="cellIs" dxfId="10825" priority="2337" operator="greaterThan">
      <formula>99.9</formula>
    </cfRule>
  </conditionalFormatting>
  <conditionalFormatting sqref="G41">
    <cfRule type="expression" dxfId="10824" priority="2336">
      <formula>F41&lt;G41</formula>
    </cfRule>
  </conditionalFormatting>
  <conditionalFormatting sqref="G44">
    <cfRule type="cellIs" dxfId="10823" priority="2332" operator="greaterThan">
      <formula>80</formula>
    </cfRule>
    <cfRule type="cellIs" dxfId="10822" priority="2334" operator="greaterThan">
      <formula>99.9</formula>
    </cfRule>
  </conditionalFormatting>
  <conditionalFormatting sqref="G44">
    <cfRule type="expression" dxfId="10821" priority="2333">
      <formula>F44&lt;G44</formula>
    </cfRule>
  </conditionalFormatting>
  <conditionalFormatting sqref="G47">
    <cfRule type="cellIs" dxfId="10820" priority="2329" operator="greaterThan">
      <formula>80</formula>
    </cfRule>
    <cfRule type="cellIs" dxfId="10819" priority="2331" operator="greaterThan">
      <formula>99.9</formula>
    </cfRule>
  </conditionalFormatting>
  <conditionalFormatting sqref="G47">
    <cfRule type="expression" dxfId="10818" priority="2330">
      <formula>F47&lt;G47</formula>
    </cfRule>
  </conditionalFormatting>
  <conditionalFormatting sqref="G50">
    <cfRule type="cellIs" dxfId="10817" priority="2326" operator="greaterThan">
      <formula>80</formula>
    </cfRule>
    <cfRule type="cellIs" dxfId="10816" priority="2328" operator="greaterThan">
      <formula>99.9</formula>
    </cfRule>
  </conditionalFormatting>
  <conditionalFormatting sqref="G50">
    <cfRule type="expression" dxfId="10815" priority="2327">
      <formula>F50&lt;G50</formula>
    </cfRule>
  </conditionalFormatting>
  <conditionalFormatting sqref="G53">
    <cfRule type="cellIs" dxfId="10814" priority="2323" operator="greaterThan">
      <formula>80</formula>
    </cfRule>
    <cfRule type="cellIs" dxfId="10813" priority="2325" operator="greaterThan">
      <formula>99.9</formula>
    </cfRule>
  </conditionalFormatting>
  <conditionalFormatting sqref="G53">
    <cfRule type="expression" dxfId="10812" priority="2324">
      <formula>F53&lt;G53</formula>
    </cfRule>
  </conditionalFormatting>
  <conditionalFormatting sqref="J11">
    <cfRule type="cellIs" dxfId="10811" priority="2316" operator="greaterThan">
      <formula>80</formula>
    </cfRule>
    <cfRule type="cellIs" dxfId="10810" priority="2318" operator="greaterThan">
      <formula>99.9</formula>
    </cfRule>
  </conditionalFormatting>
  <conditionalFormatting sqref="J11">
    <cfRule type="expression" dxfId="10809" priority="2317">
      <formula>I11&lt;J11</formula>
    </cfRule>
  </conditionalFormatting>
  <conditionalFormatting sqref="K7">
    <cfRule type="expression" dxfId="10808" priority="2297">
      <formula>$X$3=0</formula>
    </cfRule>
    <cfRule type="expression" dxfId="10807" priority="2298">
      <formula>$O$3=0</formula>
    </cfRule>
    <cfRule type="cellIs" dxfId="10806" priority="2299" operator="greaterThan">
      <formula>$O$3</formula>
    </cfRule>
    <cfRule type="cellIs" dxfId="10805" priority="2300" operator="equal">
      <formula>$O$3</formula>
    </cfRule>
  </conditionalFormatting>
  <conditionalFormatting sqref="K10">
    <cfRule type="expression" dxfId="10804" priority="2293">
      <formula>$X$3=0</formula>
    </cfRule>
    <cfRule type="expression" dxfId="10803" priority="2294">
      <formula>$O$3=0</formula>
    </cfRule>
    <cfRule type="cellIs" dxfId="10802" priority="2295" operator="greaterThan">
      <formula>$O$3</formula>
    </cfRule>
    <cfRule type="cellIs" dxfId="10801" priority="2296" operator="equal">
      <formula>$O$3</formula>
    </cfRule>
  </conditionalFormatting>
  <conditionalFormatting sqref="K13">
    <cfRule type="expression" dxfId="10800" priority="2289">
      <formula>$X$3=0</formula>
    </cfRule>
    <cfRule type="expression" dxfId="10799" priority="2290">
      <formula>$O$3=0</formula>
    </cfRule>
    <cfRule type="cellIs" dxfId="10798" priority="2291" operator="greaterThan">
      <formula>$O$3</formula>
    </cfRule>
    <cfRule type="cellIs" dxfId="10797" priority="2292" operator="equal">
      <formula>$O$3</formula>
    </cfRule>
  </conditionalFormatting>
  <conditionalFormatting sqref="K16">
    <cfRule type="expression" dxfId="10796" priority="2285">
      <formula>$X$3=0</formula>
    </cfRule>
    <cfRule type="expression" dxfId="10795" priority="2286">
      <formula>$O$3=0</formula>
    </cfRule>
    <cfRule type="cellIs" dxfId="10794" priority="2287" operator="greaterThan">
      <formula>$O$3</formula>
    </cfRule>
    <cfRule type="cellIs" dxfId="10793" priority="2288" operator="equal">
      <formula>$O$3</formula>
    </cfRule>
  </conditionalFormatting>
  <conditionalFormatting sqref="K19">
    <cfRule type="expression" dxfId="10792" priority="2281">
      <formula>$X$3=0</formula>
    </cfRule>
    <cfRule type="expression" dxfId="10791" priority="2282">
      <formula>$O$3=0</formula>
    </cfRule>
    <cfRule type="cellIs" dxfId="10790" priority="2283" operator="greaterThan">
      <formula>$O$3</formula>
    </cfRule>
    <cfRule type="cellIs" dxfId="10789" priority="2284" operator="equal">
      <formula>$O$3</formula>
    </cfRule>
  </conditionalFormatting>
  <conditionalFormatting sqref="K22">
    <cfRule type="expression" dxfId="10788" priority="2277">
      <formula>$X$3=0</formula>
    </cfRule>
    <cfRule type="expression" dxfId="10787" priority="2278">
      <formula>$O$3=0</formula>
    </cfRule>
    <cfRule type="cellIs" dxfId="10786" priority="2279" operator="greaterThan">
      <formula>$O$3</formula>
    </cfRule>
    <cfRule type="cellIs" dxfId="10785" priority="2280" operator="equal">
      <formula>$O$3</formula>
    </cfRule>
  </conditionalFormatting>
  <conditionalFormatting sqref="K25">
    <cfRule type="expression" dxfId="10784" priority="2273">
      <formula>$X$3=0</formula>
    </cfRule>
    <cfRule type="expression" dxfId="10783" priority="2274">
      <formula>$O$3=0</formula>
    </cfRule>
    <cfRule type="cellIs" dxfId="10782" priority="2275" operator="greaterThan">
      <formula>$O$3</formula>
    </cfRule>
    <cfRule type="cellIs" dxfId="10781" priority="2276" operator="equal">
      <formula>$O$3</formula>
    </cfRule>
  </conditionalFormatting>
  <conditionalFormatting sqref="K28">
    <cfRule type="expression" dxfId="10780" priority="2269">
      <formula>$X$3=0</formula>
    </cfRule>
    <cfRule type="expression" dxfId="10779" priority="2270">
      <formula>$O$3=0</formula>
    </cfRule>
    <cfRule type="cellIs" dxfId="10778" priority="2271" operator="greaterThan">
      <formula>$O$3</formula>
    </cfRule>
    <cfRule type="cellIs" dxfId="10777" priority="2272" operator="equal">
      <formula>$O$3</formula>
    </cfRule>
  </conditionalFormatting>
  <conditionalFormatting sqref="K31">
    <cfRule type="expression" dxfId="10776" priority="2265">
      <formula>$X$3=0</formula>
    </cfRule>
    <cfRule type="expression" dxfId="10775" priority="2266">
      <formula>$O$3=0</formula>
    </cfRule>
    <cfRule type="cellIs" dxfId="10774" priority="2267" operator="greaterThan">
      <formula>$O$3</formula>
    </cfRule>
    <cfRule type="cellIs" dxfId="10773" priority="2268" operator="equal">
      <formula>$O$3</formula>
    </cfRule>
  </conditionalFormatting>
  <conditionalFormatting sqref="K34">
    <cfRule type="expression" dxfId="10772" priority="2261">
      <formula>$X$3=0</formula>
    </cfRule>
    <cfRule type="expression" dxfId="10771" priority="2262">
      <formula>$O$3=0</formula>
    </cfRule>
    <cfRule type="cellIs" dxfId="10770" priority="2263" operator="greaterThan">
      <formula>$O$3</formula>
    </cfRule>
    <cfRule type="cellIs" dxfId="10769" priority="2264" operator="equal">
      <formula>$O$3</formula>
    </cfRule>
  </conditionalFormatting>
  <conditionalFormatting sqref="K37">
    <cfRule type="expression" dxfId="10768" priority="2257">
      <formula>$X$3=0</formula>
    </cfRule>
    <cfRule type="expression" dxfId="10767" priority="2258">
      <formula>$O$3=0</formula>
    </cfRule>
    <cfRule type="cellIs" dxfId="10766" priority="2259" operator="greaterThan">
      <formula>$O$3</formula>
    </cfRule>
    <cfRule type="cellIs" dxfId="10765" priority="2260" operator="equal">
      <formula>$O$3</formula>
    </cfRule>
  </conditionalFormatting>
  <conditionalFormatting sqref="K40">
    <cfRule type="expression" dxfId="10764" priority="2253">
      <formula>$X$3=0</formula>
    </cfRule>
    <cfRule type="expression" dxfId="10763" priority="2254">
      <formula>$O$3=0</formula>
    </cfRule>
    <cfRule type="cellIs" dxfId="10762" priority="2255" operator="greaterThan">
      <formula>$O$3</formula>
    </cfRule>
    <cfRule type="cellIs" dxfId="10761" priority="2256" operator="equal">
      <formula>$O$3</formula>
    </cfRule>
  </conditionalFormatting>
  <conditionalFormatting sqref="K43">
    <cfRule type="expression" dxfId="10760" priority="2249">
      <formula>$X$3=0</formula>
    </cfRule>
    <cfRule type="expression" dxfId="10759" priority="2250">
      <formula>$O$3=0</formula>
    </cfRule>
    <cfRule type="cellIs" dxfId="10758" priority="2251" operator="greaterThan">
      <formula>$O$3</formula>
    </cfRule>
    <cfRule type="cellIs" dxfId="10757" priority="2252" operator="equal">
      <formula>$O$3</formula>
    </cfRule>
  </conditionalFormatting>
  <conditionalFormatting sqref="K46">
    <cfRule type="expression" dxfId="10756" priority="2245">
      <formula>$X$3=0</formula>
    </cfRule>
    <cfRule type="expression" dxfId="10755" priority="2246">
      <formula>$O$3=0</formula>
    </cfRule>
    <cfRule type="cellIs" dxfId="10754" priority="2247" operator="greaterThan">
      <formula>$O$3</formula>
    </cfRule>
    <cfRule type="cellIs" dxfId="10753" priority="2248" operator="equal">
      <formula>$O$3</formula>
    </cfRule>
  </conditionalFormatting>
  <conditionalFormatting sqref="K49">
    <cfRule type="expression" dxfId="10752" priority="2241">
      <formula>$X$3=0</formula>
    </cfRule>
    <cfRule type="expression" dxfId="10751" priority="2242">
      <formula>$O$3=0</formula>
    </cfRule>
    <cfRule type="cellIs" dxfId="10750" priority="2243" operator="greaterThan">
      <formula>$O$3</formula>
    </cfRule>
    <cfRule type="cellIs" dxfId="10749" priority="2244" operator="equal">
      <formula>$O$3</formula>
    </cfRule>
  </conditionalFormatting>
  <conditionalFormatting sqref="K52">
    <cfRule type="expression" dxfId="10748" priority="2237">
      <formula>$X$3=0</formula>
    </cfRule>
    <cfRule type="expression" dxfId="10747" priority="2238">
      <formula>$O$3=0</formula>
    </cfRule>
    <cfRule type="cellIs" dxfId="10746" priority="2239" operator="greaterThan">
      <formula>$O$3</formula>
    </cfRule>
    <cfRule type="cellIs" dxfId="10745" priority="2240" operator="equal">
      <formula>$O$3</formula>
    </cfRule>
  </conditionalFormatting>
  <conditionalFormatting sqref="J7">
    <cfRule type="expression" dxfId="10744" priority="2234">
      <formula>I7&lt;J7</formula>
    </cfRule>
    <cfRule type="cellIs" dxfId="10743" priority="2235" operator="greaterThan">
      <formula>80</formula>
    </cfRule>
    <cfRule type="cellIs" dxfId="10742" priority="2236" operator="greaterThan">
      <formula>99.999</formula>
    </cfRule>
  </conditionalFormatting>
  <conditionalFormatting sqref="J10">
    <cfRule type="expression" dxfId="10741" priority="2230">
      <formula>I10&lt;J10</formula>
    </cfRule>
    <cfRule type="cellIs" dxfId="10740" priority="2231" operator="greaterThan">
      <formula>80</formula>
    </cfRule>
    <cfRule type="cellIs" dxfId="10739" priority="2232" operator="greaterThan">
      <formula>99.999</formula>
    </cfRule>
  </conditionalFormatting>
  <conditionalFormatting sqref="J13">
    <cfRule type="expression" dxfId="10738" priority="2226">
      <formula>I13&lt;J13</formula>
    </cfRule>
    <cfRule type="cellIs" dxfId="10737" priority="2227" operator="greaterThan">
      <formula>80</formula>
    </cfRule>
    <cfRule type="cellIs" dxfId="10736" priority="2228" operator="greaterThan">
      <formula>99.999</formula>
    </cfRule>
  </conditionalFormatting>
  <conditionalFormatting sqref="J16">
    <cfRule type="expression" dxfId="10735" priority="2222">
      <formula>I16&lt;J16</formula>
    </cfRule>
    <cfRule type="cellIs" dxfId="10734" priority="2223" operator="greaterThan">
      <formula>80</formula>
    </cfRule>
    <cfRule type="cellIs" dxfId="10733" priority="2224" operator="greaterThan">
      <formula>99.999</formula>
    </cfRule>
  </conditionalFormatting>
  <conditionalFormatting sqref="J19">
    <cfRule type="expression" dxfId="10732" priority="2218">
      <formula>I19&lt;J19</formula>
    </cfRule>
    <cfRule type="cellIs" dxfId="10731" priority="2219" operator="greaterThan">
      <formula>80</formula>
    </cfRule>
    <cfRule type="cellIs" dxfId="10730" priority="2220" operator="greaterThan">
      <formula>99.999</formula>
    </cfRule>
  </conditionalFormatting>
  <conditionalFormatting sqref="J22">
    <cfRule type="expression" dxfId="10729" priority="2214">
      <formula>I22&lt;J22</formula>
    </cfRule>
    <cfRule type="cellIs" dxfId="10728" priority="2215" operator="greaterThan">
      <formula>80</formula>
    </cfRule>
    <cfRule type="cellIs" dxfId="10727" priority="2216" operator="greaterThan">
      <formula>99.999</formula>
    </cfRule>
  </conditionalFormatting>
  <conditionalFormatting sqref="J25">
    <cfRule type="expression" dxfId="10726" priority="2210">
      <formula>I25&lt;J25</formula>
    </cfRule>
    <cfRule type="cellIs" dxfId="10725" priority="2211" operator="greaterThan">
      <formula>80</formula>
    </cfRule>
    <cfRule type="cellIs" dxfId="10724" priority="2212" operator="greaterThan">
      <formula>99.999</formula>
    </cfRule>
  </conditionalFormatting>
  <conditionalFormatting sqref="J28">
    <cfRule type="expression" dxfId="10723" priority="2206">
      <formula>I28&lt;J28</formula>
    </cfRule>
    <cfRule type="cellIs" dxfId="10722" priority="2207" operator="greaterThan">
      <formula>80</formula>
    </cfRule>
    <cfRule type="cellIs" dxfId="10721" priority="2208" operator="greaterThan">
      <formula>99.999</formula>
    </cfRule>
  </conditionalFormatting>
  <conditionalFormatting sqref="J31">
    <cfRule type="expression" dxfId="10720" priority="2202">
      <formula>I31&lt;J31</formula>
    </cfRule>
    <cfRule type="cellIs" dxfId="10719" priority="2203" operator="greaterThan">
      <formula>80</formula>
    </cfRule>
    <cfRule type="cellIs" dxfId="10718" priority="2204" operator="greaterThan">
      <formula>99.999</formula>
    </cfRule>
  </conditionalFormatting>
  <conditionalFormatting sqref="J34">
    <cfRule type="expression" dxfId="10717" priority="2198">
      <formula>I34&lt;J34</formula>
    </cfRule>
    <cfRule type="cellIs" dxfId="10716" priority="2199" operator="greaterThan">
      <formula>80</formula>
    </cfRule>
    <cfRule type="cellIs" dxfId="10715" priority="2200" operator="greaterThan">
      <formula>99.999</formula>
    </cfRule>
  </conditionalFormatting>
  <conditionalFormatting sqref="J37">
    <cfRule type="expression" dxfId="10714" priority="2194">
      <formula>I37&lt;J37</formula>
    </cfRule>
    <cfRule type="cellIs" dxfId="10713" priority="2195" operator="greaterThan">
      <formula>80</formula>
    </cfRule>
    <cfRule type="cellIs" dxfId="10712" priority="2196" operator="greaterThan">
      <formula>99.999</formula>
    </cfRule>
  </conditionalFormatting>
  <conditionalFormatting sqref="J40">
    <cfRule type="expression" dxfId="10711" priority="2190">
      <formula>I40&lt;J40</formula>
    </cfRule>
    <cfRule type="cellIs" dxfId="10710" priority="2191" operator="greaterThan">
      <formula>80</formula>
    </cfRule>
    <cfRule type="cellIs" dxfId="10709" priority="2192" operator="greaterThan">
      <formula>99.999</formula>
    </cfRule>
  </conditionalFormatting>
  <conditionalFormatting sqref="J43">
    <cfRule type="expression" dxfId="10708" priority="2186">
      <formula>I43&lt;J43</formula>
    </cfRule>
    <cfRule type="cellIs" dxfId="10707" priority="2187" operator="greaterThan">
      <formula>80</formula>
    </cfRule>
    <cfRule type="cellIs" dxfId="10706" priority="2188" operator="greaterThan">
      <formula>99.999</formula>
    </cfRule>
  </conditionalFormatting>
  <conditionalFormatting sqref="J46">
    <cfRule type="expression" dxfId="10705" priority="2182">
      <formula>I46&lt;J46</formula>
    </cfRule>
    <cfRule type="cellIs" dxfId="10704" priority="2183" operator="greaterThan">
      <formula>80</formula>
    </cfRule>
    <cfRule type="cellIs" dxfId="10703" priority="2184" operator="greaterThan">
      <formula>99.999</formula>
    </cfRule>
  </conditionalFormatting>
  <conditionalFormatting sqref="J49">
    <cfRule type="expression" dxfId="10702" priority="2178">
      <formula>I49&lt;J49</formula>
    </cfRule>
    <cfRule type="cellIs" dxfId="10701" priority="2179" operator="greaterThan">
      <formula>80</formula>
    </cfRule>
    <cfRule type="cellIs" dxfId="10700" priority="2180" operator="greaterThan">
      <formula>99.999</formula>
    </cfRule>
  </conditionalFormatting>
  <conditionalFormatting sqref="J52">
    <cfRule type="expression" dxfId="10699" priority="2174">
      <formula>I52&lt;J52</formula>
    </cfRule>
    <cfRule type="cellIs" dxfId="10698" priority="2175" operator="greaterThan">
      <formula>80</formula>
    </cfRule>
    <cfRule type="cellIs" dxfId="10697" priority="2176" operator="greaterThan">
      <formula>99.999</formula>
    </cfRule>
  </conditionalFormatting>
  <conditionalFormatting sqref="J14">
    <cfRule type="cellIs" dxfId="10696" priority="2170" operator="greaterThan">
      <formula>80</formula>
    </cfRule>
    <cfRule type="cellIs" dxfId="10695" priority="2172" operator="greaterThan">
      <formula>99.9</formula>
    </cfRule>
  </conditionalFormatting>
  <conditionalFormatting sqref="J14">
    <cfRule type="expression" dxfId="10694" priority="2171">
      <formula>I14&lt;J14</formula>
    </cfRule>
  </conditionalFormatting>
  <conditionalFormatting sqref="J17">
    <cfRule type="cellIs" dxfId="10693" priority="2167" operator="greaterThan">
      <formula>80</formula>
    </cfRule>
    <cfRule type="cellIs" dxfId="10692" priority="2169" operator="greaterThan">
      <formula>99.9</formula>
    </cfRule>
  </conditionalFormatting>
  <conditionalFormatting sqref="J17">
    <cfRule type="expression" dxfId="10691" priority="2168">
      <formula>I17&lt;J17</formula>
    </cfRule>
  </conditionalFormatting>
  <conditionalFormatting sqref="J20">
    <cfRule type="cellIs" dxfId="10690" priority="2164" operator="greaterThan">
      <formula>80</formula>
    </cfRule>
    <cfRule type="cellIs" dxfId="10689" priority="2166" operator="greaterThan">
      <formula>99.9</formula>
    </cfRule>
  </conditionalFormatting>
  <conditionalFormatting sqref="J20">
    <cfRule type="expression" dxfId="10688" priority="2165">
      <formula>I20&lt;J20</formula>
    </cfRule>
  </conditionalFormatting>
  <conditionalFormatting sqref="J23">
    <cfRule type="cellIs" dxfId="10687" priority="2161" operator="greaterThan">
      <formula>80</formula>
    </cfRule>
    <cfRule type="cellIs" dxfId="10686" priority="2163" operator="greaterThan">
      <formula>99.9</formula>
    </cfRule>
  </conditionalFormatting>
  <conditionalFormatting sqref="J23">
    <cfRule type="expression" dxfId="10685" priority="2162">
      <formula>I23&lt;J23</formula>
    </cfRule>
  </conditionalFormatting>
  <conditionalFormatting sqref="J26">
    <cfRule type="cellIs" dxfId="10684" priority="2158" operator="greaterThan">
      <formula>80</formula>
    </cfRule>
    <cfRule type="cellIs" dxfId="10683" priority="2160" operator="greaterThan">
      <formula>99.9</formula>
    </cfRule>
  </conditionalFormatting>
  <conditionalFormatting sqref="J26">
    <cfRule type="expression" dxfId="10682" priority="2159">
      <formula>I26&lt;J26</formula>
    </cfRule>
  </conditionalFormatting>
  <conditionalFormatting sqref="J29">
    <cfRule type="cellIs" dxfId="10681" priority="2155" operator="greaterThan">
      <formula>80</formula>
    </cfRule>
    <cfRule type="cellIs" dxfId="10680" priority="2157" operator="greaterThan">
      <formula>99.9</formula>
    </cfRule>
  </conditionalFormatting>
  <conditionalFormatting sqref="J29">
    <cfRule type="expression" dxfId="10679" priority="2156">
      <formula>I29&lt;J29</formula>
    </cfRule>
  </conditionalFormatting>
  <conditionalFormatting sqref="J32">
    <cfRule type="cellIs" dxfId="10678" priority="2152" operator="greaterThan">
      <formula>80</formula>
    </cfRule>
    <cfRule type="cellIs" dxfId="10677" priority="2154" operator="greaterThan">
      <formula>99.9</formula>
    </cfRule>
  </conditionalFormatting>
  <conditionalFormatting sqref="J32">
    <cfRule type="expression" dxfId="10676" priority="2153">
      <formula>I32&lt;J32</formula>
    </cfRule>
  </conditionalFormatting>
  <conditionalFormatting sqref="J35">
    <cfRule type="cellIs" dxfId="10675" priority="2149" operator="greaterThan">
      <formula>80</formula>
    </cfRule>
    <cfRule type="cellIs" dxfId="10674" priority="2151" operator="greaterThan">
      <formula>99.9</formula>
    </cfRule>
  </conditionalFormatting>
  <conditionalFormatting sqref="J35">
    <cfRule type="expression" dxfId="10673" priority="2150">
      <formula>I35&lt;J35</formula>
    </cfRule>
  </conditionalFormatting>
  <conditionalFormatting sqref="J38">
    <cfRule type="cellIs" dxfId="10672" priority="2146" operator="greaterThan">
      <formula>80</formula>
    </cfRule>
    <cfRule type="cellIs" dxfId="10671" priority="2148" operator="greaterThan">
      <formula>99.9</formula>
    </cfRule>
  </conditionalFormatting>
  <conditionalFormatting sqref="J38">
    <cfRule type="expression" dxfId="10670" priority="2147">
      <formula>I38&lt;J38</formula>
    </cfRule>
  </conditionalFormatting>
  <conditionalFormatting sqref="J41">
    <cfRule type="cellIs" dxfId="10669" priority="2143" operator="greaterThan">
      <formula>80</formula>
    </cfRule>
    <cfRule type="cellIs" dxfId="10668" priority="2145" operator="greaterThan">
      <formula>99.9</formula>
    </cfRule>
  </conditionalFormatting>
  <conditionalFormatting sqref="J41">
    <cfRule type="expression" dxfId="10667" priority="2144">
      <formula>I41&lt;J41</formula>
    </cfRule>
  </conditionalFormatting>
  <conditionalFormatting sqref="J44">
    <cfRule type="cellIs" dxfId="10666" priority="2140" operator="greaterThan">
      <formula>80</formula>
    </cfRule>
    <cfRule type="cellIs" dxfId="10665" priority="2142" operator="greaterThan">
      <formula>99.9</formula>
    </cfRule>
  </conditionalFormatting>
  <conditionalFormatting sqref="J44">
    <cfRule type="expression" dxfId="10664" priority="2141">
      <formula>I44&lt;J44</formula>
    </cfRule>
  </conditionalFormatting>
  <conditionalFormatting sqref="J47">
    <cfRule type="cellIs" dxfId="10663" priority="2137" operator="greaterThan">
      <formula>80</formula>
    </cfRule>
    <cfRule type="cellIs" dxfId="10662" priority="2139" operator="greaterThan">
      <formula>99.9</formula>
    </cfRule>
  </conditionalFormatting>
  <conditionalFormatting sqref="J47">
    <cfRule type="expression" dxfId="10661" priority="2138">
      <formula>I47&lt;J47</formula>
    </cfRule>
  </conditionalFormatting>
  <conditionalFormatting sqref="J50">
    <cfRule type="cellIs" dxfId="10660" priority="2134" operator="greaterThan">
      <formula>80</formula>
    </cfRule>
    <cfRule type="cellIs" dxfId="10659" priority="2136" operator="greaterThan">
      <formula>99.9</formula>
    </cfRule>
  </conditionalFormatting>
  <conditionalFormatting sqref="J50">
    <cfRule type="expression" dxfId="10658" priority="2135">
      <formula>I50&lt;J50</formula>
    </cfRule>
  </conditionalFormatting>
  <conditionalFormatting sqref="J53">
    <cfRule type="cellIs" dxfId="10657" priority="2131" operator="greaterThan">
      <formula>80</formula>
    </cfRule>
    <cfRule type="cellIs" dxfId="10656" priority="2133" operator="greaterThan">
      <formula>99.9</formula>
    </cfRule>
  </conditionalFormatting>
  <conditionalFormatting sqref="J53">
    <cfRule type="expression" dxfId="10655" priority="2132">
      <formula>I53&lt;J53</formula>
    </cfRule>
  </conditionalFormatting>
  <conditionalFormatting sqref="M11">
    <cfRule type="cellIs" dxfId="10654" priority="2124" operator="greaterThan">
      <formula>80</formula>
    </cfRule>
    <cfRule type="cellIs" dxfId="10653" priority="2126" operator="greaterThan">
      <formula>99.9</formula>
    </cfRule>
  </conditionalFormatting>
  <conditionalFormatting sqref="M11">
    <cfRule type="expression" dxfId="10652" priority="2125">
      <formula>L11&lt;M11</formula>
    </cfRule>
  </conditionalFormatting>
  <conditionalFormatting sqref="N7">
    <cfRule type="expression" dxfId="10651" priority="2105">
      <formula>$X$3=0</formula>
    </cfRule>
    <cfRule type="expression" dxfId="10650" priority="2106">
      <formula>$O$3=0</formula>
    </cfRule>
    <cfRule type="cellIs" dxfId="10649" priority="2107" operator="greaterThan">
      <formula>$O$3</formula>
    </cfRule>
    <cfRule type="cellIs" dxfId="10648" priority="2108" operator="equal">
      <formula>$O$3</formula>
    </cfRule>
  </conditionalFormatting>
  <conditionalFormatting sqref="N10">
    <cfRule type="expression" dxfId="10647" priority="2101">
      <formula>$X$3=0</formula>
    </cfRule>
    <cfRule type="expression" dxfId="10646" priority="2102">
      <formula>$O$3=0</formula>
    </cfRule>
    <cfRule type="cellIs" dxfId="10645" priority="2103" operator="greaterThan">
      <formula>$O$3</formula>
    </cfRule>
    <cfRule type="cellIs" dxfId="10644" priority="2104" operator="equal">
      <formula>$O$3</formula>
    </cfRule>
  </conditionalFormatting>
  <conditionalFormatting sqref="N13">
    <cfRule type="expression" dxfId="10643" priority="2097">
      <formula>$X$3=0</formula>
    </cfRule>
    <cfRule type="expression" dxfId="10642" priority="2098">
      <formula>$O$3=0</formula>
    </cfRule>
    <cfRule type="cellIs" dxfId="10641" priority="2099" operator="greaterThan">
      <formula>$O$3</formula>
    </cfRule>
    <cfRule type="cellIs" dxfId="10640" priority="2100" operator="equal">
      <formula>$O$3</formula>
    </cfRule>
  </conditionalFormatting>
  <conditionalFormatting sqref="N16">
    <cfRule type="expression" dxfId="10639" priority="2093">
      <formula>$X$3=0</formula>
    </cfRule>
    <cfRule type="expression" dxfId="10638" priority="2094">
      <formula>$O$3=0</formula>
    </cfRule>
    <cfRule type="cellIs" dxfId="10637" priority="2095" operator="greaterThan">
      <formula>$O$3</formula>
    </cfRule>
    <cfRule type="cellIs" dxfId="10636" priority="2096" operator="equal">
      <formula>$O$3</formula>
    </cfRule>
  </conditionalFormatting>
  <conditionalFormatting sqref="N19">
    <cfRule type="expression" dxfId="10635" priority="2089">
      <formula>$X$3=0</formula>
    </cfRule>
    <cfRule type="expression" dxfId="10634" priority="2090">
      <formula>$O$3=0</formula>
    </cfRule>
    <cfRule type="cellIs" dxfId="10633" priority="2091" operator="greaterThan">
      <formula>$O$3</formula>
    </cfRule>
    <cfRule type="cellIs" dxfId="10632" priority="2092" operator="equal">
      <formula>$O$3</formula>
    </cfRule>
  </conditionalFormatting>
  <conditionalFormatting sqref="N22">
    <cfRule type="expression" dxfId="10631" priority="2085">
      <formula>$X$3=0</formula>
    </cfRule>
    <cfRule type="expression" dxfId="10630" priority="2086">
      <formula>$O$3=0</formula>
    </cfRule>
    <cfRule type="cellIs" dxfId="10629" priority="2087" operator="greaterThan">
      <formula>$O$3</formula>
    </cfRule>
    <cfRule type="cellIs" dxfId="10628" priority="2088" operator="equal">
      <formula>$O$3</formula>
    </cfRule>
  </conditionalFormatting>
  <conditionalFormatting sqref="N25">
    <cfRule type="expression" dxfId="10627" priority="2081">
      <formula>$X$3=0</formula>
    </cfRule>
    <cfRule type="expression" dxfId="10626" priority="2082">
      <formula>$O$3=0</formula>
    </cfRule>
    <cfRule type="cellIs" dxfId="10625" priority="2083" operator="greaterThan">
      <formula>$O$3</formula>
    </cfRule>
    <cfRule type="cellIs" dxfId="10624" priority="2084" operator="equal">
      <formula>$O$3</formula>
    </cfRule>
  </conditionalFormatting>
  <conditionalFormatting sqref="N28">
    <cfRule type="expression" dxfId="10623" priority="2077">
      <formula>$X$3=0</formula>
    </cfRule>
    <cfRule type="expression" dxfId="10622" priority="2078">
      <formula>$O$3=0</formula>
    </cfRule>
    <cfRule type="cellIs" dxfId="10621" priority="2079" operator="greaterThan">
      <formula>$O$3</formula>
    </cfRule>
    <cfRule type="cellIs" dxfId="10620" priority="2080" operator="equal">
      <formula>$O$3</formula>
    </cfRule>
  </conditionalFormatting>
  <conditionalFormatting sqref="N31">
    <cfRule type="expression" dxfId="10619" priority="2073">
      <formula>$X$3=0</formula>
    </cfRule>
    <cfRule type="expression" dxfId="10618" priority="2074">
      <formula>$O$3=0</formula>
    </cfRule>
    <cfRule type="cellIs" dxfId="10617" priority="2075" operator="greaterThan">
      <formula>$O$3</formula>
    </cfRule>
    <cfRule type="cellIs" dxfId="10616" priority="2076" operator="equal">
      <formula>$O$3</formula>
    </cfRule>
  </conditionalFormatting>
  <conditionalFormatting sqref="N34">
    <cfRule type="expression" dxfId="10615" priority="2069">
      <formula>$X$3=0</formula>
    </cfRule>
    <cfRule type="expression" dxfId="10614" priority="2070">
      <formula>$O$3=0</formula>
    </cfRule>
    <cfRule type="cellIs" dxfId="10613" priority="2071" operator="greaterThan">
      <formula>$O$3</formula>
    </cfRule>
    <cfRule type="cellIs" dxfId="10612" priority="2072" operator="equal">
      <formula>$O$3</formula>
    </cfRule>
  </conditionalFormatting>
  <conditionalFormatting sqref="N37">
    <cfRule type="expression" dxfId="10611" priority="2065">
      <formula>$X$3=0</formula>
    </cfRule>
    <cfRule type="expression" dxfId="10610" priority="2066">
      <formula>$O$3=0</formula>
    </cfRule>
    <cfRule type="cellIs" dxfId="10609" priority="2067" operator="greaterThan">
      <formula>$O$3</formula>
    </cfRule>
    <cfRule type="cellIs" dxfId="10608" priority="2068" operator="equal">
      <formula>$O$3</formula>
    </cfRule>
  </conditionalFormatting>
  <conditionalFormatting sqref="N40">
    <cfRule type="expression" dxfId="10607" priority="2061">
      <formula>$X$3=0</formula>
    </cfRule>
    <cfRule type="expression" dxfId="10606" priority="2062">
      <formula>$O$3=0</formula>
    </cfRule>
    <cfRule type="cellIs" dxfId="10605" priority="2063" operator="greaterThan">
      <formula>$O$3</formula>
    </cfRule>
    <cfRule type="cellIs" dxfId="10604" priority="2064" operator="equal">
      <formula>$O$3</formula>
    </cfRule>
  </conditionalFormatting>
  <conditionalFormatting sqref="N43">
    <cfRule type="expression" dxfId="10603" priority="2057">
      <formula>$X$3=0</formula>
    </cfRule>
    <cfRule type="expression" dxfId="10602" priority="2058">
      <formula>$O$3=0</formula>
    </cfRule>
    <cfRule type="cellIs" dxfId="10601" priority="2059" operator="greaterThan">
      <formula>$O$3</formula>
    </cfRule>
    <cfRule type="cellIs" dxfId="10600" priority="2060" operator="equal">
      <formula>$O$3</formula>
    </cfRule>
  </conditionalFormatting>
  <conditionalFormatting sqref="N46">
    <cfRule type="expression" dxfId="10599" priority="2053">
      <formula>$X$3=0</formula>
    </cfRule>
    <cfRule type="expression" dxfId="10598" priority="2054">
      <formula>$O$3=0</formula>
    </cfRule>
    <cfRule type="cellIs" dxfId="10597" priority="2055" operator="greaterThan">
      <formula>$O$3</formula>
    </cfRule>
    <cfRule type="cellIs" dxfId="10596" priority="2056" operator="equal">
      <formula>$O$3</formula>
    </cfRule>
  </conditionalFormatting>
  <conditionalFormatting sqref="N49">
    <cfRule type="expression" dxfId="10595" priority="2049">
      <formula>$X$3=0</formula>
    </cfRule>
    <cfRule type="expression" dxfId="10594" priority="2050">
      <formula>$O$3=0</formula>
    </cfRule>
    <cfRule type="cellIs" dxfId="10593" priority="2051" operator="greaterThan">
      <formula>$O$3</formula>
    </cfRule>
    <cfRule type="cellIs" dxfId="10592" priority="2052" operator="equal">
      <formula>$O$3</formula>
    </cfRule>
  </conditionalFormatting>
  <conditionalFormatting sqref="N52">
    <cfRule type="expression" dxfId="10591" priority="2045">
      <formula>$X$3=0</formula>
    </cfRule>
    <cfRule type="expression" dxfId="10590" priority="2046">
      <formula>$O$3=0</formula>
    </cfRule>
    <cfRule type="cellIs" dxfId="10589" priority="2047" operator="greaterThan">
      <formula>$O$3</formula>
    </cfRule>
    <cfRule type="cellIs" dxfId="10588" priority="2048" operator="equal">
      <formula>$O$3</formula>
    </cfRule>
  </conditionalFormatting>
  <conditionalFormatting sqref="M7">
    <cfRule type="expression" dxfId="10587" priority="2042">
      <formula>L7&lt;M7</formula>
    </cfRule>
    <cfRule type="cellIs" dxfId="10586" priority="2043" operator="greaterThan">
      <formula>80</formula>
    </cfRule>
    <cfRule type="cellIs" dxfId="10585" priority="2044" operator="greaterThan">
      <formula>99.999</formula>
    </cfRule>
  </conditionalFormatting>
  <conditionalFormatting sqref="M10">
    <cfRule type="expression" dxfId="10584" priority="2038">
      <formula>L10&lt;M10</formula>
    </cfRule>
    <cfRule type="cellIs" dxfId="10583" priority="2039" operator="greaterThan">
      <formula>80</formula>
    </cfRule>
    <cfRule type="cellIs" dxfId="10582" priority="2040" operator="greaterThan">
      <formula>99.999</formula>
    </cfRule>
  </conditionalFormatting>
  <conditionalFormatting sqref="M13">
    <cfRule type="expression" dxfId="10581" priority="2034">
      <formula>L13&lt;M13</formula>
    </cfRule>
    <cfRule type="cellIs" dxfId="10580" priority="2035" operator="greaterThan">
      <formula>80</formula>
    </cfRule>
    <cfRule type="cellIs" dxfId="10579" priority="2036" operator="greaterThan">
      <formula>99.999</formula>
    </cfRule>
  </conditionalFormatting>
  <conditionalFormatting sqref="M16">
    <cfRule type="expression" dxfId="10578" priority="2030">
      <formula>L16&lt;M16</formula>
    </cfRule>
    <cfRule type="cellIs" dxfId="10577" priority="2031" operator="greaterThan">
      <formula>80</formula>
    </cfRule>
    <cfRule type="cellIs" dxfId="10576" priority="2032" operator="greaterThan">
      <formula>99.999</formula>
    </cfRule>
  </conditionalFormatting>
  <conditionalFormatting sqref="M19">
    <cfRule type="expression" dxfId="10575" priority="2026">
      <formula>L19&lt;M19</formula>
    </cfRule>
    <cfRule type="cellIs" dxfId="10574" priority="2027" operator="greaterThan">
      <formula>80</formula>
    </cfRule>
    <cfRule type="cellIs" dxfId="10573" priority="2028" operator="greaterThan">
      <formula>99.999</formula>
    </cfRule>
  </conditionalFormatting>
  <conditionalFormatting sqref="M22">
    <cfRule type="expression" dxfId="10572" priority="2022">
      <formula>L22&lt;M22</formula>
    </cfRule>
    <cfRule type="cellIs" dxfId="10571" priority="2023" operator="greaterThan">
      <formula>80</formula>
    </cfRule>
    <cfRule type="cellIs" dxfId="10570" priority="2024" operator="greaterThan">
      <formula>99.999</formula>
    </cfRule>
  </conditionalFormatting>
  <conditionalFormatting sqref="M25">
    <cfRule type="expression" dxfId="10569" priority="2018">
      <formula>L25&lt;M25</formula>
    </cfRule>
    <cfRule type="cellIs" dxfId="10568" priority="2019" operator="greaterThan">
      <formula>80</formula>
    </cfRule>
    <cfRule type="cellIs" dxfId="10567" priority="2020" operator="greaterThan">
      <formula>99.999</formula>
    </cfRule>
  </conditionalFormatting>
  <conditionalFormatting sqref="M28">
    <cfRule type="expression" dxfId="10566" priority="2014">
      <formula>L28&lt;M28</formula>
    </cfRule>
    <cfRule type="cellIs" dxfId="10565" priority="2015" operator="greaterThan">
      <formula>80</formula>
    </cfRule>
    <cfRule type="cellIs" dxfId="10564" priority="2016" operator="greaterThan">
      <formula>99.999</formula>
    </cfRule>
  </conditionalFormatting>
  <conditionalFormatting sqref="M31">
    <cfRule type="expression" dxfId="10563" priority="2010">
      <formula>L31&lt;M31</formula>
    </cfRule>
    <cfRule type="cellIs" dxfId="10562" priority="2011" operator="greaterThan">
      <formula>80</formula>
    </cfRule>
    <cfRule type="cellIs" dxfId="10561" priority="2012" operator="greaterThan">
      <formula>99.999</formula>
    </cfRule>
  </conditionalFormatting>
  <conditionalFormatting sqref="M34">
    <cfRule type="expression" dxfId="10560" priority="2006">
      <formula>L34&lt;M34</formula>
    </cfRule>
    <cfRule type="cellIs" dxfId="10559" priority="2007" operator="greaterThan">
      <formula>80</formula>
    </cfRule>
    <cfRule type="cellIs" dxfId="10558" priority="2008" operator="greaterThan">
      <formula>99.999</formula>
    </cfRule>
  </conditionalFormatting>
  <conditionalFormatting sqref="M37">
    <cfRule type="expression" dxfId="10557" priority="2002">
      <formula>L37&lt;M37</formula>
    </cfRule>
    <cfRule type="cellIs" dxfId="10556" priority="2003" operator="greaterThan">
      <formula>80</formula>
    </cfRule>
    <cfRule type="cellIs" dxfId="10555" priority="2004" operator="greaterThan">
      <formula>99.999</formula>
    </cfRule>
  </conditionalFormatting>
  <conditionalFormatting sqref="M40">
    <cfRule type="expression" dxfId="10554" priority="1998">
      <formula>L40&lt;M40</formula>
    </cfRule>
    <cfRule type="cellIs" dxfId="10553" priority="1999" operator="greaterThan">
      <formula>80</formula>
    </cfRule>
    <cfRule type="cellIs" dxfId="10552" priority="2000" operator="greaterThan">
      <formula>99.999</formula>
    </cfRule>
  </conditionalFormatting>
  <conditionalFormatting sqref="M43">
    <cfRule type="expression" dxfId="10551" priority="1994">
      <formula>L43&lt;M43</formula>
    </cfRule>
    <cfRule type="cellIs" dxfId="10550" priority="1995" operator="greaterThan">
      <formula>80</formula>
    </cfRule>
    <cfRule type="cellIs" dxfId="10549" priority="1996" operator="greaterThan">
      <formula>99.999</formula>
    </cfRule>
  </conditionalFormatting>
  <conditionalFormatting sqref="M46">
    <cfRule type="expression" dxfId="10548" priority="1990">
      <formula>L46&lt;M46</formula>
    </cfRule>
    <cfRule type="cellIs" dxfId="10547" priority="1991" operator="greaterThan">
      <formula>80</formula>
    </cfRule>
    <cfRule type="cellIs" dxfId="10546" priority="1992" operator="greaterThan">
      <formula>99.999</formula>
    </cfRule>
  </conditionalFormatting>
  <conditionalFormatting sqref="M49">
    <cfRule type="expression" dxfId="10545" priority="1986">
      <formula>L49&lt;M49</formula>
    </cfRule>
    <cfRule type="cellIs" dxfId="10544" priority="1987" operator="greaterThan">
      <formula>80</formula>
    </cfRule>
    <cfRule type="cellIs" dxfId="10543" priority="1988" operator="greaterThan">
      <formula>99.999</formula>
    </cfRule>
  </conditionalFormatting>
  <conditionalFormatting sqref="M52">
    <cfRule type="expression" dxfId="10542" priority="1982">
      <formula>L52&lt;M52</formula>
    </cfRule>
    <cfRule type="cellIs" dxfId="10541" priority="1983" operator="greaterThan">
      <formula>80</formula>
    </cfRule>
    <cfRule type="cellIs" dxfId="10540" priority="1984" operator="greaterThan">
      <formula>99.999</formula>
    </cfRule>
  </conditionalFormatting>
  <conditionalFormatting sqref="M14">
    <cfRule type="cellIs" dxfId="10539" priority="1978" operator="greaterThan">
      <formula>80</formula>
    </cfRule>
    <cfRule type="cellIs" dxfId="10538" priority="1980" operator="greaterThan">
      <formula>99.9</formula>
    </cfRule>
  </conditionalFormatting>
  <conditionalFormatting sqref="M14">
    <cfRule type="expression" dxfId="10537" priority="1979">
      <formula>L14&lt;M14</formula>
    </cfRule>
  </conditionalFormatting>
  <conditionalFormatting sqref="M17">
    <cfRule type="cellIs" dxfId="10536" priority="1975" operator="greaterThan">
      <formula>80</formula>
    </cfRule>
    <cfRule type="cellIs" dxfId="10535" priority="1977" operator="greaterThan">
      <formula>99.9</formula>
    </cfRule>
  </conditionalFormatting>
  <conditionalFormatting sqref="M17">
    <cfRule type="expression" dxfId="10534" priority="1976">
      <formula>L17&lt;M17</formula>
    </cfRule>
  </conditionalFormatting>
  <conditionalFormatting sqref="M20">
    <cfRule type="cellIs" dxfId="10533" priority="1972" operator="greaterThan">
      <formula>80</formula>
    </cfRule>
    <cfRule type="cellIs" dxfId="10532" priority="1974" operator="greaterThan">
      <formula>99.9</formula>
    </cfRule>
  </conditionalFormatting>
  <conditionalFormatting sqref="M20">
    <cfRule type="expression" dxfId="10531" priority="1973">
      <formula>L20&lt;M20</formula>
    </cfRule>
  </conditionalFormatting>
  <conditionalFormatting sqref="M23">
    <cfRule type="cellIs" dxfId="10530" priority="1969" operator="greaterThan">
      <formula>80</formula>
    </cfRule>
    <cfRule type="cellIs" dxfId="10529" priority="1971" operator="greaterThan">
      <formula>99.9</formula>
    </cfRule>
  </conditionalFormatting>
  <conditionalFormatting sqref="M23">
    <cfRule type="expression" dxfId="10528" priority="1970">
      <formula>L23&lt;M23</formula>
    </cfRule>
  </conditionalFormatting>
  <conditionalFormatting sqref="M26">
    <cfRule type="cellIs" dxfId="10527" priority="1966" operator="greaterThan">
      <formula>80</formula>
    </cfRule>
    <cfRule type="cellIs" dxfId="10526" priority="1968" operator="greaterThan">
      <formula>99.9</formula>
    </cfRule>
  </conditionalFormatting>
  <conditionalFormatting sqref="M26">
    <cfRule type="expression" dxfId="10525" priority="1967">
      <formula>L26&lt;M26</formula>
    </cfRule>
  </conditionalFormatting>
  <conditionalFormatting sqref="M29">
    <cfRule type="cellIs" dxfId="10524" priority="1963" operator="greaterThan">
      <formula>80</formula>
    </cfRule>
    <cfRule type="cellIs" dxfId="10523" priority="1965" operator="greaterThan">
      <formula>99.9</formula>
    </cfRule>
  </conditionalFormatting>
  <conditionalFormatting sqref="M29">
    <cfRule type="expression" dxfId="10522" priority="1964">
      <formula>L29&lt;M29</formula>
    </cfRule>
  </conditionalFormatting>
  <conditionalFormatting sqref="M32">
    <cfRule type="cellIs" dxfId="10521" priority="1960" operator="greaterThan">
      <formula>80</formula>
    </cfRule>
    <cfRule type="cellIs" dxfId="10520" priority="1962" operator="greaterThan">
      <formula>99.9</formula>
    </cfRule>
  </conditionalFormatting>
  <conditionalFormatting sqref="M32">
    <cfRule type="expression" dxfId="10519" priority="1961">
      <formula>L32&lt;M32</formula>
    </cfRule>
  </conditionalFormatting>
  <conditionalFormatting sqref="M35">
    <cfRule type="cellIs" dxfId="10518" priority="1957" operator="greaterThan">
      <formula>80</formula>
    </cfRule>
    <cfRule type="cellIs" dxfId="10517" priority="1959" operator="greaterThan">
      <formula>99.9</formula>
    </cfRule>
  </conditionalFormatting>
  <conditionalFormatting sqref="M35">
    <cfRule type="expression" dxfId="10516" priority="1958">
      <formula>L35&lt;M35</formula>
    </cfRule>
  </conditionalFormatting>
  <conditionalFormatting sqref="M38">
    <cfRule type="cellIs" dxfId="10515" priority="1954" operator="greaterThan">
      <formula>80</formula>
    </cfRule>
    <cfRule type="cellIs" dxfId="10514" priority="1956" operator="greaterThan">
      <formula>99.9</formula>
    </cfRule>
  </conditionalFormatting>
  <conditionalFormatting sqref="M38">
    <cfRule type="expression" dxfId="10513" priority="1955">
      <formula>L38&lt;M38</formula>
    </cfRule>
  </conditionalFormatting>
  <conditionalFormatting sqref="M41">
    <cfRule type="cellIs" dxfId="10512" priority="1951" operator="greaterThan">
      <formula>80</formula>
    </cfRule>
    <cfRule type="cellIs" dxfId="10511" priority="1953" operator="greaterThan">
      <formula>99.9</formula>
    </cfRule>
  </conditionalFormatting>
  <conditionalFormatting sqref="M41">
    <cfRule type="expression" dxfId="10510" priority="1952">
      <formula>L41&lt;M41</formula>
    </cfRule>
  </conditionalFormatting>
  <conditionalFormatting sqref="M44">
    <cfRule type="cellIs" dxfId="10509" priority="1948" operator="greaterThan">
      <formula>80</formula>
    </cfRule>
    <cfRule type="cellIs" dxfId="10508" priority="1950" operator="greaterThan">
      <formula>99.9</formula>
    </cfRule>
  </conditionalFormatting>
  <conditionalFormatting sqref="M44">
    <cfRule type="expression" dxfId="10507" priority="1949">
      <formula>L44&lt;M44</formula>
    </cfRule>
  </conditionalFormatting>
  <conditionalFormatting sqref="M47">
    <cfRule type="cellIs" dxfId="10506" priority="1945" operator="greaterThan">
      <formula>80</formula>
    </cfRule>
    <cfRule type="cellIs" dxfId="10505" priority="1947" operator="greaterThan">
      <formula>99.9</formula>
    </cfRule>
  </conditionalFormatting>
  <conditionalFormatting sqref="M47">
    <cfRule type="expression" dxfId="10504" priority="1946">
      <formula>L47&lt;M47</formula>
    </cfRule>
  </conditionalFormatting>
  <conditionalFormatting sqref="M50">
    <cfRule type="cellIs" dxfId="10503" priority="1942" operator="greaterThan">
      <formula>80</formula>
    </cfRule>
    <cfRule type="cellIs" dxfId="10502" priority="1944" operator="greaterThan">
      <formula>99.9</formula>
    </cfRule>
  </conditionalFormatting>
  <conditionalFormatting sqref="M50">
    <cfRule type="expression" dxfId="10501" priority="1943">
      <formula>L50&lt;M50</formula>
    </cfRule>
  </conditionalFormatting>
  <conditionalFormatting sqref="M53">
    <cfRule type="cellIs" dxfId="10500" priority="1939" operator="greaterThan">
      <formula>80</formula>
    </cfRule>
    <cfRule type="cellIs" dxfId="10499" priority="1941" operator="greaterThan">
      <formula>99.9</formula>
    </cfRule>
  </conditionalFormatting>
  <conditionalFormatting sqref="M53">
    <cfRule type="expression" dxfId="10498" priority="1940">
      <formula>L53&lt;M53</formula>
    </cfRule>
  </conditionalFormatting>
  <conditionalFormatting sqref="P11">
    <cfRule type="cellIs" dxfId="10497" priority="1932" operator="greaterThan">
      <formula>80</formula>
    </cfRule>
    <cfRule type="cellIs" dxfId="10496" priority="1934" operator="greaterThan">
      <formula>99.9</formula>
    </cfRule>
  </conditionalFormatting>
  <conditionalFormatting sqref="P11">
    <cfRule type="expression" dxfId="10495" priority="1933">
      <formula>O11&lt;P11</formula>
    </cfRule>
  </conditionalFormatting>
  <conditionalFormatting sqref="Q7">
    <cfRule type="expression" dxfId="10494" priority="1913">
      <formula>$X$3=0</formula>
    </cfRule>
    <cfRule type="expression" dxfId="10493" priority="1914">
      <formula>$O$3=0</formula>
    </cfRule>
    <cfRule type="cellIs" dxfId="10492" priority="1915" operator="greaterThan">
      <formula>$O$3</formula>
    </cfRule>
    <cfRule type="cellIs" dxfId="10491" priority="1916" operator="equal">
      <formula>$O$3</formula>
    </cfRule>
  </conditionalFormatting>
  <conditionalFormatting sqref="Q10">
    <cfRule type="expression" dxfId="10490" priority="1909">
      <formula>$X$3=0</formula>
    </cfRule>
    <cfRule type="expression" dxfId="10489" priority="1910">
      <formula>$O$3=0</formula>
    </cfRule>
    <cfRule type="cellIs" dxfId="10488" priority="1911" operator="greaterThan">
      <formula>$O$3</formula>
    </cfRule>
    <cfRule type="cellIs" dxfId="10487" priority="1912" operator="equal">
      <formula>$O$3</formula>
    </cfRule>
  </conditionalFormatting>
  <conditionalFormatting sqref="Q13">
    <cfRule type="expression" dxfId="10486" priority="1905">
      <formula>$X$3=0</formula>
    </cfRule>
    <cfRule type="expression" dxfId="10485" priority="1906">
      <formula>$O$3=0</formula>
    </cfRule>
    <cfRule type="cellIs" dxfId="10484" priority="1907" operator="greaterThan">
      <formula>$O$3</formula>
    </cfRule>
    <cfRule type="cellIs" dxfId="10483" priority="1908" operator="equal">
      <formula>$O$3</formula>
    </cfRule>
  </conditionalFormatting>
  <conditionalFormatting sqref="Q16">
    <cfRule type="expression" dxfId="10482" priority="1901">
      <formula>$X$3=0</formula>
    </cfRule>
    <cfRule type="expression" dxfId="10481" priority="1902">
      <formula>$O$3=0</formula>
    </cfRule>
    <cfRule type="cellIs" dxfId="10480" priority="1903" operator="greaterThan">
      <formula>$O$3</formula>
    </cfRule>
    <cfRule type="cellIs" dxfId="10479" priority="1904" operator="equal">
      <formula>$O$3</formula>
    </cfRule>
  </conditionalFormatting>
  <conditionalFormatting sqref="Q19">
    <cfRule type="expression" dxfId="10478" priority="1897">
      <formula>$X$3=0</formula>
    </cfRule>
    <cfRule type="expression" dxfId="10477" priority="1898">
      <formula>$O$3=0</formula>
    </cfRule>
    <cfRule type="cellIs" dxfId="10476" priority="1899" operator="greaterThan">
      <formula>$O$3</formula>
    </cfRule>
    <cfRule type="cellIs" dxfId="10475" priority="1900" operator="equal">
      <formula>$O$3</formula>
    </cfRule>
  </conditionalFormatting>
  <conditionalFormatting sqref="Q22">
    <cfRule type="expression" dxfId="10474" priority="1893">
      <formula>$X$3=0</formula>
    </cfRule>
    <cfRule type="expression" dxfId="10473" priority="1894">
      <formula>$O$3=0</formula>
    </cfRule>
    <cfRule type="cellIs" dxfId="10472" priority="1895" operator="greaterThan">
      <formula>$O$3</formula>
    </cfRule>
    <cfRule type="cellIs" dxfId="10471" priority="1896" operator="equal">
      <formula>$O$3</formula>
    </cfRule>
  </conditionalFormatting>
  <conditionalFormatting sqref="Q25">
    <cfRule type="expression" dxfId="10470" priority="1889">
      <formula>$X$3=0</formula>
    </cfRule>
    <cfRule type="expression" dxfId="10469" priority="1890">
      <formula>$O$3=0</formula>
    </cfRule>
    <cfRule type="cellIs" dxfId="10468" priority="1891" operator="greaterThan">
      <formula>$O$3</formula>
    </cfRule>
    <cfRule type="cellIs" dxfId="10467" priority="1892" operator="equal">
      <formula>$O$3</formula>
    </cfRule>
  </conditionalFormatting>
  <conditionalFormatting sqref="Q28">
    <cfRule type="expression" dxfId="10466" priority="1885">
      <formula>$X$3=0</formula>
    </cfRule>
    <cfRule type="expression" dxfId="10465" priority="1886">
      <formula>$O$3=0</formula>
    </cfRule>
    <cfRule type="cellIs" dxfId="10464" priority="1887" operator="greaterThan">
      <formula>$O$3</formula>
    </cfRule>
    <cfRule type="cellIs" dxfId="10463" priority="1888" operator="equal">
      <formula>$O$3</formula>
    </cfRule>
  </conditionalFormatting>
  <conditionalFormatting sqref="Q31">
    <cfRule type="expression" dxfId="10462" priority="1881">
      <formula>$X$3=0</formula>
    </cfRule>
    <cfRule type="expression" dxfId="10461" priority="1882">
      <formula>$O$3=0</formula>
    </cfRule>
    <cfRule type="cellIs" dxfId="10460" priority="1883" operator="greaterThan">
      <formula>$O$3</formula>
    </cfRule>
    <cfRule type="cellIs" dxfId="10459" priority="1884" operator="equal">
      <formula>$O$3</formula>
    </cfRule>
  </conditionalFormatting>
  <conditionalFormatting sqref="Q34">
    <cfRule type="expression" dxfId="10458" priority="1877">
      <formula>$X$3=0</formula>
    </cfRule>
    <cfRule type="expression" dxfId="10457" priority="1878">
      <formula>$O$3=0</formula>
    </cfRule>
    <cfRule type="cellIs" dxfId="10456" priority="1879" operator="greaterThan">
      <formula>$O$3</formula>
    </cfRule>
    <cfRule type="cellIs" dxfId="10455" priority="1880" operator="equal">
      <formula>$O$3</formula>
    </cfRule>
  </conditionalFormatting>
  <conditionalFormatting sqref="Q37">
    <cfRule type="expression" dxfId="10454" priority="1873">
      <formula>$X$3=0</formula>
    </cfRule>
    <cfRule type="expression" dxfId="10453" priority="1874">
      <formula>$O$3=0</formula>
    </cfRule>
    <cfRule type="cellIs" dxfId="10452" priority="1875" operator="greaterThan">
      <formula>$O$3</formula>
    </cfRule>
    <cfRule type="cellIs" dxfId="10451" priority="1876" operator="equal">
      <formula>$O$3</formula>
    </cfRule>
  </conditionalFormatting>
  <conditionalFormatting sqref="Q40">
    <cfRule type="expression" dxfId="10450" priority="1869">
      <formula>$X$3=0</formula>
    </cfRule>
    <cfRule type="expression" dxfId="10449" priority="1870">
      <formula>$O$3=0</formula>
    </cfRule>
    <cfRule type="cellIs" dxfId="10448" priority="1871" operator="greaterThan">
      <formula>$O$3</formula>
    </cfRule>
    <cfRule type="cellIs" dxfId="10447" priority="1872" operator="equal">
      <formula>$O$3</formula>
    </cfRule>
  </conditionalFormatting>
  <conditionalFormatting sqref="Q43">
    <cfRule type="expression" dxfId="10446" priority="1865">
      <formula>$X$3=0</formula>
    </cfRule>
    <cfRule type="expression" dxfId="10445" priority="1866">
      <formula>$O$3=0</formula>
    </cfRule>
    <cfRule type="cellIs" dxfId="10444" priority="1867" operator="greaterThan">
      <formula>$O$3</formula>
    </cfRule>
    <cfRule type="cellIs" dxfId="10443" priority="1868" operator="equal">
      <formula>$O$3</formula>
    </cfRule>
  </conditionalFormatting>
  <conditionalFormatting sqref="Q46">
    <cfRule type="expression" dxfId="10442" priority="1861">
      <formula>$X$3=0</formula>
    </cfRule>
    <cfRule type="expression" dxfId="10441" priority="1862">
      <formula>$O$3=0</formula>
    </cfRule>
    <cfRule type="cellIs" dxfId="10440" priority="1863" operator="greaterThan">
      <formula>$O$3</formula>
    </cfRule>
    <cfRule type="cellIs" dxfId="10439" priority="1864" operator="equal">
      <formula>$O$3</formula>
    </cfRule>
  </conditionalFormatting>
  <conditionalFormatting sqref="Q49">
    <cfRule type="expression" dxfId="10438" priority="1857">
      <formula>$X$3=0</formula>
    </cfRule>
    <cfRule type="expression" dxfId="10437" priority="1858">
      <formula>$O$3=0</formula>
    </cfRule>
    <cfRule type="cellIs" dxfId="10436" priority="1859" operator="greaterThan">
      <formula>$O$3</formula>
    </cfRule>
    <cfRule type="cellIs" dxfId="10435" priority="1860" operator="equal">
      <formula>$O$3</formula>
    </cfRule>
  </conditionalFormatting>
  <conditionalFormatting sqref="Q52">
    <cfRule type="expression" dxfId="10434" priority="1853">
      <formula>$X$3=0</formula>
    </cfRule>
    <cfRule type="expression" dxfId="10433" priority="1854">
      <formula>$O$3=0</formula>
    </cfRule>
    <cfRule type="cellIs" dxfId="10432" priority="1855" operator="greaterThan">
      <formula>$O$3</formula>
    </cfRule>
    <cfRule type="cellIs" dxfId="10431" priority="1856" operator="equal">
      <formula>$O$3</formula>
    </cfRule>
  </conditionalFormatting>
  <conditionalFormatting sqref="P7">
    <cfRule type="expression" dxfId="10430" priority="1850">
      <formula>O7&lt;P7</formula>
    </cfRule>
    <cfRule type="cellIs" dxfId="10429" priority="1851" operator="greaterThan">
      <formula>80</formula>
    </cfRule>
    <cfRule type="cellIs" dxfId="10428" priority="1852" operator="greaterThan">
      <formula>99.999</formula>
    </cfRule>
  </conditionalFormatting>
  <conditionalFormatting sqref="P10">
    <cfRule type="expression" dxfId="10427" priority="1846">
      <formula>O10&lt;P10</formula>
    </cfRule>
    <cfRule type="cellIs" dxfId="10426" priority="1847" operator="greaterThan">
      <formula>80</formula>
    </cfRule>
    <cfRule type="cellIs" dxfId="10425" priority="1848" operator="greaterThan">
      <formula>99.999</formula>
    </cfRule>
  </conditionalFormatting>
  <conditionalFormatting sqref="P13">
    <cfRule type="expression" dxfId="10424" priority="1842">
      <formula>O13&lt;P13</formula>
    </cfRule>
    <cfRule type="cellIs" dxfId="10423" priority="1843" operator="greaterThan">
      <formula>80</formula>
    </cfRule>
    <cfRule type="cellIs" dxfId="10422" priority="1844" operator="greaterThan">
      <formula>99.999</formula>
    </cfRule>
  </conditionalFormatting>
  <conditionalFormatting sqref="P16">
    <cfRule type="expression" dxfId="10421" priority="1838">
      <formula>O16&lt;P16</formula>
    </cfRule>
    <cfRule type="cellIs" dxfId="10420" priority="1839" operator="greaterThan">
      <formula>80</formula>
    </cfRule>
    <cfRule type="cellIs" dxfId="10419" priority="1840" operator="greaterThan">
      <formula>99.999</formula>
    </cfRule>
  </conditionalFormatting>
  <conditionalFormatting sqref="P19">
    <cfRule type="expression" dxfId="10418" priority="1834">
      <formula>O19&lt;P19</formula>
    </cfRule>
    <cfRule type="cellIs" dxfId="10417" priority="1835" operator="greaterThan">
      <formula>80</formula>
    </cfRule>
    <cfRule type="cellIs" dxfId="10416" priority="1836" operator="greaterThan">
      <formula>99.999</formula>
    </cfRule>
  </conditionalFormatting>
  <conditionalFormatting sqref="P22">
    <cfRule type="expression" dxfId="10415" priority="1830">
      <formula>O22&lt;P22</formula>
    </cfRule>
    <cfRule type="cellIs" dxfId="10414" priority="1831" operator="greaterThan">
      <formula>80</formula>
    </cfRule>
    <cfRule type="cellIs" dxfId="10413" priority="1832" operator="greaterThan">
      <formula>99.999</formula>
    </cfRule>
  </conditionalFormatting>
  <conditionalFormatting sqref="P25">
    <cfRule type="expression" dxfId="10412" priority="1826">
      <formula>O25&lt;P25</formula>
    </cfRule>
    <cfRule type="cellIs" dxfId="10411" priority="1827" operator="greaterThan">
      <formula>80</formula>
    </cfRule>
    <cfRule type="cellIs" dxfId="10410" priority="1828" operator="greaterThan">
      <formula>99.999</formula>
    </cfRule>
  </conditionalFormatting>
  <conditionalFormatting sqref="P28">
    <cfRule type="expression" dxfId="10409" priority="1822">
      <formula>O28&lt;P28</formula>
    </cfRule>
    <cfRule type="cellIs" dxfId="10408" priority="1823" operator="greaterThan">
      <formula>80</formula>
    </cfRule>
    <cfRule type="cellIs" dxfId="10407" priority="1824" operator="greaterThan">
      <formula>99.999</formula>
    </cfRule>
  </conditionalFormatting>
  <conditionalFormatting sqref="P31">
    <cfRule type="expression" dxfId="10406" priority="1818">
      <formula>O31&lt;P31</formula>
    </cfRule>
    <cfRule type="cellIs" dxfId="10405" priority="1819" operator="greaterThan">
      <formula>80</formula>
    </cfRule>
    <cfRule type="cellIs" dxfId="10404" priority="1820" operator="greaterThan">
      <formula>99.999</formula>
    </cfRule>
  </conditionalFormatting>
  <conditionalFormatting sqref="P34">
    <cfRule type="expression" dxfId="10403" priority="1814">
      <formula>O34&lt;P34</formula>
    </cfRule>
    <cfRule type="cellIs" dxfId="10402" priority="1815" operator="greaterThan">
      <formula>80</formula>
    </cfRule>
    <cfRule type="cellIs" dxfId="10401" priority="1816" operator="greaterThan">
      <formula>99.999</formula>
    </cfRule>
  </conditionalFormatting>
  <conditionalFormatting sqref="P37">
    <cfRule type="expression" dxfId="10400" priority="1810">
      <formula>O37&lt;P37</formula>
    </cfRule>
    <cfRule type="cellIs" dxfId="10399" priority="1811" operator="greaterThan">
      <formula>80</formula>
    </cfRule>
    <cfRule type="cellIs" dxfId="10398" priority="1812" operator="greaterThan">
      <formula>99.999</formula>
    </cfRule>
  </conditionalFormatting>
  <conditionalFormatting sqref="P40">
    <cfRule type="expression" dxfId="10397" priority="1806">
      <formula>O40&lt;P40</formula>
    </cfRule>
    <cfRule type="cellIs" dxfId="10396" priority="1807" operator="greaterThan">
      <formula>80</formula>
    </cfRule>
    <cfRule type="cellIs" dxfId="10395" priority="1808" operator="greaterThan">
      <formula>99.999</formula>
    </cfRule>
  </conditionalFormatting>
  <conditionalFormatting sqref="P43">
    <cfRule type="expression" dxfId="10394" priority="1802">
      <formula>O43&lt;P43</formula>
    </cfRule>
    <cfRule type="cellIs" dxfId="10393" priority="1803" operator="greaterThan">
      <formula>80</formula>
    </cfRule>
    <cfRule type="cellIs" dxfId="10392" priority="1804" operator="greaterThan">
      <formula>99.999</formula>
    </cfRule>
  </conditionalFormatting>
  <conditionalFormatting sqref="P46">
    <cfRule type="expression" dxfId="10391" priority="1798">
      <formula>O46&lt;P46</formula>
    </cfRule>
    <cfRule type="cellIs" dxfId="10390" priority="1799" operator="greaterThan">
      <formula>80</formula>
    </cfRule>
    <cfRule type="cellIs" dxfId="10389" priority="1800" operator="greaterThan">
      <formula>99.999</formula>
    </cfRule>
  </conditionalFormatting>
  <conditionalFormatting sqref="P49">
    <cfRule type="expression" dxfId="10388" priority="1794">
      <formula>O49&lt;P49</formula>
    </cfRule>
    <cfRule type="cellIs" dxfId="10387" priority="1795" operator="greaterThan">
      <formula>80</formula>
    </cfRule>
    <cfRule type="cellIs" dxfId="10386" priority="1796" operator="greaterThan">
      <formula>99.999</formula>
    </cfRule>
  </conditionalFormatting>
  <conditionalFormatting sqref="P52">
    <cfRule type="expression" dxfId="10385" priority="1790">
      <formula>O52&lt;P52</formula>
    </cfRule>
    <cfRule type="cellIs" dxfId="10384" priority="1791" operator="greaterThan">
      <formula>80</formula>
    </cfRule>
    <cfRule type="cellIs" dxfId="10383" priority="1792" operator="greaterThan">
      <formula>99.999</formula>
    </cfRule>
  </conditionalFormatting>
  <conditionalFormatting sqref="P14">
    <cfRule type="cellIs" dxfId="10382" priority="1786" operator="greaterThan">
      <formula>80</formula>
    </cfRule>
    <cfRule type="cellIs" dxfId="10381" priority="1788" operator="greaterThan">
      <formula>99.9</formula>
    </cfRule>
  </conditionalFormatting>
  <conditionalFormatting sqref="P14">
    <cfRule type="expression" dxfId="10380" priority="1787">
      <formula>O14&lt;P14</formula>
    </cfRule>
  </conditionalFormatting>
  <conditionalFormatting sqref="P17">
    <cfRule type="cellIs" dxfId="10379" priority="1783" operator="greaterThan">
      <formula>80</formula>
    </cfRule>
    <cfRule type="cellIs" dxfId="10378" priority="1785" operator="greaterThan">
      <formula>99.9</formula>
    </cfRule>
  </conditionalFormatting>
  <conditionalFormatting sqref="P17">
    <cfRule type="expression" dxfId="10377" priority="1784">
      <formula>O17&lt;P17</formula>
    </cfRule>
  </conditionalFormatting>
  <conditionalFormatting sqref="P20">
    <cfRule type="cellIs" dxfId="10376" priority="1780" operator="greaterThan">
      <formula>80</formula>
    </cfRule>
    <cfRule type="cellIs" dxfId="10375" priority="1782" operator="greaterThan">
      <formula>99.9</formula>
    </cfRule>
  </conditionalFormatting>
  <conditionalFormatting sqref="P20">
    <cfRule type="expression" dxfId="10374" priority="1781">
      <formula>O20&lt;P20</formula>
    </cfRule>
  </conditionalFormatting>
  <conditionalFormatting sqref="P23">
    <cfRule type="cellIs" dxfId="10373" priority="1777" operator="greaterThan">
      <formula>80</formula>
    </cfRule>
    <cfRule type="cellIs" dxfId="10372" priority="1779" operator="greaterThan">
      <formula>99.9</formula>
    </cfRule>
  </conditionalFormatting>
  <conditionalFormatting sqref="P23">
    <cfRule type="expression" dxfId="10371" priority="1778">
      <formula>O23&lt;P23</formula>
    </cfRule>
  </conditionalFormatting>
  <conditionalFormatting sqref="P26">
    <cfRule type="cellIs" dxfId="10370" priority="1774" operator="greaterThan">
      <formula>80</formula>
    </cfRule>
    <cfRule type="cellIs" dxfId="10369" priority="1776" operator="greaterThan">
      <formula>99.9</formula>
    </cfRule>
  </conditionalFormatting>
  <conditionalFormatting sqref="P26">
    <cfRule type="expression" dxfId="10368" priority="1775">
      <formula>O26&lt;P26</formula>
    </cfRule>
  </conditionalFormatting>
  <conditionalFormatting sqref="P29">
    <cfRule type="cellIs" dxfId="10367" priority="1771" operator="greaterThan">
      <formula>80</formula>
    </cfRule>
    <cfRule type="cellIs" dxfId="10366" priority="1773" operator="greaterThan">
      <formula>99.9</formula>
    </cfRule>
  </conditionalFormatting>
  <conditionalFormatting sqref="P29">
    <cfRule type="expression" dxfId="10365" priority="1772">
      <formula>O29&lt;P29</formula>
    </cfRule>
  </conditionalFormatting>
  <conditionalFormatting sqref="P32">
    <cfRule type="cellIs" dxfId="10364" priority="1768" operator="greaterThan">
      <formula>80</formula>
    </cfRule>
    <cfRule type="cellIs" dxfId="10363" priority="1770" operator="greaterThan">
      <formula>99.9</formula>
    </cfRule>
  </conditionalFormatting>
  <conditionalFormatting sqref="P32">
    <cfRule type="expression" dxfId="10362" priority="1769">
      <formula>O32&lt;P32</formula>
    </cfRule>
  </conditionalFormatting>
  <conditionalFormatting sqref="P35">
    <cfRule type="cellIs" dxfId="10361" priority="1765" operator="greaterThan">
      <formula>80</formula>
    </cfRule>
    <cfRule type="cellIs" dxfId="10360" priority="1767" operator="greaterThan">
      <formula>99.9</formula>
    </cfRule>
  </conditionalFormatting>
  <conditionalFormatting sqref="P35">
    <cfRule type="expression" dxfId="10359" priority="1766">
      <formula>O35&lt;P35</formula>
    </cfRule>
  </conditionalFormatting>
  <conditionalFormatting sqref="P38">
    <cfRule type="cellIs" dxfId="10358" priority="1762" operator="greaterThan">
      <formula>80</formula>
    </cfRule>
    <cfRule type="cellIs" dxfId="10357" priority="1764" operator="greaterThan">
      <formula>99.9</formula>
    </cfRule>
  </conditionalFormatting>
  <conditionalFormatting sqref="P38">
    <cfRule type="expression" dxfId="10356" priority="1763">
      <formula>O38&lt;P38</formula>
    </cfRule>
  </conditionalFormatting>
  <conditionalFormatting sqref="P41">
    <cfRule type="cellIs" dxfId="10355" priority="1759" operator="greaterThan">
      <formula>80</formula>
    </cfRule>
    <cfRule type="cellIs" dxfId="10354" priority="1761" operator="greaterThan">
      <formula>99.9</formula>
    </cfRule>
  </conditionalFormatting>
  <conditionalFormatting sqref="P41">
    <cfRule type="expression" dxfId="10353" priority="1760">
      <formula>O41&lt;P41</formula>
    </cfRule>
  </conditionalFormatting>
  <conditionalFormatting sqref="P44">
    <cfRule type="cellIs" dxfId="10352" priority="1756" operator="greaterThan">
      <formula>80</formula>
    </cfRule>
    <cfRule type="cellIs" dxfId="10351" priority="1758" operator="greaterThan">
      <formula>99.9</formula>
    </cfRule>
  </conditionalFormatting>
  <conditionalFormatting sqref="P44">
    <cfRule type="expression" dxfId="10350" priority="1757">
      <formula>O44&lt;P44</formula>
    </cfRule>
  </conditionalFormatting>
  <conditionalFormatting sqref="P47">
    <cfRule type="cellIs" dxfId="10349" priority="1753" operator="greaterThan">
      <formula>80</formula>
    </cfRule>
    <cfRule type="cellIs" dxfId="10348" priority="1755" operator="greaterThan">
      <formula>99.9</formula>
    </cfRule>
  </conditionalFormatting>
  <conditionalFormatting sqref="P47">
    <cfRule type="expression" dxfId="10347" priority="1754">
      <formula>O47&lt;P47</formula>
    </cfRule>
  </conditionalFormatting>
  <conditionalFormatting sqref="P50">
    <cfRule type="cellIs" dxfId="10346" priority="1750" operator="greaterThan">
      <formula>80</formula>
    </cfRule>
    <cfRule type="cellIs" dxfId="10345" priority="1752" operator="greaterThan">
      <formula>99.9</formula>
    </cfRule>
  </conditionalFormatting>
  <conditionalFormatting sqref="P50">
    <cfRule type="expression" dxfId="10344" priority="1751">
      <formula>O50&lt;P50</formula>
    </cfRule>
  </conditionalFormatting>
  <conditionalFormatting sqref="P53">
    <cfRule type="cellIs" dxfId="10343" priority="1747" operator="greaterThan">
      <formula>80</formula>
    </cfRule>
    <cfRule type="cellIs" dxfId="10342" priority="1749" operator="greaterThan">
      <formula>99.9</formula>
    </cfRule>
  </conditionalFormatting>
  <conditionalFormatting sqref="P53">
    <cfRule type="expression" dxfId="10341" priority="1748">
      <formula>O53&lt;P53</formula>
    </cfRule>
  </conditionalFormatting>
  <conditionalFormatting sqref="S11">
    <cfRule type="cellIs" dxfId="10340" priority="1740" operator="greaterThan">
      <formula>80</formula>
    </cfRule>
    <cfRule type="cellIs" dxfId="10339" priority="1742" operator="greaterThan">
      <formula>99.9</formula>
    </cfRule>
  </conditionalFormatting>
  <conditionalFormatting sqref="S11">
    <cfRule type="expression" dxfId="10338" priority="1741">
      <formula>R11&lt;S11</formula>
    </cfRule>
  </conditionalFormatting>
  <conditionalFormatting sqref="T7">
    <cfRule type="expression" dxfId="10337" priority="1721">
      <formula>$X$3=0</formula>
    </cfRule>
    <cfRule type="expression" dxfId="10336" priority="1722">
      <formula>$O$3=0</formula>
    </cfRule>
    <cfRule type="cellIs" dxfId="10335" priority="1723" operator="greaterThan">
      <formula>$O$3</formula>
    </cfRule>
    <cfRule type="cellIs" dxfId="10334" priority="1724" operator="equal">
      <formula>$O$3</formula>
    </cfRule>
  </conditionalFormatting>
  <conditionalFormatting sqref="T10">
    <cfRule type="expression" dxfId="10333" priority="1717">
      <formula>$X$3=0</formula>
    </cfRule>
    <cfRule type="expression" dxfId="10332" priority="1718">
      <formula>$O$3=0</formula>
    </cfRule>
    <cfRule type="cellIs" dxfId="10331" priority="1719" operator="greaterThan">
      <formula>$O$3</formula>
    </cfRule>
    <cfRule type="cellIs" dxfId="10330" priority="1720" operator="equal">
      <formula>$O$3</formula>
    </cfRule>
  </conditionalFormatting>
  <conditionalFormatting sqref="T13">
    <cfRule type="expression" dxfId="10329" priority="1713">
      <formula>$X$3=0</formula>
    </cfRule>
    <cfRule type="expression" dxfId="10328" priority="1714">
      <formula>$O$3=0</formula>
    </cfRule>
    <cfRule type="cellIs" dxfId="10327" priority="1715" operator="greaterThan">
      <formula>$O$3</formula>
    </cfRule>
    <cfRule type="cellIs" dxfId="10326" priority="1716" operator="equal">
      <formula>$O$3</formula>
    </cfRule>
  </conditionalFormatting>
  <conditionalFormatting sqref="T16">
    <cfRule type="expression" dxfId="10325" priority="1709">
      <formula>$X$3=0</formula>
    </cfRule>
    <cfRule type="expression" dxfId="10324" priority="1710">
      <formula>$O$3=0</formula>
    </cfRule>
    <cfRule type="cellIs" dxfId="10323" priority="1711" operator="greaterThan">
      <formula>$O$3</formula>
    </cfRule>
    <cfRule type="cellIs" dxfId="10322" priority="1712" operator="equal">
      <formula>$O$3</formula>
    </cfRule>
  </conditionalFormatting>
  <conditionalFormatting sqref="T19">
    <cfRule type="expression" dxfId="10321" priority="1705">
      <formula>$X$3=0</formula>
    </cfRule>
    <cfRule type="expression" dxfId="10320" priority="1706">
      <formula>$O$3=0</formula>
    </cfRule>
    <cfRule type="cellIs" dxfId="10319" priority="1707" operator="greaterThan">
      <formula>$O$3</formula>
    </cfRule>
    <cfRule type="cellIs" dxfId="10318" priority="1708" operator="equal">
      <formula>$O$3</formula>
    </cfRule>
  </conditionalFormatting>
  <conditionalFormatting sqref="T22">
    <cfRule type="expression" dxfId="10317" priority="1701">
      <formula>$X$3=0</formula>
    </cfRule>
    <cfRule type="expression" dxfId="10316" priority="1702">
      <formula>$O$3=0</formula>
    </cfRule>
    <cfRule type="cellIs" dxfId="10315" priority="1703" operator="greaterThan">
      <formula>$O$3</formula>
    </cfRule>
    <cfRule type="cellIs" dxfId="10314" priority="1704" operator="equal">
      <formula>$O$3</formula>
    </cfRule>
  </conditionalFormatting>
  <conditionalFormatting sqref="T25">
    <cfRule type="expression" dxfId="10313" priority="1697">
      <formula>$X$3=0</formula>
    </cfRule>
    <cfRule type="expression" dxfId="10312" priority="1698">
      <formula>$O$3=0</formula>
    </cfRule>
    <cfRule type="cellIs" dxfId="10311" priority="1699" operator="greaterThan">
      <formula>$O$3</formula>
    </cfRule>
    <cfRule type="cellIs" dxfId="10310" priority="1700" operator="equal">
      <formula>$O$3</formula>
    </cfRule>
  </conditionalFormatting>
  <conditionalFormatting sqref="T28">
    <cfRule type="expression" dxfId="10309" priority="1693">
      <formula>$X$3=0</formula>
    </cfRule>
    <cfRule type="expression" dxfId="10308" priority="1694">
      <formula>$O$3=0</formula>
    </cfRule>
    <cfRule type="cellIs" dxfId="10307" priority="1695" operator="greaterThan">
      <formula>$O$3</formula>
    </cfRule>
    <cfRule type="cellIs" dxfId="10306" priority="1696" operator="equal">
      <formula>$O$3</formula>
    </cfRule>
  </conditionalFormatting>
  <conditionalFormatting sqref="T31">
    <cfRule type="expression" dxfId="10305" priority="1689">
      <formula>$X$3=0</formula>
    </cfRule>
    <cfRule type="expression" dxfId="10304" priority="1690">
      <formula>$O$3=0</formula>
    </cfRule>
    <cfRule type="cellIs" dxfId="10303" priority="1691" operator="greaterThan">
      <formula>$O$3</formula>
    </cfRule>
    <cfRule type="cellIs" dxfId="10302" priority="1692" operator="equal">
      <formula>$O$3</formula>
    </cfRule>
  </conditionalFormatting>
  <conditionalFormatting sqref="T34">
    <cfRule type="expression" dxfId="10301" priority="1685">
      <formula>$X$3=0</formula>
    </cfRule>
    <cfRule type="expression" dxfId="10300" priority="1686">
      <formula>$O$3=0</formula>
    </cfRule>
    <cfRule type="cellIs" dxfId="10299" priority="1687" operator="greaterThan">
      <formula>$O$3</formula>
    </cfRule>
    <cfRule type="cellIs" dxfId="10298" priority="1688" operator="equal">
      <formula>$O$3</formula>
    </cfRule>
  </conditionalFormatting>
  <conditionalFormatting sqref="T37">
    <cfRule type="expression" dxfId="10297" priority="1681">
      <formula>$X$3=0</formula>
    </cfRule>
    <cfRule type="expression" dxfId="10296" priority="1682">
      <formula>$O$3=0</formula>
    </cfRule>
    <cfRule type="cellIs" dxfId="10295" priority="1683" operator="greaterThan">
      <formula>$O$3</formula>
    </cfRule>
    <cfRule type="cellIs" dxfId="10294" priority="1684" operator="equal">
      <formula>$O$3</formula>
    </cfRule>
  </conditionalFormatting>
  <conditionalFormatting sqref="T40">
    <cfRule type="expression" dxfId="10293" priority="1677">
      <formula>$X$3=0</formula>
    </cfRule>
    <cfRule type="expression" dxfId="10292" priority="1678">
      <formula>$O$3=0</formula>
    </cfRule>
    <cfRule type="cellIs" dxfId="10291" priority="1679" operator="greaterThan">
      <formula>$O$3</formula>
    </cfRule>
    <cfRule type="cellIs" dxfId="10290" priority="1680" operator="equal">
      <formula>$O$3</formula>
    </cfRule>
  </conditionalFormatting>
  <conditionalFormatting sqref="T43">
    <cfRule type="expression" dxfId="10289" priority="1673">
      <formula>$X$3=0</formula>
    </cfRule>
    <cfRule type="expression" dxfId="10288" priority="1674">
      <formula>$O$3=0</formula>
    </cfRule>
    <cfRule type="cellIs" dxfId="10287" priority="1675" operator="greaterThan">
      <formula>$O$3</formula>
    </cfRule>
    <cfRule type="cellIs" dxfId="10286" priority="1676" operator="equal">
      <formula>$O$3</formula>
    </cfRule>
  </conditionalFormatting>
  <conditionalFormatting sqref="T46">
    <cfRule type="expression" dxfId="10285" priority="1669">
      <formula>$X$3=0</formula>
    </cfRule>
    <cfRule type="expression" dxfId="10284" priority="1670">
      <formula>$O$3=0</formula>
    </cfRule>
    <cfRule type="cellIs" dxfId="10283" priority="1671" operator="greaterThan">
      <formula>$O$3</formula>
    </cfRule>
    <cfRule type="cellIs" dxfId="10282" priority="1672" operator="equal">
      <formula>$O$3</formula>
    </cfRule>
  </conditionalFormatting>
  <conditionalFormatting sqref="T49">
    <cfRule type="expression" dxfId="10281" priority="1665">
      <formula>$X$3=0</formula>
    </cfRule>
    <cfRule type="expression" dxfId="10280" priority="1666">
      <formula>$O$3=0</formula>
    </cfRule>
    <cfRule type="cellIs" dxfId="10279" priority="1667" operator="greaterThan">
      <formula>$O$3</formula>
    </cfRule>
    <cfRule type="cellIs" dxfId="10278" priority="1668" operator="equal">
      <formula>$O$3</formula>
    </cfRule>
  </conditionalFormatting>
  <conditionalFormatting sqref="T52">
    <cfRule type="expression" dxfId="10277" priority="1661">
      <formula>$X$3=0</formula>
    </cfRule>
    <cfRule type="expression" dxfId="10276" priority="1662">
      <formula>$O$3=0</formula>
    </cfRule>
    <cfRule type="cellIs" dxfId="10275" priority="1663" operator="greaterThan">
      <formula>$O$3</formula>
    </cfRule>
    <cfRule type="cellIs" dxfId="10274" priority="1664" operator="equal">
      <formula>$O$3</formula>
    </cfRule>
  </conditionalFormatting>
  <conditionalFormatting sqref="S7">
    <cfRule type="expression" dxfId="10273" priority="1658">
      <formula>R7&lt;S7</formula>
    </cfRule>
    <cfRule type="cellIs" dxfId="10272" priority="1659" operator="greaterThan">
      <formula>80</formula>
    </cfRule>
    <cfRule type="cellIs" dxfId="10271" priority="1660" operator="greaterThan">
      <formula>99.999</formula>
    </cfRule>
  </conditionalFormatting>
  <conditionalFormatting sqref="S10">
    <cfRule type="expression" dxfId="10270" priority="1654">
      <formula>R10&lt;S10</formula>
    </cfRule>
    <cfRule type="cellIs" dxfId="10269" priority="1655" operator="greaterThan">
      <formula>80</formula>
    </cfRule>
    <cfRule type="cellIs" dxfId="10268" priority="1656" operator="greaterThan">
      <formula>99.999</formula>
    </cfRule>
  </conditionalFormatting>
  <conditionalFormatting sqref="S13">
    <cfRule type="expression" dxfId="10267" priority="1650">
      <formula>R13&lt;S13</formula>
    </cfRule>
    <cfRule type="cellIs" dxfId="10266" priority="1651" operator="greaterThan">
      <formula>80</formula>
    </cfRule>
    <cfRule type="cellIs" dxfId="10265" priority="1652" operator="greaterThan">
      <formula>99.999</formula>
    </cfRule>
  </conditionalFormatting>
  <conditionalFormatting sqref="S16">
    <cfRule type="expression" dxfId="10264" priority="1646">
      <formula>R16&lt;S16</formula>
    </cfRule>
    <cfRule type="cellIs" dxfId="10263" priority="1647" operator="greaterThan">
      <formula>80</formula>
    </cfRule>
    <cfRule type="cellIs" dxfId="10262" priority="1648" operator="greaterThan">
      <formula>99.999</formula>
    </cfRule>
  </conditionalFormatting>
  <conditionalFormatting sqref="S19">
    <cfRule type="expression" dxfId="10261" priority="1642">
      <formula>R19&lt;S19</formula>
    </cfRule>
    <cfRule type="cellIs" dxfId="10260" priority="1643" operator="greaterThan">
      <formula>80</formula>
    </cfRule>
    <cfRule type="cellIs" dxfId="10259" priority="1644" operator="greaterThan">
      <formula>99.999</formula>
    </cfRule>
  </conditionalFormatting>
  <conditionalFormatting sqref="S22">
    <cfRule type="expression" dxfId="10258" priority="1638">
      <formula>R22&lt;S22</formula>
    </cfRule>
    <cfRule type="cellIs" dxfId="10257" priority="1639" operator="greaterThan">
      <formula>80</formula>
    </cfRule>
    <cfRule type="cellIs" dxfId="10256" priority="1640" operator="greaterThan">
      <formula>99.999</formula>
    </cfRule>
  </conditionalFormatting>
  <conditionalFormatting sqref="S25">
    <cfRule type="expression" dxfId="10255" priority="1634">
      <formula>R25&lt;S25</formula>
    </cfRule>
    <cfRule type="cellIs" dxfId="10254" priority="1635" operator="greaterThan">
      <formula>80</formula>
    </cfRule>
    <cfRule type="cellIs" dxfId="10253" priority="1636" operator="greaterThan">
      <formula>99.999</formula>
    </cfRule>
  </conditionalFormatting>
  <conditionalFormatting sqref="S28">
    <cfRule type="expression" dxfId="10252" priority="1630">
      <formula>R28&lt;S28</formula>
    </cfRule>
    <cfRule type="cellIs" dxfId="10251" priority="1631" operator="greaterThan">
      <formula>80</formula>
    </cfRule>
    <cfRule type="cellIs" dxfId="10250" priority="1632" operator="greaterThan">
      <formula>99.999</formula>
    </cfRule>
  </conditionalFormatting>
  <conditionalFormatting sqref="S31">
    <cfRule type="expression" dxfId="10249" priority="1626">
      <formula>R31&lt;S31</formula>
    </cfRule>
    <cfRule type="cellIs" dxfId="10248" priority="1627" operator="greaterThan">
      <formula>80</formula>
    </cfRule>
    <cfRule type="cellIs" dxfId="10247" priority="1628" operator="greaterThan">
      <formula>99.999</formula>
    </cfRule>
  </conditionalFormatting>
  <conditionalFormatting sqref="S34">
    <cfRule type="expression" dxfId="10246" priority="1622">
      <formula>R34&lt;S34</formula>
    </cfRule>
    <cfRule type="cellIs" dxfId="10245" priority="1623" operator="greaterThan">
      <formula>80</formula>
    </cfRule>
    <cfRule type="cellIs" dxfId="10244" priority="1624" operator="greaterThan">
      <formula>99.999</formula>
    </cfRule>
  </conditionalFormatting>
  <conditionalFormatting sqref="S37">
    <cfRule type="expression" dxfId="10243" priority="1618">
      <formula>R37&lt;S37</formula>
    </cfRule>
    <cfRule type="cellIs" dxfId="10242" priority="1619" operator="greaterThan">
      <formula>80</formula>
    </cfRule>
    <cfRule type="cellIs" dxfId="10241" priority="1620" operator="greaterThan">
      <formula>99.999</formula>
    </cfRule>
  </conditionalFormatting>
  <conditionalFormatting sqref="S40">
    <cfRule type="expression" dxfId="10240" priority="1614">
      <formula>R40&lt;S40</formula>
    </cfRule>
    <cfRule type="cellIs" dxfId="10239" priority="1615" operator="greaterThan">
      <formula>80</formula>
    </cfRule>
    <cfRule type="cellIs" dxfId="10238" priority="1616" operator="greaterThan">
      <formula>99.999</formula>
    </cfRule>
  </conditionalFormatting>
  <conditionalFormatting sqref="S43">
    <cfRule type="expression" dxfId="10237" priority="1610">
      <formula>R43&lt;S43</formula>
    </cfRule>
    <cfRule type="cellIs" dxfId="10236" priority="1611" operator="greaterThan">
      <formula>80</formula>
    </cfRule>
    <cfRule type="cellIs" dxfId="10235" priority="1612" operator="greaterThan">
      <formula>99.999</formula>
    </cfRule>
  </conditionalFormatting>
  <conditionalFormatting sqref="S46">
    <cfRule type="expression" dxfId="10234" priority="1606">
      <formula>R46&lt;S46</formula>
    </cfRule>
    <cfRule type="cellIs" dxfId="10233" priority="1607" operator="greaterThan">
      <formula>80</formula>
    </cfRule>
    <cfRule type="cellIs" dxfId="10232" priority="1608" operator="greaterThan">
      <formula>99.999</formula>
    </cfRule>
  </conditionalFormatting>
  <conditionalFormatting sqref="S49">
    <cfRule type="expression" dxfId="10231" priority="1602">
      <formula>R49&lt;S49</formula>
    </cfRule>
    <cfRule type="cellIs" dxfId="10230" priority="1603" operator="greaterThan">
      <formula>80</formula>
    </cfRule>
    <cfRule type="cellIs" dxfId="10229" priority="1604" operator="greaterThan">
      <formula>99.999</formula>
    </cfRule>
  </conditionalFormatting>
  <conditionalFormatting sqref="S52">
    <cfRule type="expression" dxfId="10228" priority="1598">
      <formula>R52&lt;S52</formula>
    </cfRule>
    <cfRule type="cellIs" dxfId="10227" priority="1599" operator="greaterThan">
      <formula>80</formula>
    </cfRule>
    <cfRule type="cellIs" dxfId="10226" priority="1600" operator="greaterThan">
      <formula>99.999</formula>
    </cfRule>
  </conditionalFormatting>
  <conditionalFormatting sqref="S14">
    <cfRule type="cellIs" dxfId="10225" priority="1594" operator="greaterThan">
      <formula>80</formula>
    </cfRule>
    <cfRule type="cellIs" dxfId="10224" priority="1596" operator="greaterThan">
      <formula>99.9</formula>
    </cfRule>
  </conditionalFormatting>
  <conditionalFormatting sqref="S14">
    <cfRule type="expression" dxfId="10223" priority="1595">
      <formula>R14&lt;S14</formula>
    </cfRule>
  </conditionalFormatting>
  <conditionalFormatting sqref="S17">
    <cfRule type="cellIs" dxfId="10222" priority="1591" operator="greaterThan">
      <formula>80</formula>
    </cfRule>
    <cfRule type="cellIs" dxfId="10221" priority="1593" operator="greaterThan">
      <formula>99.9</formula>
    </cfRule>
  </conditionalFormatting>
  <conditionalFormatting sqref="S17">
    <cfRule type="expression" dxfId="10220" priority="1592">
      <formula>R17&lt;S17</formula>
    </cfRule>
  </conditionalFormatting>
  <conditionalFormatting sqref="S20">
    <cfRule type="cellIs" dxfId="10219" priority="1588" operator="greaterThan">
      <formula>80</formula>
    </cfRule>
    <cfRule type="cellIs" dxfId="10218" priority="1590" operator="greaterThan">
      <formula>99.9</formula>
    </cfRule>
  </conditionalFormatting>
  <conditionalFormatting sqref="S20">
    <cfRule type="expression" dxfId="10217" priority="1589">
      <formula>R20&lt;S20</formula>
    </cfRule>
  </conditionalFormatting>
  <conditionalFormatting sqref="S23">
    <cfRule type="cellIs" dxfId="10216" priority="1585" operator="greaterThan">
      <formula>80</formula>
    </cfRule>
    <cfRule type="cellIs" dxfId="10215" priority="1587" operator="greaterThan">
      <formula>99.9</formula>
    </cfRule>
  </conditionalFormatting>
  <conditionalFormatting sqref="S23">
    <cfRule type="expression" dxfId="10214" priority="1586">
      <formula>R23&lt;S23</formula>
    </cfRule>
  </conditionalFormatting>
  <conditionalFormatting sqref="S26">
    <cfRule type="cellIs" dxfId="10213" priority="1582" operator="greaterThan">
      <formula>80</formula>
    </cfRule>
    <cfRule type="cellIs" dxfId="10212" priority="1584" operator="greaterThan">
      <formula>99.9</formula>
    </cfRule>
  </conditionalFormatting>
  <conditionalFormatting sqref="S26">
    <cfRule type="expression" dxfId="10211" priority="1583">
      <formula>R26&lt;S26</formula>
    </cfRule>
  </conditionalFormatting>
  <conditionalFormatting sqref="S29">
    <cfRule type="cellIs" dxfId="10210" priority="1579" operator="greaterThan">
      <formula>80</formula>
    </cfRule>
    <cfRule type="cellIs" dxfId="10209" priority="1581" operator="greaterThan">
      <formula>99.9</formula>
    </cfRule>
  </conditionalFormatting>
  <conditionalFormatting sqref="S29">
    <cfRule type="expression" dxfId="10208" priority="1580">
      <formula>R29&lt;S29</formula>
    </cfRule>
  </conditionalFormatting>
  <conditionalFormatting sqref="S32">
    <cfRule type="cellIs" dxfId="10207" priority="1576" operator="greaterThan">
      <formula>80</formula>
    </cfRule>
    <cfRule type="cellIs" dxfId="10206" priority="1578" operator="greaterThan">
      <formula>99.9</formula>
    </cfRule>
  </conditionalFormatting>
  <conditionalFormatting sqref="S32">
    <cfRule type="expression" dxfId="10205" priority="1577">
      <formula>R32&lt;S32</formula>
    </cfRule>
  </conditionalFormatting>
  <conditionalFormatting sqref="S35">
    <cfRule type="cellIs" dxfId="10204" priority="1573" operator="greaterThan">
      <formula>80</formula>
    </cfRule>
    <cfRule type="cellIs" dxfId="10203" priority="1575" operator="greaterThan">
      <formula>99.9</formula>
    </cfRule>
  </conditionalFormatting>
  <conditionalFormatting sqref="S35">
    <cfRule type="expression" dxfId="10202" priority="1574">
      <formula>R35&lt;S35</formula>
    </cfRule>
  </conditionalFormatting>
  <conditionalFormatting sqref="S38">
    <cfRule type="cellIs" dxfId="10201" priority="1570" operator="greaterThan">
      <formula>80</formula>
    </cfRule>
    <cfRule type="cellIs" dxfId="10200" priority="1572" operator="greaterThan">
      <formula>99.9</formula>
    </cfRule>
  </conditionalFormatting>
  <conditionalFormatting sqref="S38">
    <cfRule type="expression" dxfId="10199" priority="1571">
      <formula>R38&lt;S38</formula>
    </cfRule>
  </conditionalFormatting>
  <conditionalFormatting sqref="S41">
    <cfRule type="cellIs" dxfId="10198" priority="1567" operator="greaterThan">
      <formula>80</formula>
    </cfRule>
    <cfRule type="cellIs" dxfId="10197" priority="1569" operator="greaterThan">
      <formula>99.9</formula>
    </cfRule>
  </conditionalFormatting>
  <conditionalFormatting sqref="S41">
    <cfRule type="expression" dxfId="10196" priority="1568">
      <formula>R41&lt;S41</formula>
    </cfRule>
  </conditionalFormatting>
  <conditionalFormatting sqref="S44">
    <cfRule type="cellIs" dxfId="10195" priority="1564" operator="greaterThan">
      <formula>80</formula>
    </cfRule>
    <cfRule type="cellIs" dxfId="10194" priority="1566" operator="greaterThan">
      <formula>99.9</formula>
    </cfRule>
  </conditionalFormatting>
  <conditionalFormatting sqref="S44">
    <cfRule type="expression" dxfId="10193" priority="1565">
      <formula>R44&lt;S44</formula>
    </cfRule>
  </conditionalFormatting>
  <conditionalFormatting sqref="S47">
    <cfRule type="cellIs" dxfId="10192" priority="1561" operator="greaterThan">
      <formula>80</formula>
    </cfRule>
    <cfRule type="cellIs" dxfId="10191" priority="1563" operator="greaterThan">
      <formula>99.9</formula>
    </cfRule>
  </conditionalFormatting>
  <conditionalFormatting sqref="S47">
    <cfRule type="expression" dxfId="10190" priority="1562">
      <formula>R47&lt;S47</formula>
    </cfRule>
  </conditionalFormatting>
  <conditionalFormatting sqref="S50">
    <cfRule type="cellIs" dxfId="10189" priority="1558" operator="greaterThan">
      <formula>80</formula>
    </cfRule>
    <cfRule type="cellIs" dxfId="10188" priority="1560" operator="greaterThan">
      <formula>99.9</formula>
    </cfRule>
  </conditionalFormatting>
  <conditionalFormatting sqref="S50">
    <cfRule type="expression" dxfId="10187" priority="1559">
      <formula>R50&lt;S50</formula>
    </cfRule>
  </conditionalFormatting>
  <conditionalFormatting sqref="S53">
    <cfRule type="cellIs" dxfId="10186" priority="1555" operator="greaterThan">
      <formula>80</formula>
    </cfRule>
    <cfRule type="cellIs" dxfId="10185" priority="1557" operator="greaterThan">
      <formula>99.9</formula>
    </cfRule>
  </conditionalFormatting>
  <conditionalFormatting sqref="S53">
    <cfRule type="expression" dxfId="10184" priority="1556">
      <formula>R53&lt;S53</formula>
    </cfRule>
  </conditionalFormatting>
  <conditionalFormatting sqref="V11">
    <cfRule type="cellIs" dxfId="10183" priority="1548" operator="greaterThan">
      <formula>80</formula>
    </cfRule>
    <cfRule type="cellIs" dxfId="10182" priority="1550" operator="greaterThan">
      <formula>99.9</formula>
    </cfRule>
  </conditionalFormatting>
  <conditionalFormatting sqref="V11">
    <cfRule type="expression" dxfId="10181" priority="1549">
      <formula>U11&lt;V11</formula>
    </cfRule>
  </conditionalFormatting>
  <conditionalFormatting sqref="W7">
    <cfRule type="expression" dxfId="10180" priority="1529">
      <formula>$X$3=0</formula>
    </cfRule>
    <cfRule type="expression" dxfId="10179" priority="1530">
      <formula>$O$3=0</formula>
    </cfRule>
    <cfRule type="cellIs" dxfId="10178" priority="1531" operator="greaterThan">
      <formula>$O$3</formula>
    </cfRule>
    <cfRule type="cellIs" dxfId="10177" priority="1532" operator="equal">
      <formula>$O$3</formula>
    </cfRule>
  </conditionalFormatting>
  <conditionalFormatting sqref="W10">
    <cfRule type="expression" dxfId="10176" priority="1525">
      <formula>$X$3=0</formula>
    </cfRule>
    <cfRule type="expression" dxfId="10175" priority="1526">
      <formula>$O$3=0</formula>
    </cfRule>
    <cfRule type="cellIs" dxfId="10174" priority="1527" operator="greaterThan">
      <formula>$O$3</formula>
    </cfRule>
    <cfRule type="cellIs" dxfId="10173" priority="1528" operator="equal">
      <formula>$O$3</formula>
    </cfRule>
  </conditionalFormatting>
  <conditionalFormatting sqref="W13">
    <cfRule type="expression" dxfId="10172" priority="1521">
      <formula>$X$3=0</formula>
    </cfRule>
    <cfRule type="expression" dxfId="10171" priority="1522">
      <formula>$O$3=0</formula>
    </cfRule>
    <cfRule type="cellIs" dxfId="10170" priority="1523" operator="greaterThan">
      <formula>$O$3</formula>
    </cfRule>
    <cfRule type="cellIs" dxfId="10169" priority="1524" operator="equal">
      <formula>$O$3</formula>
    </cfRule>
  </conditionalFormatting>
  <conditionalFormatting sqref="W16">
    <cfRule type="expression" dxfId="10168" priority="1517">
      <formula>$X$3=0</formula>
    </cfRule>
    <cfRule type="expression" dxfId="10167" priority="1518">
      <formula>$O$3=0</formula>
    </cfRule>
    <cfRule type="cellIs" dxfId="10166" priority="1519" operator="greaterThan">
      <formula>$O$3</formula>
    </cfRule>
    <cfRule type="cellIs" dxfId="10165" priority="1520" operator="equal">
      <formula>$O$3</formula>
    </cfRule>
  </conditionalFormatting>
  <conditionalFormatting sqref="W19">
    <cfRule type="expression" dxfId="10164" priority="1513">
      <formula>$X$3=0</formula>
    </cfRule>
    <cfRule type="expression" dxfId="10163" priority="1514">
      <formula>$O$3=0</formula>
    </cfRule>
    <cfRule type="cellIs" dxfId="10162" priority="1515" operator="greaterThan">
      <formula>$O$3</formula>
    </cfRule>
    <cfRule type="cellIs" dxfId="10161" priority="1516" operator="equal">
      <formula>$O$3</formula>
    </cfRule>
  </conditionalFormatting>
  <conditionalFormatting sqref="W22">
    <cfRule type="expression" dxfId="10160" priority="1509">
      <formula>$X$3=0</formula>
    </cfRule>
    <cfRule type="expression" dxfId="10159" priority="1510">
      <formula>$O$3=0</formula>
    </cfRule>
    <cfRule type="cellIs" dxfId="10158" priority="1511" operator="greaterThan">
      <formula>$O$3</formula>
    </cfRule>
    <cfRule type="cellIs" dxfId="10157" priority="1512" operator="equal">
      <formula>$O$3</formula>
    </cfRule>
  </conditionalFormatting>
  <conditionalFormatting sqref="W25">
    <cfRule type="expression" dxfId="10156" priority="1505">
      <formula>$X$3=0</formula>
    </cfRule>
    <cfRule type="expression" dxfId="10155" priority="1506">
      <formula>$O$3=0</formula>
    </cfRule>
    <cfRule type="cellIs" dxfId="10154" priority="1507" operator="greaterThan">
      <formula>$O$3</formula>
    </cfRule>
    <cfRule type="cellIs" dxfId="10153" priority="1508" operator="equal">
      <formula>$O$3</formula>
    </cfRule>
  </conditionalFormatting>
  <conditionalFormatting sqref="W28">
    <cfRule type="expression" dxfId="10152" priority="1501">
      <formula>$X$3=0</formula>
    </cfRule>
    <cfRule type="expression" dxfId="10151" priority="1502">
      <formula>$O$3=0</formula>
    </cfRule>
    <cfRule type="cellIs" dxfId="10150" priority="1503" operator="greaterThan">
      <formula>$O$3</formula>
    </cfRule>
    <cfRule type="cellIs" dxfId="10149" priority="1504" operator="equal">
      <formula>$O$3</formula>
    </cfRule>
  </conditionalFormatting>
  <conditionalFormatting sqref="W31">
    <cfRule type="expression" dxfId="10148" priority="1497">
      <formula>$X$3=0</formula>
    </cfRule>
    <cfRule type="expression" dxfId="10147" priority="1498">
      <formula>$O$3=0</formula>
    </cfRule>
    <cfRule type="cellIs" dxfId="10146" priority="1499" operator="greaterThan">
      <formula>$O$3</formula>
    </cfRule>
    <cfRule type="cellIs" dxfId="10145" priority="1500" operator="equal">
      <formula>$O$3</formula>
    </cfRule>
  </conditionalFormatting>
  <conditionalFormatting sqref="W34">
    <cfRule type="expression" dxfId="10144" priority="1493">
      <formula>$X$3=0</formula>
    </cfRule>
    <cfRule type="expression" dxfId="10143" priority="1494">
      <formula>$O$3=0</formula>
    </cfRule>
    <cfRule type="cellIs" dxfId="10142" priority="1495" operator="greaterThan">
      <formula>$O$3</formula>
    </cfRule>
    <cfRule type="cellIs" dxfId="10141" priority="1496" operator="equal">
      <formula>$O$3</formula>
    </cfRule>
  </conditionalFormatting>
  <conditionalFormatting sqref="W37">
    <cfRule type="expression" dxfId="10140" priority="1489">
      <formula>$X$3=0</formula>
    </cfRule>
    <cfRule type="expression" dxfId="10139" priority="1490">
      <formula>$O$3=0</formula>
    </cfRule>
    <cfRule type="cellIs" dxfId="10138" priority="1491" operator="greaterThan">
      <formula>$O$3</formula>
    </cfRule>
    <cfRule type="cellIs" dxfId="10137" priority="1492" operator="equal">
      <formula>$O$3</formula>
    </cfRule>
  </conditionalFormatting>
  <conditionalFormatting sqref="W40">
    <cfRule type="expression" dxfId="10136" priority="1485">
      <formula>$X$3=0</formula>
    </cfRule>
    <cfRule type="expression" dxfId="10135" priority="1486">
      <formula>$O$3=0</formula>
    </cfRule>
    <cfRule type="cellIs" dxfId="10134" priority="1487" operator="greaterThan">
      <formula>$O$3</formula>
    </cfRule>
    <cfRule type="cellIs" dxfId="10133" priority="1488" operator="equal">
      <formula>$O$3</formula>
    </cfRule>
  </conditionalFormatting>
  <conditionalFormatting sqref="W43">
    <cfRule type="expression" dxfId="10132" priority="1481">
      <formula>$X$3=0</formula>
    </cfRule>
    <cfRule type="expression" dxfId="10131" priority="1482">
      <formula>$O$3=0</formula>
    </cfRule>
    <cfRule type="cellIs" dxfId="10130" priority="1483" operator="greaterThan">
      <formula>$O$3</formula>
    </cfRule>
    <cfRule type="cellIs" dxfId="10129" priority="1484" operator="equal">
      <formula>$O$3</formula>
    </cfRule>
  </conditionalFormatting>
  <conditionalFormatting sqref="W46">
    <cfRule type="expression" dxfId="10128" priority="1477">
      <formula>$X$3=0</formula>
    </cfRule>
    <cfRule type="expression" dxfId="10127" priority="1478">
      <formula>$O$3=0</formula>
    </cfRule>
    <cfRule type="cellIs" dxfId="10126" priority="1479" operator="greaterThan">
      <formula>$O$3</formula>
    </cfRule>
    <cfRule type="cellIs" dxfId="10125" priority="1480" operator="equal">
      <formula>$O$3</formula>
    </cfRule>
  </conditionalFormatting>
  <conditionalFormatting sqref="W49">
    <cfRule type="expression" dxfId="10124" priority="1473">
      <formula>$X$3=0</formula>
    </cfRule>
    <cfRule type="expression" dxfId="10123" priority="1474">
      <formula>$O$3=0</formula>
    </cfRule>
    <cfRule type="cellIs" dxfId="10122" priority="1475" operator="greaterThan">
      <formula>$O$3</formula>
    </cfRule>
    <cfRule type="cellIs" dxfId="10121" priority="1476" operator="equal">
      <formula>$O$3</formula>
    </cfRule>
  </conditionalFormatting>
  <conditionalFormatting sqref="W52">
    <cfRule type="expression" dxfId="10120" priority="1469">
      <formula>$X$3=0</formula>
    </cfRule>
    <cfRule type="expression" dxfId="10119" priority="1470">
      <formula>$O$3=0</formula>
    </cfRule>
    <cfRule type="cellIs" dxfId="10118" priority="1471" operator="greaterThan">
      <formula>$O$3</formula>
    </cfRule>
    <cfRule type="cellIs" dxfId="10117" priority="1472" operator="equal">
      <formula>$O$3</formula>
    </cfRule>
  </conditionalFormatting>
  <conditionalFormatting sqref="V7">
    <cfRule type="expression" dxfId="10116" priority="1466">
      <formula>U7&lt;V7</formula>
    </cfRule>
    <cfRule type="cellIs" dxfId="10115" priority="1467" operator="greaterThan">
      <formula>80</formula>
    </cfRule>
    <cfRule type="cellIs" dxfId="10114" priority="1468" operator="greaterThan">
      <formula>99.999</formula>
    </cfRule>
  </conditionalFormatting>
  <conditionalFormatting sqref="V10">
    <cfRule type="expression" dxfId="10113" priority="1462">
      <formula>U10&lt;V10</formula>
    </cfRule>
    <cfRule type="cellIs" dxfId="10112" priority="1463" operator="greaterThan">
      <formula>80</formula>
    </cfRule>
    <cfRule type="cellIs" dxfId="10111" priority="1464" operator="greaterThan">
      <formula>99.999</formula>
    </cfRule>
  </conditionalFormatting>
  <conditionalFormatting sqref="V13">
    <cfRule type="expression" dxfId="10110" priority="1458">
      <formula>U13&lt;V13</formula>
    </cfRule>
    <cfRule type="cellIs" dxfId="10109" priority="1459" operator="greaterThan">
      <formula>80</formula>
    </cfRule>
    <cfRule type="cellIs" dxfId="10108" priority="1460" operator="greaterThan">
      <formula>99.999</formula>
    </cfRule>
  </conditionalFormatting>
  <conditionalFormatting sqref="V16">
    <cfRule type="expression" dxfId="10107" priority="1454">
      <formula>U16&lt;V16</formula>
    </cfRule>
    <cfRule type="cellIs" dxfId="10106" priority="1455" operator="greaterThan">
      <formula>80</formula>
    </cfRule>
    <cfRule type="cellIs" dxfId="10105" priority="1456" operator="greaterThan">
      <formula>99.999</formula>
    </cfRule>
  </conditionalFormatting>
  <conditionalFormatting sqref="V19">
    <cfRule type="expression" dxfId="10104" priority="1450">
      <formula>U19&lt;V19</formula>
    </cfRule>
    <cfRule type="cellIs" dxfId="10103" priority="1451" operator="greaterThan">
      <formula>80</formula>
    </cfRule>
    <cfRule type="cellIs" dxfId="10102" priority="1452" operator="greaterThan">
      <formula>99.999</formula>
    </cfRule>
  </conditionalFormatting>
  <conditionalFormatting sqref="V22">
    <cfRule type="expression" dxfId="10101" priority="1446">
      <formula>U22&lt;V22</formula>
    </cfRule>
    <cfRule type="cellIs" dxfId="10100" priority="1447" operator="greaterThan">
      <formula>80</formula>
    </cfRule>
    <cfRule type="cellIs" dxfId="10099" priority="1448" operator="greaterThan">
      <formula>99.999</formula>
    </cfRule>
  </conditionalFormatting>
  <conditionalFormatting sqref="V25">
    <cfRule type="expression" dxfId="10098" priority="1442">
      <formula>U25&lt;V25</formula>
    </cfRule>
    <cfRule type="cellIs" dxfId="10097" priority="1443" operator="greaterThan">
      <formula>80</formula>
    </cfRule>
    <cfRule type="cellIs" dxfId="10096" priority="1444" operator="greaterThan">
      <formula>99.999</formula>
    </cfRule>
  </conditionalFormatting>
  <conditionalFormatting sqref="V28">
    <cfRule type="expression" dxfId="10095" priority="1438">
      <formula>U28&lt;V28</formula>
    </cfRule>
    <cfRule type="cellIs" dxfId="10094" priority="1439" operator="greaterThan">
      <formula>80</formula>
    </cfRule>
    <cfRule type="cellIs" dxfId="10093" priority="1440" operator="greaterThan">
      <formula>99.999</formula>
    </cfRule>
  </conditionalFormatting>
  <conditionalFormatting sqref="V31">
    <cfRule type="expression" dxfId="10092" priority="1434">
      <formula>U31&lt;V31</formula>
    </cfRule>
    <cfRule type="cellIs" dxfId="10091" priority="1435" operator="greaterThan">
      <formula>80</formula>
    </cfRule>
    <cfRule type="cellIs" dxfId="10090" priority="1436" operator="greaterThan">
      <formula>99.999</formula>
    </cfRule>
  </conditionalFormatting>
  <conditionalFormatting sqref="V34">
    <cfRule type="expression" dxfId="10089" priority="1430">
      <formula>U34&lt;V34</formula>
    </cfRule>
    <cfRule type="cellIs" dxfId="10088" priority="1431" operator="greaterThan">
      <formula>80</formula>
    </cfRule>
    <cfRule type="cellIs" dxfId="10087" priority="1432" operator="greaterThan">
      <formula>99.999</formula>
    </cfRule>
  </conditionalFormatting>
  <conditionalFormatting sqref="V37">
    <cfRule type="expression" dxfId="10086" priority="1426">
      <formula>U37&lt;V37</formula>
    </cfRule>
    <cfRule type="cellIs" dxfId="10085" priority="1427" operator="greaterThan">
      <formula>80</formula>
    </cfRule>
    <cfRule type="cellIs" dxfId="10084" priority="1428" operator="greaterThan">
      <formula>99.999</formula>
    </cfRule>
  </conditionalFormatting>
  <conditionalFormatting sqref="V40">
    <cfRule type="expression" dxfId="10083" priority="1422">
      <formula>U40&lt;V40</formula>
    </cfRule>
    <cfRule type="cellIs" dxfId="10082" priority="1423" operator="greaterThan">
      <formula>80</formula>
    </cfRule>
    <cfRule type="cellIs" dxfId="10081" priority="1424" operator="greaterThan">
      <formula>99.999</formula>
    </cfRule>
  </conditionalFormatting>
  <conditionalFormatting sqref="V43">
    <cfRule type="expression" dxfId="10080" priority="1418">
      <formula>U43&lt;V43</formula>
    </cfRule>
    <cfRule type="cellIs" dxfId="10079" priority="1419" operator="greaterThan">
      <formula>80</formula>
    </cfRule>
    <cfRule type="cellIs" dxfId="10078" priority="1420" operator="greaterThan">
      <formula>99.999</formula>
    </cfRule>
  </conditionalFormatting>
  <conditionalFormatting sqref="V46">
    <cfRule type="expression" dxfId="10077" priority="1414">
      <formula>U46&lt;V46</formula>
    </cfRule>
    <cfRule type="cellIs" dxfId="10076" priority="1415" operator="greaterThan">
      <formula>80</formula>
    </cfRule>
    <cfRule type="cellIs" dxfId="10075" priority="1416" operator="greaterThan">
      <formula>99.999</formula>
    </cfRule>
  </conditionalFormatting>
  <conditionalFormatting sqref="V49">
    <cfRule type="expression" dxfId="10074" priority="1410">
      <formula>U49&lt;V49</formula>
    </cfRule>
    <cfRule type="cellIs" dxfId="10073" priority="1411" operator="greaterThan">
      <formula>80</formula>
    </cfRule>
    <cfRule type="cellIs" dxfId="10072" priority="1412" operator="greaterThan">
      <formula>99.999</formula>
    </cfRule>
  </conditionalFormatting>
  <conditionalFormatting sqref="V52">
    <cfRule type="expression" dxfId="10071" priority="1406">
      <formula>U52&lt;V52</formula>
    </cfRule>
    <cfRule type="cellIs" dxfId="10070" priority="1407" operator="greaterThan">
      <formula>80</formula>
    </cfRule>
    <cfRule type="cellIs" dxfId="10069" priority="1408" operator="greaterThan">
      <formula>99.999</formula>
    </cfRule>
  </conditionalFormatting>
  <conditionalFormatting sqref="V14">
    <cfRule type="cellIs" dxfId="10068" priority="1402" operator="greaterThan">
      <formula>80</formula>
    </cfRule>
    <cfRule type="cellIs" dxfId="10067" priority="1404" operator="greaterThan">
      <formula>99.9</formula>
    </cfRule>
  </conditionalFormatting>
  <conditionalFormatting sqref="V14">
    <cfRule type="expression" dxfId="10066" priority="1403">
      <formula>U14&lt;V14</formula>
    </cfRule>
  </conditionalFormatting>
  <conditionalFormatting sqref="V17">
    <cfRule type="cellIs" dxfId="10065" priority="1399" operator="greaterThan">
      <formula>80</formula>
    </cfRule>
    <cfRule type="cellIs" dxfId="10064" priority="1401" operator="greaterThan">
      <formula>99.9</formula>
    </cfRule>
  </conditionalFormatting>
  <conditionalFormatting sqref="V17">
    <cfRule type="expression" dxfId="10063" priority="1400">
      <formula>U17&lt;V17</formula>
    </cfRule>
  </conditionalFormatting>
  <conditionalFormatting sqref="V20">
    <cfRule type="cellIs" dxfId="10062" priority="1396" operator="greaterThan">
      <formula>80</formula>
    </cfRule>
    <cfRule type="cellIs" dxfId="10061" priority="1398" operator="greaterThan">
      <formula>99.9</formula>
    </cfRule>
  </conditionalFormatting>
  <conditionalFormatting sqref="V20">
    <cfRule type="expression" dxfId="10060" priority="1397">
      <formula>U20&lt;V20</formula>
    </cfRule>
  </conditionalFormatting>
  <conditionalFormatting sqref="V23">
    <cfRule type="cellIs" dxfId="10059" priority="1393" operator="greaterThan">
      <formula>80</formula>
    </cfRule>
    <cfRule type="cellIs" dxfId="10058" priority="1395" operator="greaterThan">
      <formula>99.9</formula>
    </cfRule>
  </conditionalFormatting>
  <conditionalFormatting sqref="V23">
    <cfRule type="expression" dxfId="10057" priority="1394">
      <formula>U23&lt;V23</formula>
    </cfRule>
  </conditionalFormatting>
  <conditionalFormatting sqref="V26">
    <cfRule type="cellIs" dxfId="10056" priority="1390" operator="greaterThan">
      <formula>80</formula>
    </cfRule>
    <cfRule type="cellIs" dxfId="10055" priority="1392" operator="greaterThan">
      <formula>99.9</formula>
    </cfRule>
  </conditionalFormatting>
  <conditionalFormatting sqref="V26">
    <cfRule type="expression" dxfId="10054" priority="1391">
      <formula>U26&lt;V26</formula>
    </cfRule>
  </conditionalFormatting>
  <conditionalFormatting sqref="V29">
    <cfRule type="cellIs" dxfId="10053" priority="1387" operator="greaterThan">
      <formula>80</formula>
    </cfRule>
    <cfRule type="cellIs" dxfId="10052" priority="1389" operator="greaterThan">
      <formula>99.9</formula>
    </cfRule>
  </conditionalFormatting>
  <conditionalFormatting sqref="V29">
    <cfRule type="expression" dxfId="10051" priority="1388">
      <formula>U29&lt;V29</formula>
    </cfRule>
  </conditionalFormatting>
  <conditionalFormatting sqref="V32">
    <cfRule type="cellIs" dxfId="10050" priority="1384" operator="greaterThan">
      <formula>80</formula>
    </cfRule>
    <cfRule type="cellIs" dxfId="10049" priority="1386" operator="greaterThan">
      <formula>99.9</formula>
    </cfRule>
  </conditionalFormatting>
  <conditionalFormatting sqref="V32">
    <cfRule type="expression" dxfId="10048" priority="1385">
      <formula>U32&lt;V32</formula>
    </cfRule>
  </conditionalFormatting>
  <conditionalFormatting sqref="V35">
    <cfRule type="cellIs" dxfId="10047" priority="1381" operator="greaterThan">
      <formula>80</formula>
    </cfRule>
    <cfRule type="cellIs" dxfId="10046" priority="1383" operator="greaterThan">
      <formula>99.9</formula>
    </cfRule>
  </conditionalFormatting>
  <conditionalFormatting sqref="V35">
    <cfRule type="expression" dxfId="10045" priority="1382">
      <formula>U35&lt;V35</formula>
    </cfRule>
  </conditionalFormatting>
  <conditionalFormatting sqref="V38">
    <cfRule type="cellIs" dxfId="10044" priority="1378" operator="greaterThan">
      <formula>80</formula>
    </cfRule>
    <cfRule type="cellIs" dxfId="10043" priority="1380" operator="greaterThan">
      <formula>99.9</formula>
    </cfRule>
  </conditionalFormatting>
  <conditionalFormatting sqref="V38">
    <cfRule type="expression" dxfId="10042" priority="1379">
      <formula>U38&lt;V38</formula>
    </cfRule>
  </conditionalFormatting>
  <conditionalFormatting sqref="V41">
    <cfRule type="cellIs" dxfId="10041" priority="1375" operator="greaterThan">
      <formula>80</formula>
    </cfRule>
    <cfRule type="cellIs" dxfId="10040" priority="1377" operator="greaterThan">
      <formula>99.9</formula>
    </cfRule>
  </conditionalFormatting>
  <conditionalFormatting sqref="V41">
    <cfRule type="expression" dxfId="10039" priority="1376">
      <formula>U41&lt;V41</formula>
    </cfRule>
  </conditionalFormatting>
  <conditionalFormatting sqref="V44">
    <cfRule type="cellIs" dxfId="10038" priority="1372" operator="greaterThan">
      <formula>80</formula>
    </cfRule>
    <cfRule type="cellIs" dxfId="10037" priority="1374" operator="greaterThan">
      <formula>99.9</formula>
    </cfRule>
  </conditionalFormatting>
  <conditionalFormatting sqref="V44">
    <cfRule type="expression" dxfId="10036" priority="1373">
      <formula>U44&lt;V44</formula>
    </cfRule>
  </conditionalFormatting>
  <conditionalFormatting sqref="V47">
    <cfRule type="cellIs" dxfId="10035" priority="1369" operator="greaterThan">
      <formula>80</formula>
    </cfRule>
    <cfRule type="cellIs" dxfId="10034" priority="1371" operator="greaterThan">
      <formula>99.9</formula>
    </cfRule>
  </conditionalFormatting>
  <conditionalFormatting sqref="V47">
    <cfRule type="expression" dxfId="10033" priority="1370">
      <formula>U47&lt;V47</formula>
    </cfRule>
  </conditionalFormatting>
  <conditionalFormatting sqref="V50">
    <cfRule type="cellIs" dxfId="10032" priority="1366" operator="greaterThan">
      <formula>80</formula>
    </cfRule>
    <cfRule type="cellIs" dxfId="10031" priority="1368" operator="greaterThan">
      <formula>99.9</formula>
    </cfRule>
  </conditionalFormatting>
  <conditionalFormatting sqref="V50">
    <cfRule type="expression" dxfId="10030" priority="1367">
      <formula>U50&lt;V50</formula>
    </cfRule>
  </conditionalFormatting>
  <conditionalFormatting sqref="V53">
    <cfRule type="cellIs" dxfId="10029" priority="1363" operator="greaterThan">
      <formula>80</formula>
    </cfRule>
    <cfRule type="cellIs" dxfId="10028" priority="1365" operator="greaterThan">
      <formula>99.9</formula>
    </cfRule>
  </conditionalFormatting>
  <conditionalFormatting sqref="V53">
    <cfRule type="expression" dxfId="10027" priority="1364">
      <formula>U53&lt;V53</formula>
    </cfRule>
  </conditionalFormatting>
  <conditionalFormatting sqref="Y11">
    <cfRule type="cellIs" dxfId="10026" priority="1356" operator="greaterThan">
      <formula>80</formula>
    </cfRule>
    <cfRule type="cellIs" dxfId="10025" priority="1358" operator="greaterThan">
      <formula>99.9</formula>
    </cfRule>
  </conditionalFormatting>
  <conditionalFormatting sqref="Y11">
    <cfRule type="expression" dxfId="10024" priority="1357">
      <formula>X11&lt;Y11</formula>
    </cfRule>
  </conditionalFormatting>
  <conditionalFormatting sqref="Z7">
    <cfRule type="expression" dxfId="10023" priority="1337">
      <formula>$X$3=0</formula>
    </cfRule>
    <cfRule type="expression" dxfId="10022" priority="1338">
      <formula>$O$3=0</formula>
    </cfRule>
    <cfRule type="cellIs" dxfId="10021" priority="1339" operator="greaterThan">
      <formula>$O$3</formula>
    </cfRule>
    <cfRule type="cellIs" dxfId="10020" priority="1340" operator="equal">
      <formula>$O$3</formula>
    </cfRule>
  </conditionalFormatting>
  <conditionalFormatting sqref="Z10">
    <cfRule type="expression" dxfId="10019" priority="1333">
      <formula>$X$3=0</formula>
    </cfRule>
    <cfRule type="expression" dxfId="10018" priority="1334">
      <formula>$O$3=0</formula>
    </cfRule>
    <cfRule type="cellIs" dxfId="10017" priority="1335" operator="greaterThan">
      <formula>$O$3</formula>
    </cfRule>
    <cfRule type="cellIs" dxfId="10016" priority="1336" operator="equal">
      <formula>$O$3</formula>
    </cfRule>
  </conditionalFormatting>
  <conditionalFormatting sqref="Z13">
    <cfRule type="expression" dxfId="10015" priority="1329">
      <formula>$X$3=0</formula>
    </cfRule>
    <cfRule type="expression" dxfId="10014" priority="1330">
      <formula>$O$3=0</formula>
    </cfRule>
    <cfRule type="cellIs" dxfId="10013" priority="1331" operator="greaterThan">
      <formula>$O$3</formula>
    </cfRule>
    <cfRule type="cellIs" dxfId="10012" priority="1332" operator="equal">
      <formula>$O$3</formula>
    </cfRule>
  </conditionalFormatting>
  <conditionalFormatting sqref="Z16">
    <cfRule type="expression" dxfId="10011" priority="1325">
      <formula>$X$3=0</formula>
    </cfRule>
    <cfRule type="expression" dxfId="10010" priority="1326">
      <formula>$O$3=0</formula>
    </cfRule>
    <cfRule type="cellIs" dxfId="10009" priority="1327" operator="greaterThan">
      <formula>$O$3</formula>
    </cfRule>
    <cfRule type="cellIs" dxfId="10008" priority="1328" operator="equal">
      <formula>$O$3</formula>
    </cfRule>
  </conditionalFormatting>
  <conditionalFormatting sqref="Z19">
    <cfRule type="expression" dxfId="10007" priority="1321">
      <formula>$X$3=0</formula>
    </cfRule>
    <cfRule type="expression" dxfId="10006" priority="1322">
      <formula>$O$3=0</formula>
    </cfRule>
    <cfRule type="cellIs" dxfId="10005" priority="1323" operator="greaterThan">
      <formula>$O$3</formula>
    </cfRule>
    <cfRule type="cellIs" dxfId="10004" priority="1324" operator="equal">
      <formula>$O$3</formula>
    </cfRule>
  </conditionalFormatting>
  <conditionalFormatting sqref="Z22">
    <cfRule type="expression" dxfId="10003" priority="1317">
      <formula>$X$3=0</formula>
    </cfRule>
    <cfRule type="expression" dxfId="10002" priority="1318">
      <formula>$O$3=0</formula>
    </cfRule>
    <cfRule type="cellIs" dxfId="10001" priority="1319" operator="greaterThan">
      <formula>$O$3</formula>
    </cfRule>
    <cfRule type="cellIs" dxfId="10000" priority="1320" operator="equal">
      <formula>$O$3</formula>
    </cfRule>
  </conditionalFormatting>
  <conditionalFormatting sqref="Z25">
    <cfRule type="expression" dxfId="9999" priority="1313">
      <formula>$X$3=0</formula>
    </cfRule>
    <cfRule type="expression" dxfId="9998" priority="1314">
      <formula>$O$3=0</formula>
    </cfRule>
    <cfRule type="cellIs" dxfId="9997" priority="1315" operator="greaterThan">
      <formula>$O$3</formula>
    </cfRule>
    <cfRule type="cellIs" dxfId="9996" priority="1316" operator="equal">
      <formula>$O$3</formula>
    </cfRule>
  </conditionalFormatting>
  <conditionalFormatting sqref="Z28">
    <cfRule type="expression" dxfId="9995" priority="1309">
      <formula>$X$3=0</formula>
    </cfRule>
    <cfRule type="expression" dxfId="9994" priority="1310">
      <formula>$O$3=0</formula>
    </cfRule>
    <cfRule type="cellIs" dxfId="9993" priority="1311" operator="greaterThan">
      <formula>$O$3</formula>
    </cfRule>
    <cfRule type="cellIs" dxfId="9992" priority="1312" operator="equal">
      <formula>$O$3</formula>
    </cfRule>
  </conditionalFormatting>
  <conditionalFormatting sqref="Z31">
    <cfRule type="expression" dxfId="9991" priority="1305">
      <formula>$X$3=0</formula>
    </cfRule>
    <cfRule type="expression" dxfId="9990" priority="1306">
      <formula>$O$3=0</formula>
    </cfRule>
    <cfRule type="cellIs" dxfId="9989" priority="1307" operator="greaterThan">
      <formula>$O$3</formula>
    </cfRule>
    <cfRule type="cellIs" dxfId="9988" priority="1308" operator="equal">
      <formula>$O$3</formula>
    </cfRule>
  </conditionalFormatting>
  <conditionalFormatting sqref="Z34">
    <cfRule type="expression" dxfId="9987" priority="1301">
      <formula>$X$3=0</formula>
    </cfRule>
    <cfRule type="expression" dxfId="9986" priority="1302">
      <formula>$O$3=0</formula>
    </cfRule>
    <cfRule type="cellIs" dxfId="9985" priority="1303" operator="greaterThan">
      <formula>$O$3</formula>
    </cfRule>
    <cfRule type="cellIs" dxfId="9984" priority="1304" operator="equal">
      <formula>$O$3</formula>
    </cfRule>
  </conditionalFormatting>
  <conditionalFormatting sqref="Z37">
    <cfRule type="expression" dxfId="9983" priority="1297">
      <formula>$X$3=0</formula>
    </cfRule>
    <cfRule type="expression" dxfId="9982" priority="1298">
      <formula>$O$3=0</formula>
    </cfRule>
    <cfRule type="cellIs" dxfId="9981" priority="1299" operator="greaterThan">
      <formula>$O$3</formula>
    </cfRule>
    <cfRule type="cellIs" dxfId="9980" priority="1300" operator="equal">
      <formula>$O$3</formula>
    </cfRule>
  </conditionalFormatting>
  <conditionalFormatting sqref="Z40">
    <cfRule type="expression" dxfId="9979" priority="1293">
      <formula>$X$3=0</formula>
    </cfRule>
    <cfRule type="expression" dxfId="9978" priority="1294">
      <formula>$O$3=0</formula>
    </cfRule>
    <cfRule type="cellIs" dxfId="9977" priority="1295" operator="greaterThan">
      <formula>$O$3</formula>
    </cfRule>
    <cfRule type="cellIs" dxfId="9976" priority="1296" operator="equal">
      <formula>$O$3</formula>
    </cfRule>
  </conditionalFormatting>
  <conditionalFormatting sqref="Z43">
    <cfRule type="expression" dxfId="9975" priority="1289">
      <formula>$X$3=0</formula>
    </cfRule>
    <cfRule type="expression" dxfId="9974" priority="1290">
      <formula>$O$3=0</formula>
    </cfRule>
    <cfRule type="cellIs" dxfId="9973" priority="1291" operator="greaterThan">
      <formula>$O$3</formula>
    </cfRule>
    <cfRule type="cellIs" dxfId="9972" priority="1292" operator="equal">
      <formula>$O$3</formula>
    </cfRule>
  </conditionalFormatting>
  <conditionalFormatting sqref="Z46">
    <cfRule type="expression" dxfId="9971" priority="1285">
      <formula>$X$3=0</formula>
    </cfRule>
    <cfRule type="expression" dxfId="9970" priority="1286">
      <formula>$O$3=0</formula>
    </cfRule>
    <cfRule type="cellIs" dxfId="9969" priority="1287" operator="greaterThan">
      <formula>$O$3</formula>
    </cfRule>
    <cfRule type="cellIs" dxfId="9968" priority="1288" operator="equal">
      <formula>$O$3</formula>
    </cfRule>
  </conditionalFormatting>
  <conditionalFormatting sqref="Z49">
    <cfRule type="expression" dxfId="9967" priority="1281">
      <formula>$X$3=0</formula>
    </cfRule>
    <cfRule type="expression" dxfId="9966" priority="1282">
      <formula>$O$3=0</formula>
    </cfRule>
    <cfRule type="cellIs" dxfId="9965" priority="1283" operator="greaterThan">
      <formula>$O$3</formula>
    </cfRule>
    <cfRule type="cellIs" dxfId="9964" priority="1284" operator="equal">
      <formula>$O$3</formula>
    </cfRule>
  </conditionalFormatting>
  <conditionalFormatting sqref="Z52">
    <cfRule type="expression" dxfId="9963" priority="1277">
      <formula>$X$3=0</formula>
    </cfRule>
    <cfRule type="expression" dxfId="9962" priority="1278">
      <formula>$O$3=0</formula>
    </cfRule>
    <cfRule type="cellIs" dxfId="9961" priority="1279" operator="greaterThan">
      <formula>$O$3</formula>
    </cfRule>
    <cfRule type="cellIs" dxfId="9960" priority="1280" operator="equal">
      <formula>$O$3</formula>
    </cfRule>
  </conditionalFormatting>
  <conditionalFormatting sqref="Y7">
    <cfRule type="expression" dxfId="9959" priority="1274">
      <formula>X7&lt;Y7</formula>
    </cfRule>
    <cfRule type="cellIs" dxfId="9958" priority="1275" operator="greaterThan">
      <formula>80</formula>
    </cfRule>
    <cfRule type="cellIs" dxfId="9957" priority="1276" operator="greaterThan">
      <formula>99.999</formula>
    </cfRule>
  </conditionalFormatting>
  <conditionalFormatting sqref="Y10">
    <cfRule type="expression" dxfId="9956" priority="1270">
      <formula>X10&lt;Y10</formula>
    </cfRule>
    <cfRule type="cellIs" dxfId="9955" priority="1271" operator="greaterThan">
      <formula>80</formula>
    </cfRule>
    <cfRule type="cellIs" dxfId="9954" priority="1272" operator="greaterThan">
      <formula>99.999</formula>
    </cfRule>
  </conditionalFormatting>
  <conditionalFormatting sqref="Y13">
    <cfRule type="expression" dxfId="9953" priority="1266">
      <formula>X13&lt;Y13</formula>
    </cfRule>
    <cfRule type="cellIs" dxfId="9952" priority="1267" operator="greaterThan">
      <formula>80</formula>
    </cfRule>
    <cfRule type="cellIs" dxfId="9951" priority="1268" operator="greaterThan">
      <formula>99.999</formula>
    </cfRule>
  </conditionalFormatting>
  <conditionalFormatting sqref="Y16">
    <cfRule type="expression" dxfId="9950" priority="1262">
      <formula>X16&lt;Y16</formula>
    </cfRule>
    <cfRule type="cellIs" dxfId="9949" priority="1263" operator="greaterThan">
      <formula>80</formula>
    </cfRule>
    <cfRule type="cellIs" dxfId="9948" priority="1264" operator="greaterThan">
      <formula>99.999</formula>
    </cfRule>
  </conditionalFormatting>
  <conditionalFormatting sqref="Y19">
    <cfRule type="expression" dxfId="9947" priority="1258">
      <formula>X19&lt;Y19</formula>
    </cfRule>
    <cfRule type="cellIs" dxfId="9946" priority="1259" operator="greaterThan">
      <formula>80</formula>
    </cfRule>
    <cfRule type="cellIs" dxfId="9945" priority="1260" operator="greaterThan">
      <formula>99.999</formula>
    </cfRule>
  </conditionalFormatting>
  <conditionalFormatting sqref="Y22">
    <cfRule type="expression" dxfId="9944" priority="1254">
      <formula>X22&lt;Y22</formula>
    </cfRule>
    <cfRule type="cellIs" dxfId="9943" priority="1255" operator="greaterThan">
      <formula>80</formula>
    </cfRule>
    <cfRule type="cellIs" dxfId="9942" priority="1256" operator="greaterThan">
      <formula>99.999</formula>
    </cfRule>
  </conditionalFormatting>
  <conditionalFormatting sqref="Y25">
    <cfRule type="expression" dxfId="9941" priority="1250">
      <formula>X25&lt;Y25</formula>
    </cfRule>
    <cfRule type="cellIs" dxfId="9940" priority="1251" operator="greaterThan">
      <formula>80</formula>
    </cfRule>
    <cfRule type="cellIs" dxfId="9939" priority="1252" operator="greaterThan">
      <formula>99.999</formula>
    </cfRule>
  </conditionalFormatting>
  <conditionalFormatting sqref="Y28">
    <cfRule type="expression" dxfId="9938" priority="1246">
      <formula>X28&lt;Y28</formula>
    </cfRule>
    <cfRule type="cellIs" dxfId="9937" priority="1247" operator="greaterThan">
      <formula>80</formula>
    </cfRule>
    <cfRule type="cellIs" dxfId="9936" priority="1248" operator="greaterThan">
      <formula>99.999</formula>
    </cfRule>
  </conditionalFormatting>
  <conditionalFormatting sqref="Y31">
    <cfRule type="expression" dxfId="9935" priority="1242">
      <formula>X31&lt;Y31</formula>
    </cfRule>
    <cfRule type="cellIs" dxfId="9934" priority="1243" operator="greaterThan">
      <formula>80</formula>
    </cfRule>
    <cfRule type="cellIs" dxfId="9933" priority="1244" operator="greaterThan">
      <formula>99.999</formula>
    </cfRule>
  </conditionalFormatting>
  <conditionalFormatting sqref="Y34">
    <cfRule type="expression" dxfId="9932" priority="1238">
      <formula>X34&lt;Y34</formula>
    </cfRule>
    <cfRule type="cellIs" dxfId="9931" priority="1239" operator="greaterThan">
      <formula>80</formula>
    </cfRule>
    <cfRule type="cellIs" dxfId="9930" priority="1240" operator="greaterThan">
      <formula>99.999</formula>
    </cfRule>
  </conditionalFormatting>
  <conditionalFormatting sqref="Y37">
    <cfRule type="expression" dxfId="9929" priority="1234">
      <formula>X37&lt;Y37</formula>
    </cfRule>
    <cfRule type="cellIs" dxfId="9928" priority="1235" operator="greaterThan">
      <formula>80</formula>
    </cfRule>
    <cfRule type="cellIs" dxfId="9927" priority="1236" operator="greaterThan">
      <formula>99.999</formula>
    </cfRule>
  </conditionalFormatting>
  <conditionalFormatting sqref="Y40">
    <cfRule type="expression" dxfId="9926" priority="1230">
      <formula>X40&lt;Y40</formula>
    </cfRule>
    <cfRule type="cellIs" dxfId="9925" priority="1231" operator="greaterThan">
      <formula>80</formula>
    </cfRule>
    <cfRule type="cellIs" dxfId="9924" priority="1232" operator="greaterThan">
      <formula>99.999</formula>
    </cfRule>
  </conditionalFormatting>
  <conditionalFormatting sqref="Y43">
    <cfRule type="expression" dxfId="9923" priority="1226">
      <formula>X43&lt;Y43</formula>
    </cfRule>
    <cfRule type="cellIs" dxfId="9922" priority="1227" operator="greaterThan">
      <formula>80</formula>
    </cfRule>
    <cfRule type="cellIs" dxfId="9921" priority="1228" operator="greaterThan">
      <formula>99.999</formula>
    </cfRule>
  </conditionalFormatting>
  <conditionalFormatting sqref="Y46">
    <cfRule type="expression" dxfId="9920" priority="1222">
      <formula>X46&lt;Y46</formula>
    </cfRule>
    <cfRule type="cellIs" dxfId="9919" priority="1223" operator="greaterThan">
      <formula>80</formula>
    </cfRule>
    <cfRule type="cellIs" dxfId="9918" priority="1224" operator="greaterThan">
      <formula>99.999</formula>
    </cfRule>
  </conditionalFormatting>
  <conditionalFormatting sqref="Y49">
    <cfRule type="expression" dxfId="9917" priority="1218">
      <formula>X49&lt;Y49</formula>
    </cfRule>
    <cfRule type="cellIs" dxfId="9916" priority="1219" operator="greaterThan">
      <formula>80</formula>
    </cfRule>
    <cfRule type="cellIs" dxfId="9915" priority="1220" operator="greaterThan">
      <formula>99.999</formula>
    </cfRule>
  </conditionalFormatting>
  <conditionalFormatting sqref="Y52">
    <cfRule type="expression" dxfId="9914" priority="1214">
      <formula>X52&lt;Y52</formula>
    </cfRule>
    <cfRule type="cellIs" dxfId="9913" priority="1215" operator="greaterThan">
      <formula>80</formula>
    </cfRule>
    <cfRule type="cellIs" dxfId="9912" priority="1216" operator="greaterThan">
      <formula>99.999</formula>
    </cfRule>
  </conditionalFormatting>
  <conditionalFormatting sqref="Y14">
    <cfRule type="cellIs" dxfId="9911" priority="1210" operator="greaterThan">
      <formula>80</formula>
    </cfRule>
    <cfRule type="cellIs" dxfId="9910" priority="1212" operator="greaterThan">
      <formula>99.9</formula>
    </cfRule>
  </conditionalFormatting>
  <conditionalFormatting sqref="Y14">
    <cfRule type="expression" dxfId="9909" priority="1211">
      <formula>X14&lt;Y14</formula>
    </cfRule>
  </conditionalFormatting>
  <conditionalFormatting sqref="Y17">
    <cfRule type="cellIs" dxfId="9908" priority="1207" operator="greaterThan">
      <formula>80</formula>
    </cfRule>
    <cfRule type="cellIs" dxfId="9907" priority="1209" operator="greaterThan">
      <formula>99.9</formula>
    </cfRule>
  </conditionalFormatting>
  <conditionalFormatting sqref="Y17">
    <cfRule type="expression" dxfId="9906" priority="1208">
      <formula>X17&lt;Y17</formula>
    </cfRule>
  </conditionalFormatting>
  <conditionalFormatting sqref="Y20">
    <cfRule type="cellIs" dxfId="9905" priority="1204" operator="greaterThan">
      <formula>80</formula>
    </cfRule>
    <cfRule type="cellIs" dxfId="9904" priority="1206" operator="greaterThan">
      <formula>99.9</formula>
    </cfRule>
  </conditionalFormatting>
  <conditionalFormatting sqref="Y20">
    <cfRule type="expression" dxfId="9903" priority="1205">
      <formula>X20&lt;Y20</formula>
    </cfRule>
  </conditionalFormatting>
  <conditionalFormatting sqref="Y23">
    <cfRule type="cellIs" dxfId="9902" priority="1201" operator="greaterThan">
      <formula>80</formula>
    </cfRule>
    <cfRule type="cellIs" dxfId="9901" priority="1203" operator="greaterThan">
      <formula>99.9</formula>
    </cfRule>
  </conditionalFormatting>
  <conditionalFormatting sqref="Y23">
    <cfRule type="expression" dxfId="9900" priority="1202">
      <formula>X23&lt;Y23</formula>
    </cfRule>
  </conditionalFormatting>
  <conditionalFormatting sqref="Y26">
    <cfRule type="cellIs" dxfId="9899" priority="1198" operator="greaterThan">
      <formula>80</formula>
    </cfRule>
    <cfRule type="cellIs" dxfId="9898" priority="1200" operator="greaterThan">
      <formula>99.9</formula>
    </cfRule>
  </conditionalFormatting>
  <conditionalFormatting sqref="Y26">
    <cfRule type="expression" dxfId="9897" priority="1199">
      <formula>X26&lt;Y26</formula>
    </cfRule>
  </conditionalFormatting>
  <conditionalFormatting sqref="Y29">
    <cfRule type="cellIs" dxfId="9896" priority="1195" operator="greaterThan">
      <formula>80</formula>
    </cfRule>
    <cfRule type="cellIs" dxfId="9895" priority="1197" operator="greaterThan">
      <formula>99.9</formula>
    </cfRule>
  </conditionalFormatting>
  <conditionalFormatting sqref="Y29">
    <cfRule type="expression" dxfId="9894" priority="1196">
      <formula>X29&lt;Y29</formula>
    </cfRule>
  </conditionalFormatting>
  <conditionalFormatting sqref="Y32">
    <cfRule type="cellIs" dxfId="9893" priority="1192" operator="greaterThan">
      <formula>80</formula>
    </cfRule>
    <cfRule type="cellIs" dxfId="9892" priority="1194" operator="greaterThan">
      <formula>99.9</formula>
    </cfRule>
  </conditionalFormatting>
  <conditionalFormatting sqref="Y32">
    <cfRule type="expression" dxfId="9891" priority="1193">
      <formula>X32&lt;Y32</formula>
    </cfRule>
  </conditionalFormatting>
  <conditionalFormatting sqref="Y35">
    <cfRule type="cellIs" dxfId="9890" priority="1189" operator="greaterThan">
      <formula>80</formula>
    </cfRule>
    <cfRule type="cellIs" dxfId="9889" priority="1191" operator="greaterThan">
      <formula>99.9</formula>
    </cfRule>
  </conditionalFormatting>
  <conditionalFormatting sqref="Y35">
    <cfRule type="expression" dxfId="9888" priority="1190">
      <formula>X35&lt;Y35</formula>
    </cfRule>
  </conditionalFormatting>
  <conditionalFormatting sqref="Y38">
    <cfRule type="cellIs" dxfId="9887" priority="1186" operator="greaterThan">
      <formula>80</formula>
    </cfRule>
    <cfRule type="cellIs" dxfId="9886" priority="1188" operator="greaterThan">
      <formula>99.9</formula>
    </cfRule>
  </conditionalFormatting>
  <conditionalFormatting sqref="Y38">
    <cfRule type="expression" dxfId="9885" priority="1187">
      <formula>X38&lt;Y38</formula>
    </cfRule>
  </conditionalFormatting>
  <conditionalFormatting sqref="Y41">
    <cfRule type="cellIs" dxfId="9884" priority="1183" operator="greaterThan">
      <formula>80</formula>
    </cfRule>
    <cfRule type="cellIs" dxfId="9883" priority="1185" operator="greaterThan">
      <formula>99.9</formula>
    </cfRule>
  </conditionalFormatting>
  <conditionalFormatting sqref="Y41">
    <cfRule type="expression" dxfId="9882" priority="1184">
      <formula>X41&lt;Y41</formula>
    </cfRule>
  </conditionalFormatting>
  <conditionalFormatting sqref="Y44">
    <cfRule type="cellIs" dxfId="9881" priority="1180" operator="greaterThan">
      <formula>80</formula>
    </cfRule>
    <cfRule type="cellIs" dxfId="9880" priority="1182" operator="greaterThan">
      <formula>99.9</formula>
    </cfRule>
  </conditionalFormatting>
  <conditionalFormatting sqref="Y44">
    <cfRule type="expression" dxfId="9879" priority="1181">
      <formula>X44&lt;Y44</formula>
    </cfRule>
  </conditionalFormatting>
  <conditionalFormatting sqref="Y47">
    <cfRule type="cellIs" dxfId="9878" priority="1177" operator="greaterThan">
      <formula>80</formula>
    </cfRule>
    <cfRule type="cellIs" dxfId="9877" priority="1179" operator="greaterThan">
      <formula>99.9</formula>
    </cfRule>
  </conditionalFormatting>
  <conditionalFormatting sqref="Y47">
    <cfRule type="expression" dxfId="9876" priority="1178">
      <formula>X47&lt;Y47</formula>
    </cfRule>
  </conditionalFormatting>
  <conditionalFormatting sqref="Y50">
    <cfRule type="cellIs" dxfId="9875" priority="1174" operator="greaterThan">
      <formula>80</formula>
    </cfRule>
    <cfRule type="cellIs" dxfId="9874" priority="1176" operator="greaterThan">
      <formula>99.9</formula>
    </cfRule>
  </conditionalFormatting>
  <conditionalFormatting sqref="Y50">
    <cfRule type="expression" dxfId="9873" priority="1175">
      <formula>X50&lt;Y50</formula>
    </cfRule>
  </conditionalFormatting>
  <conditionalFormatting sqref="Y53">
    <cfRule type="cellIs" dxfId="9872" priority="1171" operator="greaterThan">
      <formula>80</formula>
    </cfRule>
    <cfRule type="cellIs" dxfId="9871" priority="1173" operator="greaterThan">
      <formula>99.9</formula>
    </cfRule>
  </conditionalFormatting>
  <conditionalFormatting sqref="Y53">
    <cfRule type="expression" dxfId="9870" priority="1172">
      <formula>X53&lt;Y53</formula>
    </cfRule>
  </conditionalFormatting>
  <conditionalFormatting sqref="AB11">
    <cfRule type="cellIs" dxfId="9869" priority="1164" operator="greaterThan">
      <formula>80</formula>
    </cfRule>
    <cfRule type="cellIs" dxfId="9868" priority="1166" operator="greaterThan">
      <formula>99.9</formula>
    </cfRule>
  </conditionalFormatting>
  <conditionalFormatting sqref="AB11">
    <cfRule type="expression" dxfId="9867" priority="1165">
      <formula>AA11&lt;AB11</formula>
    </cfRule>
  </conditionalFormatting>
  <conditionalFormatting sqref="AC7">
    <cfRule type="expression" dxfId="9866" priority="1145">
      <formula>$X$3=0</formula>
    </cfRule>
    <cfRule type="expression" dxfId="9865" priority="1146">
      <formula>$O$3=0</formula>
    </cfRule>
    <cfRule type="cellIs" dxfId="9864" priority="1147" operator="greaterThan">
      <formula>$O$3</formula>
    </cfRule>
    <cfRule type="cellIs" dxfId="9863" priority="1148" operator="equal">
      <formula>$O$3</formula>
    </cfRule>
  </conditionalFormatting>
  <conditionalFormatting sqref="AC10">
    <cfRule type="expression" dxfId="9862" priority="1141">
      <formula>$X$3=0</formula>
    </cfRule>
    <cfRule type="expression" dxfId="9861" priority="1142">
      <formula>$O$3=0</formula>
    </cfRule>
    <cfRule type="cellIs" dxfId="9860" priority="1143" operator="greaterThan">
      <formula>$O$3</formula>
    </cfRule>
    <cfRule type="cellIs" dxfId="9859" priority="1144" operator="equal">
      <formula>$O$3</formula>
    </cfRule>
  </conditionalFormatting>
  <conditionalFormatting sqref="AC13">
    <cfRule type="expression" dxfId="9858" priority="1137">
      <formula>$X$3=0</formula>
    </cfRule>
    <cfRule type="expression" dxfId="9857" priority="1138">
      <formula>$O$3=0</formula>
    </cfRule>
    <cfRule type="cellIs" dxfId="9856" priority="1139" operator="greaterThan">
      <formula>$O$3</formula>
    </cfRule>
    <cfRule type="cellIs" dxfId="9855" priority="1140" operator="equal">
      <formula>$O$3</formula>
    </cfRule>
  </conditionalFormatting>
  <conditionalFormatting sqref="AC16">
    <cfRule type="expression" dxfId="9854" priority="1133">
      <formula>$X$3=0</formula>
    </cfRule>
    <cfRule type="expression" dxfId="9853" priority="1134">
      <formula>$O$3=0</formula>
    </cfRule>
    <cfRule type="cellIs" dxfId="9852" priority="1135" operator="greaterThan">
      <formula>$O$3</formula>
    </cfRule>
    <cfRule type="cellIs" dxfId="9851" priority="1136" operator="equal">
      <formula>$O$3</formula>
    </cfRule>
  </conditionalFormatting>
  <conditionalFormatting sqref="AC19">
    <cfRule type="expression" dxfId="9850" priority="1129">
      <formula>$X$3=0</formula>
    </cfRule>
    <cfRule type="expression" dxfId="9849" priority="1130">
      <formula>$O$3=0</formula>
    </cfRule>
    <cfRule type="cellIs" dxfId="9848" priority="1131" operator="greaterThan">
      <formula>$O$3</formula>
    </cfRule>
    <cfRule type="cellIs" dxfId="9847" priority="1132" operator="equal">
      <formula>$O$3</formula>
    </cfRule>
  </conditionalFormatting>
  <conditionalFormatting sqref="AC22">
    <cfRule type="expression" dxfId="9846" priority="1125">
      <formula>$X$3=0</formula>
    </cfRule>
    <cfRule type="expression" dxfId="9845" priority="1126">
      <formula>$O$3=0</formula>
    </cfRule>
    <cfRule type="cellIs" dxfId="9844" priority="1127" operator="greaterThan">
      <formula>$O$3</formula>
    </cfRule>
    <cfRule type="cellIs" dxfId="9843" priority="1128" operator="equal">
      <formula>$O$3</formula>
    </cfRule>
  </conditionalFormatting>
  <conditionalFormatting sqref="AC25">
    <cfRule type="expression" dxfId="9842" priority="1121">
      <formula>$X$3=0</formula>
    </cfRule>
    <cfRule type="expression" dxfId="9841" priority="1122">
      <formula>$O$3=0</formula>
    </cfRule>
    <cfRule type="cellIs" dxfId="9840" priority="1123" operator="greaterThan">
      <formula>$O$3</formula>
    </cfRule>
    <cfRule type="cellIs" dxfId="9839" priority="1124" operator="equal">
      <formula>$O$3</formula>
    </cfRule>
  </conditionalFormatting>
  <conditionalFormatting sqref="AC28">
    <cfRule type="expression" dxfId="9838" priority="1117">
      <formula>$X$3=0</formula>
    </cfRule>
    <cfRule type="expression" dxfId="9837" priority="1118">
      <formula>$O$3=0</formula>
    </cfRule>
    <cfRule type="cellIs" dxfId="9836" priority="1119" operator="greaterThan">
      <formula>$O$3</formula>
    </cfRule>
    <cfRule type="cellIs" dxfId="9835" priority="1120" operator="equal">
      <formula>$O$3</formula>
    </cfRule>
  </conditionalFormatting>
  <conditionalFormatting sqref="AC31">
    <cfRule type="expression" dxfId="9834" priority="1113">
      <formula>$X$3=0</formula>
    </cfRule>
    <cfRule type="expression" dxfId="9833" priority="1114">
      <formula>$O$3=0</formula>
    </cfRule>
    <cfRule type="cellIs" dxfId="9832" priority="1115" operator="greaterThan">
      <formula>$O$3</formula>
    </cfRule>
    <cfRule type="cellIs" dxfId="9831" priority="1116" operator="equal">
      <formula>$O$3</formula>
    </cfRule>
  </conditionalFormatting>
  <conditionalFormatting sqref="AC34">
    <cfRule type="expression" dxfId="9830" priority="1109">
      <formula>$X$3=0</formula>
    </cfRule>
    <cfRule type="expression" dxfId="9829" priority="1110">
      <formula>$O$3=0</formula>
    </cfRule>
    <cfRule type="cellIs" dxfId="9828" priority="1111" operator="greaterThan">
      <formula>$O$3</formula>
    </cfRule>
    <cfRule type="cellIs" dxfId="9827" priority="1112" operator="equal">
      <formula>$O$3</formula>
    </cfRule>
  </conditionalFormatting>
  <conditionalFormatting sqref="AC37">
    <cfRule type="expression" dxfId="9826" priority="1105">
      <formula>$X$3=0</formula>
    </cfRule>
    <cfRule type="expression" dxfId="9825" priority="1106">
      <formula>$O$3=0</formula>
    </cfRule>
    <cfRule type="cellIs" dxfId="9824" priority="1107" operator="greaterThan">
      <formula>$O$3</formula>
    </cfRule>
    <cfRule type="cellIs" dxfId="9823" priority="1108" operator="equal">
      <formula>$O$3</formula>
    </cfRule>
  </conditionalFormatting>
  <conditionalFormatting sqref="AC40">
    <cfRule type="expression" dxfId="9822" priority="1101">
      <formula>$X$3=0</formula>
    </cfRule>
    <cfRule type="expression" dxfId="9821" priority="1102">
      <formula>$O$3=0</formula>
    </cfRule>
    <cfRule type="cellIs" dxfId="9820" priority="1103" operator="greaterThan">
      <formula>$O$3</formula>
    </cfRule>
    <cfRule type="cellIs" dxfId="9819" priority="1104" operator="equal">
      <formula>$O$3</formula>
    </cfRule>
  </conditionalFormatting>
  <conditionalFormatting sqref="AC43">
    <cfRule type="expression" dxfId="9818" priority="1097">
      <formula>$X$3=0</formula>
    </cfRule>
    <cfRule type="expression" dxfId="9817" priority="1098">
      <formula>$O$3=0</formula>
    </cfRule>
    <cfRule type="cellIs" dxfId="9816" priority="1099" operator="greaterThan">
      <formula>$O$3</formula>
    </cfRule>
    <cfRule type="cellIs" dxfId="9815" priority="1100" operator="equal">
      <formula>$O$3</formula>
    </cfRule>
  </conditionalFormatting>
  <conditionalFormatting sqref="AC46">
    <cfRule type="expression" dxfId="9814" priority="1093">
      <formula>$X$3=0</formula>
    </cfRule>
    <cfRule type="expression" dxfId="9813" priority="1094">
      <formula>$O$3=0</formula>
    </cfRule>
    <cfRule type="cellIs" dxfId="9812" priority="1095" operator="greaterThan">
      <formula>$O$3</formula>
    </cfRule>
    <cfRule type="cellIs" dxfId="9811" priority="1096" operator="equal">
      <formula>$O$3</formula>
    </cfRule>
  </conditionalFormatting>
  <conditionalFormatting sqref="AC49">
    <cfRule type="expression" dxfId="9810" priority="1089">
      <formula>$X$3=0</formula>
    </cfRule>
    <cfRule type="expression" dxfId="9809" priority="1090">
      <formula>$O$3=0</formula>
    </cfRule>
    <cfRule type="cellIs" dxfId="9808" priority="1091" operator="greaterThan">
      <formula>$O$3</formula>
    </cfRule>
    <cfRule type="cellIs" dxfId="9807" priority="1092" operator="equal">
      <formula>$O$3</formula>
    </cfRule>
  </conditionalFormatting>
  <conditionalFormatting sqref="AC52">
    <cfRule type="expression" dxfId="9806" priority="1085">
      <formula>$X$3=0</formula>
    </cfRule>
    <cfRule type="expression" dxfId="9805" priority="1086">
      <formula>$O$3=0</formula>
    </cfRule>
    <cfRule type="cellIs" dxfId="9804" priority="1087" operator="greaterThan">
      <formula>$O$3</formula>
    </cfRule>
    <cfRule type="cellIs" dxfId="9803" priority="1088" operator="equal">
      <formula>$O$3</formula>
    </cfRule>
  </conditionalFormatting>
  <conditionalFormatting sqref="AB7">
    <cfRule type="expression" dxfId="9802" priority="1082">
      <formula>AA7&lt;AB7</formula>
    </cfRule>
    <cfRule type="cellIs" dxfId="9801" priority="1083" operator="greaterThan">
      <formula>80</formula>
    </cfRule>
    <cfRule type="cellIs" dxfId="9800" priority="1084" operator="greaterThan">
      <formula>99.999</formula>
    </cfRule>
  </conditionalFormatting>
  <conditionalFormatting sqref="AB10">
    <cfRule type="expression" dxfId="9799" priority="1078">
      <formula>AA10&lt;AB10</formula>
    </cfRule>
    <cfRule type="cellIs" dxfId="9798" priority="1079" operator="greaterThan">
      <formula>80</formula>
    </cfRule>
    <cfRule type="cellIs" dxfId="9797" priority="1080" operator="greaterThan">
      <formula>99.999</formula>
    </cfRule>
  </conditionalFormatting>
  <conditionalFormatting sqref="AB13">
    <cfRule type="expression" dxfId="9796" priority="1074">
      <formula>AA13&lt;AB13</formula>
    </cfRule>
    <cfRule type="cellIs" dxfId="9795" priority="1075" operator="greaterThan">
      <formula>80</formula>
    </cfRule>
    <cfRule type="cellIs" dxfId="9794" priority="1076" operator="greaterThan">
      <formula>99.999</formula>
    </cfRule>
  </conditionalFormatting>
  <conditionalFormatting sqref="AB16">
    <cfRule type="expression" dxfId="9793" priority="1070">
      <formula>AA16&lt;AB16</formula>
    </cfRule>
    <cfRule type="cellIs" dxfId="9792" priority="1071" operator="greaterThan">
      <formula>80</formula>
    </cfRule>
    <cfRule type="cellIs" dxfId="9791" priority="1072" operator="greaterThan">
      <formula>99.999</formula>
    </cfRule>
  </conditionalFormatting>
  <conditionalFormatting sqref="AB19">
    <cfRule type="expression" dxfId="9790" priority="1066">
      <formula>AA19&lt;AB19</formula>
    </cfRule>
    <cfRule type="cellIs" dxfId="9789" priority="1067" operator="greaterThan">
      <formula>80</formula>
    </cfRule>
    <cfRule type="cellIs" dxfId="9788" priority="1068" operator="greaterThan">
      <formula>99.999</formula>
    </cfRule>
  </conditionalFormatting>
  <conditionalFormatting sqref="AB22">
    <cfRule type="expression" dxfId="9787" priority="1062">
      <formula>AA22&lt;AB22</formula>
    </cfRule>
    <cfRule type="cellIs" dxfId="9786" priority="1063" operator="greaterThan">
      <formula>80</formula>
    </cfRule>
    <cfRule type="cellIs" dxfId="9785" priority="1064" operator="greaterThan">
      <formula>99.999</formula>
    </cfRule>
  </conditionalFormatting>
  <conditionalFormatting sqref="AB25">
    <cfRule type="expression" dxfId="9784" priority="1058">
      <formula>AA25&lt;AB25</formula>
    </cfRule>
    <cfRule type="cellIs" dxfId="9783" priority="1059" operator="greaterThan">
      <formula>80</formula>
    </cfRule>
    <cfRule type="cellIs" dxfId="9782" priority="1060" operator="greaterThan">
      <formula>99.999</formula>
    </cfRule>
  </conditionalFormatting>
  <conditionalFormatting sqref="AB28">
    <cfRule type="expression" dxfId="9781" priority="1054">
      <formula>AA28&lt;AB28</formula>
    </cfRule>
    <cfRule type="cellIs" dxfId="9780" priority="1055" operator="greaterThan">
      <formula>80</formula>
    </cfRule>
    <cfRule type="cellIs" dxfId="9779" priority="1056" operator="greaterThan">
      <formula>99.999</formula>
    </cfRule>
  </conditionalFormatting>
  <conditionalFormatting sqref="AB31">
    <cfRule type="expression" dxfId="9778" priority="1050">
      <formula>AA31&lt;AB31</formula>
    </cfRule>
    <cfRule type="cellIs" dxfId="9777" priority="1051" operator="greaterThan">
      <formula>80</formula>
    </cfRule>
    <cfRule type="cellIs" dxfId="9776" priority="1052" operator="greaterThan">
      <formula>99.999</formula>
    </cfRule>
  </conditionalFormatting>
  <conditionalFormatting sqref="AB34">
    <cfRule type="expression" dxfId="9775" priority="1046">
      <formula>AA34&lt;AB34</formula>
    </cfRule>
    <cfRule type="cellIs" dxfId="9774" priority="1047" operator="greaterThan">
      <formula>80</formula>
    </cfRule>
    <cfRule type="cellIs" dxfId="9773" priority="1048" operator="greaterThan">
      <formula>99.999</formula>
    </cfRule>
  </conditionalFormatting>
  <conditionalFormatting sqref="AB37">
    <cfRule type="expression" dxfId="9772" priority="1042">
      <formula>AA37&lt;AB37</formula>
    </cfRule>
    <cfRule type="cellIs" dxfId="9771" priority="1043" operator="greaterThan">
      <formula>80</formula>
    </cfRule>
    <cfRule type="cellIs" dxfId="9770" priority="1044" operator="greaterThan">
      <formula>99.999</formula>
    </cfRule>
  </conditionalFormatting>
  <conditionalFormatting sqref="AB40">
    <cfRule type="expression" dxfId="9769" priority="1038">
      <formula>AA40&lt;AB40</formula>
    </cfRule>
    <cfRule type="cellIs" dxfId="9768" priority="1039" operator="greaterThan">
      <formula>80</formula>
    </cfRule>
    <cfRule type="cellIs" dxfId="9767" priority="1040" operator="greaterThan">
      <formula>99.999</formula>
    </cfRule>
  </conditionalFormatting>
  <conditionalFormatting sqref="AB43">
    <cfRule type="expression" dxfId="9766" priority="1034">
      <formula>AA43&lt;AB43</formula>
    </cfRule>
    <cfRule type="cellIs" dxfId="9765" priority="1035" operator="greaterThan">
      <formula>80</formula>
    </cfRule>
    <cfRule type="cellIs" dxfId="9764" priority="1036" operator="greaterThan">
      <formula>99.999</formula>
    </cfRule>
  </conditionalFormatting>
  <conditionalFormatting sqref="AB46">
    <cfRule type="expression" dxfId="9763" priority="1030">
      <formula>AA46&lt;AB46</formula>
    </cfRule>
    <cfRule type="cellIs" dxfId="9762" priority="1031" operator="greaterThan">
      <formula>80</formula>
    </cfRule>
    <cfRule type="cellIs" dxfId="9761" priority="1032" operator="greaterThan">
      <formula>99.999</formula>
    </cfRule>
  </conditionalFormatting>
  <conditionalFormatting sqref="AB49">
    <cfRule type="expression" dxfId="9760" priority="1026">
      <formula>AA49&lt;AB49</formula>
    </cfRule>
    <cfRule type="cellIs" dxfId="9759" priority="1027" operator="greaterThan">
      <formula>80</formula>
    </cfRule>
    <cfRule type="cellIs" dxfId="9758" priority="1028" operator="greaterThan">
      <formula>99.999</formula>
    </cfRule>
  </conditionalFormatting>
  <conditionalFormatting sqref="AB52">
    <cfRule type="expression" dxfId="9757" priority="1022">
      <formula>AA52&lt;AB52</formula>
    </cfRule>
    <cfRule type="cellIs" dxfId="9756" priority="1023" operator="greaterThan">
      <formula>80</formula>
    </cfRule>
    <cfRule type="cellIs" dxfId="9755" priority="1024" operator="greaterThan">
      <formula>99.999</formula>
    </cfRule>
  </conditionalFormatting>
  <conditionalFormatting sqref="AB14">
    <cfRule type="cellIs" dxfId="9754" priority="1018" operator="greaterThan">
      <formula>80</formula>
    </cfRule>
    <cfRule type="cellIs" dxfId="9753" priority="1020" operator="greaterThan">
      <formula>99.9</formula>
    </cfRule>
  </conditionalFormatting>
  <conditionalFormatting sqref="AB14">
    <cfRule type="expression" dxfId="9752" priority="1019">
      <formula>AA14&lt;AB14</formula>
    </cfRule>
  </conditionalFormatting>
  <conditionalFormatting sqref="AB17">
    <cfRule type="cellIs" dxfId="9751" priority="1015" operator="greaterThan">
      <formula>80</formula>
    </cfRule>
    <cfRule type="cellIs" dxfId="9750" priority="1017" operator="greaterThan">
      <formula>99.9</formula>
    </cfRule>
  </conditionalFormatting>
  <conditionalFormatting sqref="AB17">
    <cfRule type="expression" dxfId="9749" priority="1016">
      <formula>AA17&lt;AB17</formula>
    </cfRule>
  </conditionalFormatting>
  <conditionalFormatting sqref="AB20">
    <cfRule type="cellIs" dxfId="9748" priority="1012" operator="greaterThan">
      <formula>80</formula>
    </cfRule>
    <cfRule type="cellIs" dxfId="9747" priority="1014" operator="greaterThan">
      <formula>99.9</formula>
    </cfRule>
  </conditionalFormatting>
  <conditionalFormatting sqref="AB20">
    <cfRule type="expression" dxfId="9746" priority="1013">
      <formula>AA20&lt;AB20</formula>
    </cfRule>
  </conditionalFormatting>
  <conditionalFormatting sqref="AB23">
    <cfRule type="cellIs" dxfId="9745" priority="1009" operator="greaterThan">
      <formula>80</formula>
    </cfRule>
    <cfRule type="cellIs" dxfId="9744" priority="1011" operator="greaterThan">
      <formula>99.9</formula>
    </cfRule>
  </conditionalFormatting>
  <conditionalFormatting sqref="AB23">
    <cfRule type="expression" dxfId="9743" priority="1010">
      <formula>AA23&lt;AB23</formula>
    </cfRule>
  </conditionalFormatting>
  <conditionalFormatting sqref="AB26">
    <cfRule type="cellIs" dxfId="9742" priority="1006" operator="greaterThan">
      <formula>80</formula>
    </cfRule>
    <cfRule type="cellIs" dxfId="9741" priority="1008" operator="greaterThan">
      <formula>99.9</formula>
    </cfRule>
  </conditionalFormatting>
  <conditionalFormatting sqref="AB26">
    <cfRule type="expression" dxfId="9740" priority="1007">
      <formula>AA26&lt;AB26</formula>
    </cfRule>
  </conditionalFormatting>
  <conditionalFormatting sqref="AB29">
    <cfRule type="cellIs" dxfId="9739" priority="1003" operator="greaterThan">
      <formula>80</formula>
    </cfRule>
    <cfRule type="cellIs" dxfId="9738" priority="1005" operator="greaterThan">
      <formula>99.9</formula>
    </cfRule>
  </conditionalFormatting>
  <conditionalFormatting sqref="AB29">
    <cfRule type="expression" dxfId="9737" priority="1004">
      <formula>AA29&lt;AB29</formula>
    </cfRule>
  </conditionalFormatting>
  <conditionalFormatting sqref="AB32">
    <cfRule type="cellIs" dxfId="9736" priority="1000" operator="greaterThan">
      <formula>80</formula>
    </cfRule>
    <cfRule type="cellIs" dxfId="9735" priority="1002" operator="greaterThan">
      <formula>99.9</formula>
    </cfRule>
  </conditionalFormatting>
  <conditionalFormatting sqref="AB32">
    <cfRule type="expression" dxfId="9734" priority="1001">
      <formula>AA32&lt;AB32</formula>
    </cfRule>
  </conditionalFormatting>
  <conditionalFormatting sqref="AB35">
    <cfRule type="cellIs" dxfId="9733" priority="997" operator="greaterThan">
      <formula>80</formula>
    </cfRule>
    <cfRule type="cellIs" dxfId="9732" priority="999" operator="greaterThan">
      <formula>99.9</formula>
    </cfRule>
  </conditionalFormatting>
  <conditionalFormatting sqref="AB35">
    <cfRule type="expression" dxfId="9731" priority="998">
      <formula>AA35&lt;AB35</formula>
    </cfRule>
  </conditionalFormatting>
  <conditionalFormatting sqref="AB38">
    <cfRule type="cellIs" dxfId="9730" priority="994" operator="greaterThan">
      <formula>80</formula>
    </cfRule>
    <cfRule type="cellIs" dxfId="9729" priority="996" operator="greaterThan">
      <formula>99.9</formula>
    </cfRule>
  </conditionalFormatting>
  <conditionalFormatting sqref="AB38">
    <cfRule type="expression" dxfId="9728" priority="995">
      <formula>AA38&lt;AB38</formula>
    </cfRule>
  </conditionalFormatting>
  <conditionalFormatting sqref="AB41">
    <cfRule type="cellIs" dxfId="9727" priority="991" operator="greaterThan">
      <formula>80</formula>
    </cfRule>
    <cfRule type="cellIs" dxfId="9726" priority="993" operator="greaterThan">
      <formula>99.9</formula>
    </cfRule>
  </conditionalFormatting>
  <conditionalFormatting sqref="AB41">
    <cfRule type="expression" dxfId="9725" priority="992">
      <formula>AA41&lt;AB41</formula>
    </cfRule>
  </conditionalFormatting>
  <conditionalFormatting sqref="AB44">
    <cfRule type="cellIs" dxfId="9724" priority="988" operator="greaterThan">
      <formula>80</formula>
    </cfRule>
    <cfRule type="cellIs" dxfId="9723" priority="990" operator="greaterThan">
      <formula>99.9</formula>
    </cfRule>
  </conditionalFormatting>
  <conditionalFormatting sqref="AB44">
    <cfRule type="expression" dxfId="9722" priority="989">
      <formula>AA44&lt;AB44</formula>
    </cfRule>
  </conditionalFormatting>
  <conditionalFormatting sqref="AB47">
    <cfRule type="cellIs" dxfId="9721" priority="985" operator="greaterThan">
      <formula>80</formula>
    </cfRule>
    <cfRule type="cellIs" dxfId="9720" priority="987" operator="greaterThan">
      <formula>99.9</formula>
    </cfRule>
  </conditionalFormatting>
  <conditionalFormatting sqref="AB47">
    <cfRule type="expression" dxfId="9719" priority="986">
      <formula>AA47&lt;AB47</formula>
    </cfRule>
  </conditionalFormatting>
  <conditionalFormatting sqref="AB50">
    <cfRule type="cellIs" dxfId="9718" priority="982" operator="greaterThan">
      <formula>80</formula>
    </cfRule>
    <cfRule type="cellIs" dxfId="9717" priority="984" operator="greaterThan">
      <formula>99.9</formula>
    </cfRule>
  </conditionalFormatting>
  <conditionalFormatting sqref="AB50">
    <cfRule type="expression" dxfId="9716" priority="983">
      <formula>AA50&lt;AB50</formula>
    </cfRule>
  </conditionalFormatting>
  <conditionalFormatting sqref="AB53">
    <cfRule type="cellIs" dxfId="9715" priority="979" operator="greaterThan">
      <formula>80</formula>
    </cfRule>
    <cfRule type="cellIs" dxfId="9714" priority="981" operator="greaterThan">
      <formula>99.9</formula>
    </cfRule>
  </conditionalFormatting>
  <conditionalFormatting sqref="AB53">
    <cfRule type="expression" dxfId="9713" priority="980">
      <formula>AA53&lt;AB53</formula>
    </cfRule>
  </conditionalFormatting>
  <conditionalFormatting sqref="AE11">
    <cfRule type="cellIs" dxfId="9712" priority="972" operator="greaterThan">
      <formula>80</formula>
    </cfRule>
    <cfRule type="cellIs" dxfId="9711" priority="974" operator="greaterThan">
      <formula>99.9</formula>
    </cfRule>
  </conditionalFormatting>
  <conditionalFormatting sqref="AE11">
    <cfRule type="expression" dxfId="9710" priority="973">
      <formula>AD11&lt;AE11</formula>
    </cfRule>
  </conditionalFormatting>
  <conditionalFormatting sqref="AF7">
    <cfRule type="expression" dxfId="9709" priority="953">
      <formula>$X$3=0</formula>
    </cfRule>
    <cfRule type="expression" dxfId="9708" priority="954">
      <formula>$O$3=0</formula>
    </cfRule>
    <cfRule type="cellIs" dxfId="9707" priority="955" operator="greaterThan">
      <formula>$O$3</formula>
    </cfRule>
    <cfRule type="cellIs" dxfId="9706" priority="956" operator="equal">
      <formula>$O$3</formula>
    </cfRule>
  </conditionalFormatting>
  <conditionalFormatting sqref="AF10">
    <cfRule type="expression" dxfId="9705" priority="949">
      <formula>$X$3=0</formula>
    </cfRule>
    <cfRule type="expression" dxfId="9704" priority="950">
      <formula>$O$3=0</formula>
    </cfRule>
    <cfRule type="cellIs" dxfId="9703" priority="951" operator="greaterThan">
      <formula>$O$3</formula>
    </cfRule>
    <cfRule type="cellIs" dxfId="9702" priority="952" operator="equal">
      <formula>$O$3</formula>
    </cfRule>
  </conditionalFormatting>
  <conditionalFormatting sqref="AF13">
    <cfRule type="expression" dxfId="9701" priority="945">
      <formula>$X$3=0</formula>
    </cfRule>
    <cfRule type="expression" dxfId="9700" priority="946">
      <formula>$O$3=0</formula>
    </cfRule>
    <cfRule type="cellIs" dxfId="9699" priority="947" operator="greaterThan">
      <formula>$O$3</formula>
    </cfRule>
    <cfRule type="cellIs" dxfId="9698" priority="948" operator="equal">
      <formula>$O$3</formula>
    </cfRule>
  </conditionalFormatting>
  <conditionalFormatting sqref="AF16">
    <cfRule type="expression" dxfId="9697" priority="941">
      <formula>$X$3=0</formula>
    </cfRule>
    <cfRule type="expression" dxfId="9696" priority="942">
      <formula>$O$3=0</formula>
    </cfRule>
    <cfRule type="cellIs" dxfId="9695" priority="943" operator="greaterThan">
      <formula>$O$3</formula>
    </cfRule>
    <cfRule type="cellIs" dxfId="9694" priority="944" operator="equal">
      <formula>$O$3</formula>
    </cfRule>
  </conditionalFormatting>
  <conditionalFormatting sqref="AF19">
    <cfRule type="expression" dxfId="9693" priority="937">
      <formula>$X$3=0</formula>
    </cfRule>
    <cfRule type="expression" dxfId="9692" priority="938">
      <formula>$O$3=0</formula>
    </cfRule>
    <cfRule type="cellIs" dxfId="9691" priority="939" operator="greaterThan">
      <formula>$O$3</formula>
    </cfRule>
    <cfRule type="cellIs" dxfId="9690" priority="940" operator="equal">
      <formula>$O$3</formula>
    </cfRule>
  </conditionalFormatting>
  <conditionalFormatting sqref="AF22">
    <cfRule type="expression" dxfId="9689" priority="933">
      <formula>$X$3=0</formula>
    </cfRule>
    <cfRule type="expression" dxfId="9688" priority="934">
      <formula>$O$3=0</formula>
    </cfRule>
    <cfRule type="cellIs" dxfId="9687" priority="935" operator="greaterThan">
      <formula>$O$3</formula>
    </cfRule>
    <cfRule type="cellIs" dxfId="9686" priority="936" operator="equal">
      <formula>$O$3</formula>
    </cfRule>
  </conditionalFormatting>
  <conditionalFormatting sqref="AF25">
    <cfRule type="expression" dxfId="9685" priority="929">
      <formula>$X$3=0</formula>
    </cfRule>
    <cfRule type="expression" dxfId="9684" priority="930">
      <formula>$O$3=0</formula>
    </cfRule>
    <cfRule type="cellIs" dxfId="9683" priority="931" operator="greaterThan">
      <formula>$O$3</formula>
    </cfRule>
    <cfRule type="cellIs" dxfId="9682" priority="932" operator="equal">
      <formula>$O$3</formula>
    </cfRule>
  </conditionalFormatting>
  <conditionalFormatting sqref="AF28">
    <cfRule type="expression" dxfId="9681" priority="925">
      <formula>$X$3=0</formula>
    </cfRule>
    <cfRule type="expression" dxfId="9680" priority="926">
      <formula>$O$3=0</formula>
    </cfRule>
    <cfRule type="cellIs" dxfId="9679" priority="927" operator="greaterThan">
      <formula>$O$3</formula>
    </cfRule>
    <cfRule type="cellIs" dxfId="9678" priority="928" operator="equal">
      <formula>$O$3</formula>
    </cfRule>
  </conditionalFormatting>
  <conditionalFormatting sqref="AF31">
    <cfRule type="expression" dxfId="9677" priority="921">
      <formula>$X$3=0</formula>
    </cfRule>
    <cfRule type="expression" dxfId="9676" priority="922">
      <formula>$O$3=0</formula>
    </cfRule>
    <cfRule type="cellIs" dxfId="9675" priority="923" operator="greaterThan">
      <formula>$O$3</formula>
    </cfRule>
    <cfRule type="cellIs" dxfId="9674" priority="924" operator="equal">
      <formula>$O$3</formula>
    </cfRule>
  </conditionalFormatting>
  <conditionalFormatting sqref="AF34">
    <cfRule type="expression" dxfId="9673" priority="917">
      <formula>$X$3=0</formula>
    </cfRule>
    <cfRule type="expression" dxfId="9672" priority="918">
      <formula>$O$3=0</formula>
    </cfRule>
    <cfRule type="cellIs" dxfId="9671" priority="919" operator="greaterThan">
      <formula>$O$3</formula>
    </cfRule>
    <cfRule type="cellIs" dxfId="9670" priority="920" operator="equal">
      <formula>$O$3</formula>
    </cfRule>
  </conditionalFormatting>
  <conditionalFormatting sqref="AF37">
    <cfRule type="expression" dxfId="9669" priority="913">
      <formula>$X$3=0</formula>
    </cfRule>
    <cfRule type="expression" dxfId="9668" priority="914">
      <formula>$O$3=0</formula>
    </cfRule>
    <cfRule type="cellIs" dxfId="9667" priority="915" operator="greaterThan">
      <formula>$O$3</formula>
    </cfRule>
    <cfRule type="cellIs" dxfId="9666" priority="916" operator="equal">
      <formula>$O$3</formula>
    </cfRule>
  </conditionalFormatting>
  <conditionalFormatting sqref="AF40">
    <cfRule type="expression" dxfId="9665" priority="909">
      <formula>$X$3=0</formula>
    </cfRule>
    <cfRule type="expression" dxfId="9664" priority="910">
      <formula>$O$3=0</formula>
    </cfRule>
    <cfRule type="cellIs" dxfId="9663" priority="911" operator="greaterThan">
      <formula>$O$3</formula>
    </cfRule>
    <cfRule type="cellIs" dxfId="9662" priority="912" operator="equal">
      <formula>$O$3</formula>
    </cfRule>
  </conditionalFormatting>
  <conditionalFormatting sqref="AF43">
    <cfRule type="expression" dxfId="9661" priority="905">
      <formula>$X$3=0</formula>
    </cfRule>
    <cfRule type="expression" dxfId="9660" priority="906">
      <formula>$O$3=0</formula>
    </cfRule>
    <cfRule type="cellIs" dxfId="9659" priority="907" operator="greaterThan">
      <formula>$O$3</formula>
    </cfRule>
    <cfRule type="cellIs" dxfId="9658" priority="908" operator="equal">
      <formula>$O$3</formula>
    </cfRule>
  </conditionalFormatting>
  <conditionalFormatting sqref="AF46">
    <cfRule type="expression" dxfId="9657" priority="901">
      <formula>$X$3=0</formula>
    </cfRule>
    <cfRule type="expression" dxfId="9656" priority="902">
      <formula>$O$3=0</formula>
    </cfRule>
    <cfRule type="cellIs" dxfId="9655" priority="903" operator="greaterThan">
      <formula>$O$3</formula>
    </cfRule>
    <cfRule type="cellIs" dxfId="9654" priority="904" operator="equal">
      <formula>$O$3</formula>
    </cfRule>
  </conditionalFormatting>
  <conditionalFormatting sqref="AF49">
    <cfRule type="expression" dxfId="9653" priority="897">
      <formula>$X$3=0</formula>
    </cfRule>
    <cfRule type="expression" dxfId="9652" priority="898">
      <formula>$O$3=0</formula>
    </cfRule>
    <cfRule type="cellIs" dxfId="9651" priority="899" operator="greaterThan">
      <formula>$O$3</formula>
    </cfRule>
    <cfRule type="cellIs" dxfId="9650" priority="900" operator="equal">
      <formula>$O$3</formula>
    </cfRule>
  </conditionalFormatting>
  <conditionalFormatting sqref="AF52">
    <cfRule type="expression" dxfId="9649" priority="893">
      <formula>$X$3=0</formula>
    </cfRule>
    <cfRule type="expression" dxfId="9648" priority="894">
      <formula>$O$3=0</formula>
    </cfRule>
    <cfRule type="cellIs" dxfId="9647" priority="895" operator="greaterThan">
      <formula>$O$3</formula>
    </cfRule>
    <cfRule type="cellIs" dxfId="9646" priority="896" operator="equal">
      <formula>$O$3</formula>
    </cfRule>
  </conditionalFormatting>
  <conditionalFormatting sqref="AE7">
    <cfRule type="expression" dxfId="9645" priority="890">
      <formula>AD7&lt;AE7</formula>
    </cfRule>
    <cfRule type="cellIs" dxfId="9644" priority="891" operator="greaterThan">
      <formula>80</formula>
    </cfRule>
    <cfRule type="cellIs" dxfId="9643" priority="892" operator="greaterThan">
      <formula>99.999</formula>
    </cfRule>
  </conditionalFormatting>
  <conditionalFormatting sqref="AE10">
    <cfRule type="expression" dxfId="9642" priority="886">
      <formula>AD10&lt;AE10</formula>
    </cfRule>
    <cfRule type="cellIs" dxfId="9641" priority="887" operator="greaterThan">
      <formula>80</formula>
    </cfRule>
    <cfRule type="cellIs" dxfId="9640" priority="888" operator="greaterThan">
      <formula>99.999</formula>
    </cfRule>
  </conditionalFormatting>
  <conditionalFormatting sqref="AE13">
    <cfRule type="expression" dxfId="9639" priority="882">
      <formula>AD13&lt;AE13</formula>
    </cfRule>
    <cfRule type="cellIs" dxfId="9638" priority="883" operator="greaterThan">
      <formula>80</formula>
    </cfRule>
    <cfRule type="cellIs" dxfId="9637" priority="884" operator="greaterThan">
      <formula>99.999</formula>
    </cfRule>
  </conditionalFormatting>
  <conditionalFormatting sqref="AE16">
    <cfRule type="expression" dxfId="9636" priority="878">
      <formula>AD16&lt;AE16</formula>
    </cfRule>
    <cfRule type="cellIs" dxfId="9635" priority="879" operator="greaterThan">
      <formula>80</formula>
    </cfRule>
    <cfRule type="cellIs" dxfId="9634" priority="880" operator="greaterThan">
      <formula>99.999</formula>
    </cfRule>
  </conditionalFormatting>
  <conditionalFormatting sqref="AE19">
    <cfRule type="expression" dxfId="9633" priority="874">
      <formula>AD19&lt;AE19</formula>
    </cfRule>
    <cfRule type="cellIs" dxfId="9632" priority="875" operator="greaterThan">
      <formula>80</formula>
    </cfRule>
    <cfRule type="cellIs" dxfId="9631" priority="876" operator="greaterThan">
      <formula>99.999</formula>
    </cfRule>
  </conditionalFormatting>
  <conditionalFormatting sqref="AE22">
    <cfRule type="expression" dxfId="9630" priority="870">
      <formula>AD22&lt;AE22</formula>
    </cfRule>
    <cfRule type="cellIs" dxfId="9629" priority="871" operator="greaterThan">
      <formula>80</formula>
    </cfRule>
    <cfRule type="cellIs" dxfId="9628" priority="872" operator="greaterThan">
      <formula>99.999</formula>
    </cfRule>
  </conditionalFormatting>
  <conditionalFormatting sqref="AE25">
    <cfRule type="expression" dxfId="9627" priority="866">
      <formula>AD25&lt;AE25</formula>
    </cfRule>
    <cfRule type="cellIs" dxfId="9626" priority="867" operator="greaterThan">
      <formula>80</formula>
    </cfRule>
    <cfRule type="cellIs" dxfId="9625" priority="868" operator="greaterThan">
      <formula>99.999</formula>
    </cfRule>
  </conditionalFormatting>
  <conditionalFormatting sqref="AE28">
    <cfRule type="expression" dxfId="9624" priority="862">
      <formula>AD28&lt;AE28</formula>
    </cfRule>
    <cfRule type="cellIs" dxfId="9623" priority="863" operator="greaterThan">
      <formula>80</formula>
    </cfRule>
    <cfRule type="cellIs" dxfId="9622" priority="864" operator="greaterThan">
      <formula>99.999</formula>
    </cfRule>
  </conditionalFormatting>
  <conditionalFormatting sqref="AE31">
    <cfRule type="expression" dxfId="9621" priority="858">
      <formula>AD31&lt;AE31</formula>
    </cfRule>
    <cfRule type="cellIs" dxfId="9620" priority="859" operator="greaterThan">
      <formula>80</formula>
    </cfRule>
    <cfRule type="cellIs" dxfId="9619" priority="860" operator="greaterThan">
      <formula>99.999</formula>
    </cfRule>
  </conditionalFormatting>
  <conditionalFormatting sqref="AE34">
    <cfRule type="expression" dxfId="9618" priority="854">
      <formula>AD34&lt;AE34</formula>
    </cfRule>
    <cfRule type="cellIs" dxfId="9617" priority="855" operator="greaterThan">
      <formula>80</formula>
    </cfRule>
    <cfRule type="cellIs" dxfId="9616" priority="856" operator="greaterThan">
      <formula>99.999</formula>
    </cfRule>
  </conditionalFormatting>
  <conditionalFormatting sqref="AE37">
    <cfRule type="expression" dxfId="9615" priority="850">
      <formula>AD37&lt;AE37</formula>
    </cfRule>
    <cfRule type="cellIs" dxfId="9614" priority="851" operator="greaterThan">
      <formula>80</formula>
    </cfRule>
    <cfRule type="cellIs" dxfId="9613" priority="852" operator="greaterThan">
      <formula>99.999</formula>
    </cfRule>
  </conditionalFormatting>
  <conditionalFormatting sqref="AE40">
    <cfRule type="expression" dxfId="9612" priority="846">
      <formula>AD40&lt;AE40</formula>
    </cfRule>
    <cfRule type="cellIs" dxfId="9611" priority="847" operator="greaterThan">
      <formula>80</formula>
    </cfRule>
    <cfRule type="cellIs" dxfId="9610" priority="848" operator="greaterThan">
      <formula>99.999</formula>
    </cfRule>
  </conditionalFormatting>
  <conditionalFormatting sqref="AE43">
    <cfRule type="expression" dxfId="9609" priority="842">
      <formula>AD43&lt;AE43</formula>
    </cfRule>
    <cfRule type="cellIs" dxfId="9608" priority="843" operator="greaterThan">
      <formula>80</formula>
    </cfRule>
    <cfRule type="cellIs" dxfId="9607" priority="844" operator="greaterThan">
      <formula>99.999</formula>
    </cfRule>
  </conditionalFormatting>
  <conditionalFormatting sqref="AE46">
    <cfRule type="expression" dxfId="9606" priority="838">
      <formula>AD46&lt;AE46</formula>
    </cfRule>
    <cfRule type="cellIs" dxfId="9605" priority="839" operator="greaterThan">
      <formula>80</formula>
    </cfRule>
    <cfRule type="cellIs" dxfId="9604" priority="840" operator="greaterThan">
      <formula>99.999</formula>
    </cfRule>
  </conditionalFormatting>
  <conditionalFormatting sqref="AE49">
    <cfRule type="expression" dxfId="9603" priority="834">
      <formula>AD49&lt;AE49</formula>
    </cfRule>
    <cfRule type="cellIs" dxfId="9602" priority="835" operator="greaterThan">
      <formula>80</formula>
    </cfRule>
    <cfRule type="cellIs" dxfId="9601" priority="836" operator="greaterThan">
      <formula>99.999</formula>
    </cfRule>
  </conditionalFormatting>
  <conditionalFormatting sqref="AE52">
    <cfRule type="expression" dxfId="9600" priority="830">
      <formula>AD52&lt;AE52</formula>
    </cfRule>
    <cfRule type="cellIs" dxfId="9599" priority="831" operator="greaterThan">
      <formula>80</formula>
    </cfRule>
    <cfRule type="cellIs" dxfId="9598" priority="832" operator="greaterThan">
      <formula>99.999</formula>
    </cfRule>
  </conditionalFormatting>
  <conditionalFormatting sqref="AE14">
    <cfRule type="cellIs" dxfId="9597" priority="826" operator="greaterThan">
      <formula>80</formula>
    </cfRule>
    <cfRule type="cellIs" dxfId="9596" priority="828" operator="greaterThan">
      <formula>99.9</formula>
    </cfRule>
  </conditionalFormatting>
  <conditionalFormatting sqref="AE14">
    <cfRule type="expression" dxfId="9595" priority="827">
      <formula>AD14&lt;AE14</formula>
    </cfRule>
  </conditionalFormatting>
  <conditionalFormatting sqref="AE17">
    <cfRule type="cellIs" dxfId="9594" priority="823" operator="greaterThan">
      <formula>80</formula>
    </cfRule>
    <cfRule type="cellIs" dxfId="9593" priority="825" operator="greaterThan">
      <formula>99.9</formula>
    </cfRule>
  </conditionalFormatting>
  <conditionalFormatting sqref="AE17">
    <cfRule type="expression" dxfId="9592" priority="824">
      <formula>AD17&lt;AE17</formula>
    </cfRule>
  </conditionalFormatting>
  <conditionalFormatting sqref="AE20">
    <cfRule type="cellIs" dxfId="9591" priority="820" operator="greaterThan">
      <formula>80</formula>
    </cfRule>
    <cfRule type="cellIs" dxfId="9590" priority="822" operator="greaterThan">
      <formula>99.9</formula>
    </cfRule>
  </conditionalFormatting>
  <conditionalFormatting sqref="AE20">
    <cfRule type="expression" dxfId="9589" priority="821">
      <formula>AD20&lt;AE20</formula>
    </cfRule>
  </conditionalFormatting>
  <conditionalFormatting sqref="AE23">
    <cfRule type="cellIs" dxfId="9588" priority="817" operator="greaterThan">
      <formula>80</formula>
    </cfRule>
    <cfRule type="cellIs" dxfId="9587" priority="819" operator="greaterThan">
      <formula>99.9</formula>
    </cfRule>
  </conditionalFormatting>
  <conditionalFormatting sqref="AE23">
    <cfRule type="expression" dxfId="9586" priority="818">
      <formula>AD23&lt;AE23</formula>
    </cfRule>
  </conditionalFormatting>
  <conditionalFormatting sqref="AE26">
    <cfRule type="cellIs" dxfId="9585" priority="814" operator="greaterThan">
      <formula>80</formula>
    </cfRule>
    <cfRule type="cellIs" dxfId="9584" priority="816" operator="greaterThan">
      <formula>99.9</formula>
    </cfRule>
  </conditionalFormatting>
  <conditionalFormatting sqref="AE26">
    <cfRule type="expression" dxfId="9583" priority="815">
      <formula>AD26&lt;AE26</formula>
    </cfRule>
  </conditionalFormatting>
  <conditionalFormatting sqref="AE29">
    <cfRule type="cellIs" dxfId="9582" priority="811" operator="greaterThan">
      <formula>80</formula>
    </cfRule>
    <cfRule type="cellIs" dxfId="9581" priority="813" operator="greaterThan">
      <formula>99.9</formula>
    </cfRule>
  </conditionalFormatting>
  <conditionalFormatting sqref="AE29">
    <cfRule type="expression" dxfId="9580" priority="812">
      <formula>AD29&lt;AE29</formula>
    </cfRule>
  </conditionalFormatting>
  <conditionalFormatting sqref="AE32">
    <cfRule type="cellIs" dxfId="9579" priority="808" operator="greaterThan">
      <formula>80</formula>
    </cfRule>
    <cfRule type="cellIs" dxfId="9578" priority="810" operator="greaterThan">
      <formula>99.9</formula>
    </cfRule>
  </conditionalFormatting>
  <conditionalFormatting sqref="AE32">
    <cfRule type="expression" dxfId="9577" priority="809">
      <formula>AD32&lt;AE32</formula>
    </cfRule>
  </conditionalFormatting>
  <conditionalFormatting sqref="AE35">
    <cfRule type="cellIs" dxfId="9576" priority="805" operator="greaterThan">
      <formula>80</formula>
    </cfRule>
    <cfRule type="cellIs" dxfId="9575" priority="807" operator="greaterThan">
      <formula>99.9</formula>
    </cfRule>
  </conditionalFormatting>
  <conditionalFormatting sqref="AE35">
    <cfRule type="expression" dxfId="9574" priority="806">
      <formula>AD35&lt;AE35</formula>
    </cfRule>
  </conditionalFormatting>
  <conditionalFormatting sqref="AE38">
    <cfRule type="cellIs" dxfId="9573" priority="802" operator="greaterThan">
      <formula>80</formula>
    </cfRule>
    <cfRule type="cellIs" dxfId="9572" priority="804" operator="greaterThan">
      <formula>99.9</formula>
    </cfRule>
  </conditionalFormatting>
  <conditionalFormatting sqref="AE38">
    <cfRule type="expression" dxfId="9571" priority="803">
      <formula>AD38&lt;AE38</formula>
    </cfRule>
  </conditionalFormatting>
  <conditionalFormatting sqref="AE41">
    <cfRule type="cellIs" dxfId="9570" priority="799" operator="greaterThan">
      <formula>80</formula>
    </cfRule>
    <cfRule type="cellIs" dxfId="9569" priority="801" operator="greaterThan">
      <formula>99.9</formula>
    </cfRule>
  </conditionalFormatting>
  <conditionalFormatting sqref="AE41">
    <cfRule type="expression" dxfId="9568" priority="800">
      <formula>AD41&lt;AE41</formula>
    </cfRule>
  </conditionalFormatting>
  <conditionalFormatting sqref="AE44">
    <cfRule type="cellIs" dxfId="9567" priority="796" operator="greaterThan">
      <formula>80</formula>
    </cfRule>
    <cfRule type="cellIs" dxfId="9566" priority="798" operator="greaterThan">
      <formula>99.9</formula>
    </cfRule>
  </conditionalFormatting>
  <conditionalFormatting sqref="AE44">
    <cfRule type="expression" dxfId="9565" priority="797">
      <formula>AD44&lt;AE44</formula>
    </cfRule>
  </conditionalFormatting>
  <conditionalFormatting sqref="AE47">
    <cfRule type="cellIs" dxfId="9564" priority="793" operator="greaterThan">
      <formula>80</formula>
    </cfRule>
    <cfRule type="cellIs" dxfId="9563" priority="795" operator="greaterThan">
      <formula>99.9</formula>
    </cfRule>
  </conditionalFormatting>
  <conditionalFormatting sqref="AE47">
    <cfRule type="expression" dxfId="9562" priority="794">
      <formula>AD47&lt;AE47</formula>
    </cfRule>
  </conditionalFormatting>
  <conditionalFormatting sqref="AE50">
    <cfRule type="cellIs" dxfId="9561" priority="790" operator="greaterThan">
      <formula>80</formula>
    </cfRule>
    <cfRule type="cellIs" dxfId="9560" priority="792" operator="greaterThan">
      <formula>99.9</formula>
    </cfRule>
  </conditionalFormatting>
  <conditionalFormatting sqref="AE50">
    <cfRule type="expression" dxfId="9559" priority="791">
      <formula>AD50&lt;AE50</formula>
    </cfRule>
  </conditionalFormatting>
  <conditionalFormatting sqref="AE53">
    <cfRule type="cellIs" dxfId="9558" priority="787" operator="greaterThan">
      <formula>80</formula>
    </cfRule>
    <cfRule type="cellIs" dxfId="9557" priority="789" operator="greaterThan">
      <formula>99.9</formula>
    </cfRule>
  </conditionalFormatting>
  <conditionalFormatting sqref="AE53">
    <cfRule type="expression" dxfId="9556" priority="788">
      <formula>AD53&lt;AE53</formula>
    </cfRule>
  </conditionalFormatting>
  <conditionalFormatting sqref="AH11">
    <cfRule type="cellIs" dxfId="9555" priority="780" operator="greaterThan">
      <formula>80</formula>
    </cfRule>
    <cfRule type="cellIs" dxfId="9554" priority="782" operator="greaterThan">
      <formula>99.9</formula>
    </cfRule>
  </conditionalFormatting>
  <conditionalFormatting sqref="AH11">
    <cfRule type="expression" dxfId="9553" priority="781">
      <formula>AG11&lt;AH11</formula>
    </cfRule>
  </conditionalFormatting>
  <conditionalFormatting sqref="AI7">
    <cfRule type="expression" dxfId="9552" priority="761">
      <formula>$X$3=0</formula>
    </cfRule>
    <cfRule type="expression" dxfId="9551" priority="762">
      <formula>$O$3=0</formula>
    </cfRule>
    <cfRule type="cellIs" dxfId="9550" priority="763" operator="greaterThan">
      <formula>$O$3</formula>
    </cfRule>
    <cfRule type="cellIs" dxfId="9549" priority="764" operator="equal">
      <formula>$O$3</formula>
    </cfRule>
  </conditionalFormatting>
  <conditionalFormatting sqref="AI10">
    <cfRule type="expression" dxfId="9548" priority="757">
      <formula>$X$3=0</formula>
    </cfRule>
    <cfRule type="expression" dxfId="9547" priority="758">
      <formula>$O$3=0</formula>
    </cfRule>
    <cfRule type="cellIs" dxfId="9546" priority="759" operator="greaterThan">
      <formula>$O$3</formula>
    </cfRule>
    <cfRule type="cellIs" dxfId="9545" priority="760" operator="equal">
      <formula>$O$3</formula>
    </cfRule>
  </conditionalFormatting>
  <conditionalFormatting sqref="AI13">
    <cfRule type="expression" dxfId="9544" priority="753">
      <formula>$X$3=0</formula>
    </cfRule>
    <cfRule type="expression" dxfId="9543" priority="754">
      <formula>$O$3=0</formula>
    </cfRule>
    <cfRule type="cellIs" dxfId="9542" priority="755" operator="greaterThan">
      <formula>$O$3</formula>
    </cfRule>
    <cfRule type="cellIs" dxfId="9541" priority="756" operator="equal">
      <formula>$O$3</formula>
    </cfRule>
  </conditionalFormatting>
  <conditionalFormatting sqref="AI16">
    <cfRule type="expression" dxfId="9540" priority="749">
      <formula>$X$3=0</formula>
    </cfRule>
    <cfRule type="expression" dxfId="9539" priority="750">
      <formula>$O$3=0</formula>
    </cfRule>
    <cfRule type="cellIs" dxfId="9538" priority="751" operator="greaterThan">
      <formula>$O$3</formula>
    </cfRule>
    <cfRule type="cellIs" dxfId="9537" priority="752" operator="equal">
      <formula>$O$3</formula>
    </cfRule>
  </conditionalFormatting>
  <conditionalFormatting sqref="AI19">
    <cfRule type="expression" dxfId="9536" priority="745">
      <formula>$X$3=0</formula>
    </cfRule>
    <cfRule type="expression" dxfId="9535" priority="746">
      <formula>$O$3=0</formula>
    </cfRule>
    <cfRule type="cellIs" dxfId="9534" priority="747" operator="greaterThan">
      <formula>$O$3</formula>
    </cfRule>
    <cfRule type="cellIs" dxfId="9533" priority="748" operator="equal">
      <formula>$O$3</formula>
    </cfRule>
  </conditionalFormatting>
  <conditionalFormatting sqref="AI22">
    <cfRule type="expression" dxfId="9532" priority="741">
      <formula>$X$3=0</formula>
    </cfRule>
    <cfRule type="expression" dxfId="9531" priority="742">
      <formula>$O$3=0</formula>
    </cfRule>
    <cfRule type="cellIs" dxfId="9530" priority="743" operator="greaterThan">
      <formula>$O$3</formula>
    </cfRule>
    <cfRule type="cellIs" dxfId="9529" priority="744" operator="equal">
      <formula>$O$3</formula>
    </cfRule>
  </conditionalFormatting>
  <conditionalFormatting sqref="AI25">
    <cfRule type="expression" dxfId="9528" priority="737">
      <formula>$X$3=0</formula>
    </cfRule>
    <cfRule type="expression" dxfId="9527" priority="738">
      <formula>$O$3=0</formula>
    </cfRule>
    <cfRule type="cellIs" dxfId="9526" priority="739" operator="greaterThan">
      <formula>$O$3</formula>
    </cfRule>
    <cfRule type="cellIs" dxfId="9525" priority="740" operator="equal">
      <formula>$O$3</formula>
    </cfRule>
  </conditionalFormatting>
  <conditionalFormatting sqref="AI28">
    <cfRule type="expression" dxfId="9524" priority="733">
      <formula>$X$3=0</formula>
    </cfRule>
    <cfRule type="expression" dxfId="9523" priority="734">
      <formula>$O$3=0</formula>
    </cfRule>
    <cfRule type="cellIs" dxfId="9522" priority="735" operator="greaterThan">
      <formula>$O$3</formula>
    </cfRule>
    <cfRule type="cellIs" dxfId="9521" priority="736" operator="equal">
      <formula>$O$3</formula>
    </cfRule>
  </conditionalFormatting>
  <conditionalFormatting sqref="AI31">
    <cfRule type="expression" dxfId="9520" priority="729">
      <formula>$X$3=0</formula>
    </cfRule>
    <cfRule type="expression" dxfId="9519" priority="730">
      <formula>$O$3=0</formula>
    </cfRule>
    <cfRule type="cellIs" dxfId="9518" priority="731" operator="greaterThan">
      <formula>$O$3</formula>
    </cfRule>
    <cfRule type="cellIs" dxfId="9517" priority="732" operator="equal">
      <formula>$O$3</formula>
    </cfRule>
  </conditionalFormatting>
  <conditionalFormatting sqref="AI34">
    <cfRule type="expression" dxfId="9516" priority="725">
      <formula>$X$3=0</formula>
    </cfRule>
    <cfRule type="expression" dxfId="9515" priority="726">
      <formula>$O$3=0</formula>
    </cfRule>
    <cfRule type="cellIs" dxfId="9514" priority="727" operator="greaterThan">
      <formula>$O$3</formula>
    </cfRule>
    <cfRule type="cellIs" dxfId="9513" priority="728" operator="equal">
      <formula>$O$3</formula>
    </cfRule>
  </conditionalFormatting>
  <conditionalFormatting sqref="AI37">
    <cfRule type="expression" dxfId="9512" priority="721">
      <formula>$X$3=0</formula>
    </cfRule>
    <cfRule type="expression" dxfId="9511" priority="722">
      <formula>$O$3=0</formula>
    </cfRule>
    <cfRule type="cellIs" dxfId="9510" priority="723" operator="greaterThan">
      <formula>$O$3</formula>
    </cfRule>
    <cfRule type="cellIs" dxfId="9509" priority="724" operator="equal">
      <formula>$O$3</formula>
    </cfRule>
  </conditionalFormatting>
  <conditionalFormatting sqref="AI40">
    <cfRule type="expression" dxfId="9508" priority="717">
      <formula>$X$3=0</formula>
    </cfRule>
    <cfRule type="expression" dxfId="9507" priority="718">
      <formula>$O$3=0</formula>
    </cfRule>
    <cfRule type="cellIs" dxfId="9506" priority="719" operator="greaterThan">
      <formula>$O$3</formula>
    </cfRule>
    <cfRule type="cellIs" dxfId="9505" priority="720" operator="equal">
      <formula>$O$3</formula>
    </cfRule>
  </conditionalFormatting>
  <conditionalFormatting sqref="AI43">
    <cfRule type="expression" dxfId="9504" priority="713">
      <formula>$X$3=0</formula>
    </cfRule>
    <cfRule type="expression" dxfId="9503" priority="714">
      <formula>$O$3=0</formula>
    </cfRule>
    <cfRule type="cellIs" dxfId="9502" priority="715" operator="greaterThan">
      <formula>$O$3</formula>
    </cfRule>
    <cfRule type="cellIs" dxfId="9501" priority="716" operator="equal">
      <formula>$O$3</formula>
    </cfRule>
  </conditionalFormatting>
  <conditionalFormatting sqref="AI46">
    <cfRule type="expression" dxfId="9500" priority="709">
      <formula>$X$3=0</formula>
    </cfRule>
    <cfRule type="expression" dxfId="9499" priority="710">
      <formula>$O$3=0</formula>
    </cfRule>
    <cfRule type="cellIs" dxfId="9498" priority="711" operator="greaterThan">
      <formula>$O$3</formula>
    </cfRule>
    <cfRule type="cellIs" dxfId="9497" priority="712" operator="equal">
      <formula>$O$3</formula>
    </cfRule>
  </conditionalFormatting>
  <conditionalFormatting sqref="AI49">
    <cfRule type="expression" dxfId="9496" priority="705">
      <formula>$X$3=0</formula>
    </cfRule>
    <cfRule type="expression" dxfId="9495" priority="706">
      <formula>$O$3=0</formula>
    </cfRule>
    <cfRule type="cellIs" dxfId="9494" priority="707" operator="greaterThan">
      <formula>$O$3</formula>
    </cfRule>
    <cfRule type="cellIs" dxfId="9493" priority="708" operator="equal">
      <formula>$O$3</formula>
    </cfRule>
  </conditionalFormatting>
  <conditionalFormatting sqref="AI52">
    <cfRule type="expression" dxfId="9492" priority="701">
      <formula>$X$3=0</formula>
    </cfRule>
    <cfRule type="expression" dxfId="9491" priority="702">
      <formula>$O$3=0</formula>
    </cfRule>
    <cfRule type="cellIs" dxfId="9490" priority="703" operator="greaterThan">
      <formula>$O$3</formula>
    </cfRule>
    <cfRule type="cellIs" dxfId="9489" priority="704" operator="equal">
      <formula>$O$3</formula>
    </cfRule>
  </conditionalFormatting>
  <conditionalFormatting sqref="AH7">
    <cfRule type="expression" dxfId="9488" priority="698">
      <formula>AG7&lt;AH7</formula>
    </cfRule>
    <cfRule type="cellIs" dxfId="9487" priority="699" operator="greaterThan">
      <formula>80</formula>
    </cfRule>
    <cfRule type="cellIs" dxfId="9486" priority="700" operator="greaterThan">
      <formula>99.999</formula>
    </cfRule>
  </conditionalFormatting>
  <conditionalFormatting sqref="AH10">
    <cfRule type="expression" dxfId="9485" priority="694">
      <formula>AG10&lt;AH10</formula>
    </cfRule>
    <cfRule type="cellIs" dxfId="9484" priority="695" operator="greaterThan">
      <formula>80</formula>
    </cfRule>
    <cfRule type="cellIs" dxfId="9483" priority="696" operator="greaterThan">
      <formula>99.999</formula>
    </cfRule>
  </conditionalFormatting>
  <conditionalFormatting sqref="AH13">
    <cfRule type="expression" dxfId="9482" priority="690">
      <formula>AG13&lt;AH13</formula>
    </cfRule>
    <cfRule type="cellIs" dxfId="9481" priority="691" operator="greaterThan">
      <formula>80</formula>
    </cfRule>
    <cfRule type="cellIs" dxfId="9480" priority="692" operator="greaterThan">
      <formula>99.999</formula>
    </cfRule>
  </conditionalFormatting>
  <conditionalFormatting sqref="AH16">
    <cfRule type="expression" dxfId="9479" priority="686">
      <formula>AG16&lt;AH16</formula>
    </cfRule>
    <cfRule type="cellIs" dxfId="9478" priority="687" operator="greaterThan">
      <formula>80</formula>
    </cfRule>
    <cfRule type="cellIs" dxfId="9477" priority="688" operator="greaterThan">
      <formula>99.999</formula>
    </cfRule>
  </conditionalFormatting>
  <conditionalFormatting sqref="AH19">
    <cfRule type="expression" dxfId="9476" priority="682">
      <formula>AG19&lt;AH19</formula>
    </cfRule>
    <cfRule type="cellIs" dxfId="9475" priority="683" operator="greaterThan">
      <formula>80</formula>
    </cfRule>
    <cfRule type="cellIs" dxfId="9474" priority="684" operator="greaterThan">
      <formula>99.999</formula>
    </cfRule>
  </conditionalFormatting>
  <conditionalFormatting sqref="AH22">
    <cfRule type="expression" dxfId="9473" priority="678">
      <formula>AG22&lt;AH22</formula>
    </cfRule>
    <cfRule type="cellIs" dxfId="9472" priority="679" operator="greaterThan">
      <formula>80</formula>
    </cfRule>
    <cfRule type="cellIs" dxfId="9471" priority="680" operator="greaterThan">
      <formula>99.999</formula>
    </cfRule>
  </conditionalFormatting>
  <conditionalFormatting sqref="AH25">
    <cfRule type="expression" dxfId="9470" priority="674">
      <formula>AG25&lt;AH25</formula>
    </cfRule>
    <cfRule type="cellIs" dxfId="9469" priority="675" operator="greaterThan">
      <formula>80</formula>
    </cfRule>
    <cfRule type="cellIs" dxfId="9468" priority="676" operator="greaterThan">
      <formula>99.999</formula>
    </cfRule>
  </conditionalFormatting>
  <conditionalFormatting sqref="AH28">
    <cfRule type="expression" dxfId="9467" priority="670">
      <formula>AG28&lt;AH28</formula>
    </cfRule>
    <cfRule type="cellIs" dxfId="9466" priority="671" operator="greaterThan">
      <formula>80</formula>
    </cfRule>
    <cfRule type="cellIs" dxfId="9465" priority="672" operator="greaterThan">
      <formula>99.999</formula>
    </cfRule>
  </conditionalFormatting>
  <conditionalFormatting sqref="AH31">
    <cfRule type="expression" dxfId="9464" priority="666">
      <formula>AG31&lt;AH31</formula>
    </cfRule>
    <cfRule type="cellIs" dxfId="9463" priority="667" operator="greaterThan">
      <formula>80</formula>
    </cfRule>
    <cfRule type="cellIs" dxfId="9462" priority="668" operator="greaterThan">
      <formula>99.999</formula>
    </cfRule>
  </conditionalFormatting>
  <conditionalFormatting sqref="AH34">
    <cfRule type="expression" dxfId="9461" priority="662">
      <formula>AG34&lt;AH34</formula>
    </cfRule>
    <cfRule type="cellIs" dxfId="9460" priority="663" operator="greaterThan">
      <formula>80</formula>
    </cfRule>
    <cfRule type="cellIs" dxfId="9459" priority="664" operator="greaterThan">
      <formula>99.999</formula>
    </cfRule>
  </conditionalFormatting>
  <conditionalFormatting sqref="AH37">
    <cfRule type="expression" dxfId="9458" priority="658">
      <formula>AG37&lt;AH37</formula>
    </cfRule>
    <cfRule type="cellIs" dxfId="9457" priority="659" operator="greaterThan">
      <formula>80</formula>
    </cfRule>
    <cfRule type="cellIs" dxfId="9456" priority="660" operator="greaterThan">
      <formula>99.999</formula>
    </cfRule>
  </conditionalFormatting>
  <conditionalFormatting sqref="AH40">
    <cfRule type="expression" dxfId="9455" priority="654">
      <formula>AG40&lt;AH40</formula>
    </cfRule>
    <cfRule type="cellIs" dxfId="9454" priority="655" operator="greaterThan">
      <formula>80</formula>
    </cfRule>
    <cfRule type="cellIs" dxfId="9453" priority="656" operator="greaterThan">
      <formula>99.999</formula>
    </cfRule>
  </conditionalFormatting>
  <conditionalFormatting sqref="AH43">
    <cfRule type="expression" dxfId="9452" priority="650">
      <formula>AG43&lt;AH43</formula>
    </cfRule>
    <cfRule type="cellIs" dxfId="9451" priority="651" operator="greaterThan">
      <formula>80</formula>
    </cfRule>
    <cfRule type="cellIs" dxfId="9450" priority="652" operator="greaterThan">
      <formula>99.999</formula>
    </cfRule>
  </conditionalFormatting>
  <conditionalFormatting sqref="AH46">
    <cfRule type="expression" dxfId="9449" priority="646">
      <formula>AG46&lt;AH46</formula>
    </cfRule>
    <cfRule type="cellIs" dxfId="9448" priority="647" operator="greaterThan">
      <formula>80</formula>
    </cfRule>
    <cfRule type="cellIs" dxfId="9447" priority="648" operator="greaterThan">
      <formula>99.999</formula>
    </cfRule>
  </conditionalFormatting>
  <conditionalFormatting sqref="AH49">
    <cfRule type="expression" dxfId="9446" priority="642">
      <formula>AG49&lt;AH49</formula>
    </cfRule>
    <cfRule type="cellIs" dxfId="9445" priority="643" operator="greaterThan">
      <formula>80</formula>
    </cfRule>
    <cfRule type="cellIs" dxfId="9444" priority="644" operator="greaterThan">
      <formula>99.999</formula>
    </cfRule>
  </conditionalFormatting>
  <conditionalFormatting sqref="AH52">
    <cfRule type="expression" dxfId="9443" priority="638">
      <formula>AG52&lt;AH52</formula>
    </cfRule>
    <cfRule type="cellIs" dxfId="9442" priority="639" operator="greaterThan">
      <formula>80</formula>
    </cfRule>
    <cfRule type="cellIs" dxfId="9441" priority="640" operator="greaterThan">
      <formula>99.999</formula>
    </cfRule>
  </conditionalFormatting>
  <conditionalFormatting sqref="AH14">
    <cfRule type="cellIs" dxfId="9440" priority="634" operator="greaterThan">
      <formula>80</formula>
    </cfRule>
    <cfRule type="cellIs" dxfId="9439" priority="636" operator="greaterThan">
      <formula>99.9</formula>
    </cfRule>
  </conditionalFormatting>
  <conditionalFormatting sqref="AH14">
    <cfRule type="expression" dxfId="9438" priority="635">
      <formula>AG14&lt;AH14</formula>
    </cfRule>
  </conditionalFormatting>
  <conditionalFormatting sqref="AH17">
    <cfRule type="cellIs" dxfId="9437" priority="631" operator="greaterThan">
      <formula>80</formula>
    </cfRule>
    <cfRule type="cellIs" dxfId="9436" priority="633" operator="greaterThan">
      <formula>99.9</formula>
    </cfRule>
  </conditionalFormatting>
  <conditionalFormatting sqref="AH17">
    <cfRule type="expression" dxfId="9435" priority="632">
      <formula>AG17&lt;AH17</formula>
    </cfRule>
  </conditionalFormatting>
  <conditionalFormatting sqref="AH20">
    <cfRule type="cellIs" dxfId="9434" priority="628" operator="greaterThan">
      <formula>80</formula>
    </cfRule>
    <cfRule type="cellIs" dxfId="9433" priority="630" operator="greaterThan">
      <formula>99.9</formula>
    </cfRule>
  </conditionalFormatting>
  <conditionalFormatting sqref="AH20">
    <cfRule type="expression" dxfId="9432" priority="629">
      <formula>AG20&lt;AH20</formula>
    </cfRule>
  </conditionalFormatting>
  <conditionalFormatting sqref="AH23">
    <cfRule type="cellIs" dxfId="9431" priority="625" operator="greaterThan">
      <formula>80</formula>
    </cfRule>
    <cfRule type="cellIs" dxfId="9430" priority="627" operator="greaterThan">
      <formula>99.9</formula>
    </cfRule>
  </conditionalFormatting>
  <conditionalFormatting sqref="AH23">
    <cfRule type="expression" dxfId="9429" priority="626">
      <formula>AG23&lt;AH23</formula>
    </cfRule>
  </conditionalFormatting>
  <conditionalFormatting sqref="AH26">
    <cfRule type="cellIs" dxfId="9428" priority="622" operator="greaterThan">
      <formula>80</formula>
    </cfRule>
    <cfRule type="cellIs" dxfId="9427" priority="624" operator="greaterThan">
      <formula>99.9</formula>
    </cfRule>
  </conditionalFormatting>
  <conditionalFormatting sqref="AH26">
    <cfRule type="expression" dxfId="9426" priority="623">
      <formula>AG26&lt;AH26</formula>
    </cfRule>
  </conditionalFormatting>
  <conditionalFormatting sqref="AH29">
    <cfRule type="cellIs" dxfId="9425" priority="619" operator="greaterThan">
      <formula>80</formula>
    </cfRule>
    <cfRule type="cellIs" dxfId="9424" priority="621" operator="greaterThan">
      <formula>99.9</formula>
    </cfRule>
  </conditionalFormatting>
  <conditionalFormatting sqref="AH29">
    <cfRule type="expression" dxfId="9423" priority="620">
      <formula>AG29&lt;AH29</formula>
    </cfRule>
  </conditionalFormatting>
  <conditionalFormatting sqref="AH32">
    <cfRule type="cellIs" dxfId="9422" priority="616" operator="greaterThan">
      <formula>80</formula>
    </cfRule>
    <cfRule type="cellIs" dxfId="9421" priority="618" operator="greaterThan">
      <formula>99.9</formula>
    </cfRule>
  </conditionalFormatting>
  <conditionalFormatting sqref="AH32">
    <cfRule type="expression" dxfId="9420" priority="617">
      <formula>AG32&lt;AH32</formula>
    </cfRule>
  </conditionalFormatting>
  <conditionalFormatting sqref="AH35">
    <cfRule type="cellIs" dxfId="9419" priority="613" operator="greaterThan">
      <formula>80</formula>
    </cfRule>
    <cfRule type="cellIs" dxfId="9418" priority="615" operator="greaterThan">
      <formula>99.9</formula>
    </cfRule>
  </conditionalFormatting>
  <conditionalFormatting sqref="AH35">
    <cfRule type="expression" dxfId="9417" priority="614">
      <formula>AG35&lt;AH35</formula>
    </cfRule>
  </conditionalFormatting>
  <conditionalFormatting sqref="AH38">
    <cfRule type="cellIs" dxfId="9416" priority="610" operator="greaterThan">
      <formula>80</formula>
    </cfRule>
    <cfRule type="cellIs" dxfId="9415" priority="612" operator="greaterThan">
      <formula>99.9</formula>
    </cfRule>
  </conditionalFormatting>
  <conditionalFormatting sqref="AH38">
    <cfRule type="expression" dxfId="9414" priority="611">
      <formula>AG38&lt;AH38</formula>
    </cfRule>
  </conditionalFormatting>
  <conditionalFormatting sqref="AH41">
    <cfRule type="cellIs" dxfId="9413" priority="607" operator="greaterThan">
      <formula>80</formula>
    </cfRule>
    <cfRule type="cellIs" dxfId="9412" priority="609" operator="greaterThan">
      <formula>99.9</formula>
    </cfRule>
  </conditionalFormatting>
  <conditionalFormatting sqref="AH41">
    <cfRule type="expression" dxfId="9411" priority="608">
      <formula>AG41&lt;AH41</formula>
    </cfRule>
  </conditionalFormatting>
  <conditionalFormatting sqref="AH44">
    <cfRule type="cellIs" dxfId="9410" priority="604" operator="greaterThan">
      <formula>80</formula>
    </cfRule>
    <cfRule type="cellIs" dxfId="9409" priority="606" operator="greaterThan">
      <formula>99.9</formula>
    </cfRule>
  </conditionalFormatting>
  <conditionalFormatting sqref="AH44">
    <cfRule type="expression" dxfId="9408" priority="605">
      <formula>AG44&lt;AH44</formula>
    </cfRule>
  </conditionalFormatting>
  <conditionalFormatting sqref="AH47">
    <cfRule type="cellIs" dxfId="9407" priority="601" operator="greaterThan">
      <formula>80</formula>
    </cfRule>
    <cfRule type="cellIs" dxfId="9406" priority="603" operator="greaterThan">
      <formula>99.9</formula>
    </cfRule>
  </conditionalFormatting>
  <conditionalFormatting sqref="AH47">
    <cfRule type="expression" dxfId="9405" priority="602">
      <formula>AG47&lt;AH47</formula>
    </cfRule>
  </conditionalFormatting>
  <conditionalFormatting sqref="AH50">
    <cfRule type="cellIs" dxfId="9404" priority="598" operator="greaterThan">
      <formula>80</formula>
    </cfRule>
    <cfRule type="cellIs" dxfId="9403" priority="600" operator="greaterThan">
      <formula>99.9</formula>
    </cfRule>
  </conditionalFormatting>
  <conditionalFormatting sqref="AH50">
    <cfRule type="expression" dxfId="9402" priority="599">
      <formula>AG50&lt;AH50</formula>
    </cfRule>
  </conditionalFormatting>
  <conditionalFormatting sqref="AH53">
    <cfRule type="cellIs" dxfId="9401" priority="595" operator="greaterThan">
      <formula>80</formula>
    </cfRule>
    <cfRule type="cellIs" dxfId="9400" priority="597" operator="greaterThan">
      <formula>99.9</formula>
    </cfRule>
  </conditionalFormatting>
  <conditionalFormatting sqref="AH53">
    <cfRule type="expression" dxfId="9399" priority="596">
      <formula>AG53&lt;AH53</formula>
    </cfRule>
  </conditionalFormatting>
  <conditionalFormatting sqref="AK11">
    <cfRule type="cellIs" dxfId="9398" priority="588" operator="greaterThan">
      <formula>80</formula>
    </cfRule>
    <cfRule type="cellIs" dxfId="9397" priority="590" operator="greaterThan">
      <formula>99.9</formula>
    </cfRule>
  </conditionalFormatting>
  <conditionalFormatting sqref="AK11">
    <cfRule type="expression" dxfId="9396" priority="589">
      <formula>AJ11&lt;AK11</formula>
    </cfRule>
  </conditionalFormatting>
  <conditionalFormatting sqref="AL7">
    <cfRule type="expression" dxfId="9395" priority="569">
      <formula>$X$3=0</formula>
    </cfRule>
    <cfRule type="expression" dxfId="9394" priority="570">
      <formula>$O$3=0</formula>
    </cfRule>
    <cfRule type="cellIs" dxfId="9393" priority="571" operator="greaterThan">
      <formula>$O$3</formula>
    </cfRule>
    <cfRule type="cellIs" dxfId="9392" priority="572" operator="equal">
      <formula>$O$3</formula>
    </cfRule>
  </conditionalFormatting>
  <conditionalFormatting sqref="AL10">
    <cfRule type="expression" dxfId="9391" priority="565">
      <formula>$X$3=0</formula>
    </cfRule>
    <cfRule type="expression" dxfId="9390" priority="566">
      <formula>$O$3=0</formula>
    </cfRule>
    <cfRule type="cellIs" dxfId="9389" priority="567" operator="greaterThan">
      <formula>$O$3</formula>
    </cfRule>
    <cfRule type="cellIs" dxfId="9388" priority="568" operator="equal">
      <formula>$O$3</formula>
    </cfRule>
  </conditionalFormatting>
  <conditionalFormatting sqref="AL13">
    <cfRule type="expression" dxfId="9387" priority="561">
      <formula>$X$3=0</formula>
    </cfRule>
    <cfRule type="expression" dxfId="9386" priority="562">
      <formula>$O$3=0</formula>
    </cfRule>
    <cfRule type="cellIs" dxfId="9385" priority="563" operator="greaterThan">
      <formula>$O$3</formula>
    </cfRule>
    <cfRule type="cellIs" dxfId="9384" priority="564" operator="equal">
      <formula>$O$3</formula>
    </cfRule>
  </conditionalFormatting>
  <conditionalFormatting sqref="AL16">
    <cfRule type="expression" dxfId="9383" priority="557">
      <formula>$X$3=0</formula>
    </cfRule>
    <cfRule type="expression" dxfId="9382" priority="558">
      <formula>$O$3=0</formula>
    </cfRule>
    <cfRule type="cellIs" dxfId="9381" priority="559" operator="greaterThan">
      <formula>$O$3</formula>
    </cfRule>
    <cfRule type="cellIs" dxfId="9380" priority="560" operator="equal">
      <formula>$O$3</formula>
    </cfRule>
  </conditionalFormatting>
  <conditionalFormatting sqref="AL19">
    <cfRule type="expression" dxfId="9379" priority="553">
      <formula>$X$3=0</formula>
    </cfRule>
    <cfRule type="expression" dxfId="9378" priority="554">
      <formula>$O$3=0</formula>
    </cfRule>
    <cfRule type="cellIs" dxfId="9377" priority="555" operator="greaterThan">
      <formula>$O$3</formula>
    </cfRule>
    <cfRule type="cellIs" dxfId="9376" priority="556" operator="equal">
      <formula>$O$3</formula>
    </cfRule>
  </conditionalFormatting>
  <conditionalFormatting sqref="AL22">
    <cfRule type="expression" dxfId="9375" priority="549">
      <formula>$X$3=0</formula>
    </cfRule>
    <cfRule type="expression" dxfId="9374" priority="550">
      <formula>$O$3=0</formula>
    </cfRule>
    <cfRule type="cellIs" dxfId="9373" priority="551" operator="greaterThan">
      <formula>$O$3</formula>
    </cfRule>
    <cfRule type="cellIs" dxfId="9372" priority="552" operator="equal">
      <formula>$O$3</formula>
    </cfRule>
  </conditionalFormatting>
  <conditionalFormatting sqref="AL25">
    <cfRule type="expression" dxfId="9371" priority="545">
      <formula>$X$3=0</formula>
    </cfRule>
    <cfRule type="expression" dxfId="9370" priority="546">
      <formula>$O$3=0</formula>
    </cfRule>
    <cfRule type="cellIs" dxfId="9369" priority="547" operator="greaterThan">
      <formula>$O$3</formula>
    </cfRule>
    <cfRule type="cellIs" dxfId="9368" priority="548" operator="equal">
      <formula>$O$3</formula>
    </cfRule>
  </conditionalFormatting>
  <conditionalFormatting sqref="AL28">
    <cfRule type="expression" dxfId="9367" priority="541">
      <formula>$X$3=0</formula>
    </cfRule>
    <cfRule type="expression" dxfId="9366" priority="542">
      <formula>$O$3=0</formula>
    </cfRule>
    <cfRule type="cellIs" dxfId="9365" priority="543" operator="greaterThan">
      <formula>$O$3</formula>
    </cfRule>
    <cfRule type="cellIs" dxfId="9364" priority="544" operator="equal">
      <formula>$O$3</formula>
    </cfRule>
  </conditionalFormatting>
  <conditionalFormatting sqref="AL31">
    <cfRule type="expression" dxfId="9363" priority="537">
      <formula>$X$3=0</formula>
    </cfRule>
    <cfRule type="expression" dxfId="9362" priority="538">
      <formula>$O$3=0</formula>
    </cfRule>
    <cfRule type="cellIs" dxfId="9361" priority="539" operator="greaterThan">
      <formula>$O$3</formula>
    </cfRule>
    <cfRule type="cellIs" dxfId="9360" priority="540" operator="equal">
      <formula>$O$3</formula>
    </cfRule>
  </conditionalFormatting>
  <conditionalFormatting sqref="AL34">
    <cfRule type="expression" dxfId="9359" priority="533">
      <formula>$X$3=0</formula>
    </cfRule>
    <cfRule type="expression" dxfId="9358" priority="534">
      <formula>$O$3=0</formula>
    </cfRule>
    <cfRule type="cellIs" dxfId="9357" priority="535" operator="greaterThan">
      <formula>$O$3</formula>
    </cfRule>
    <cfRule type="cellIs" dxfId="9356" priority="536" operator="equal">
      <formula>$O$3</formula>
    </cfRule>
  </conditionalFormatting>
  <conditionalFormatting sqref="AL37">
    <cfRule type="expression" dxfId="9355" priority="529">
      <formula>$X$3=0</formula>
    </cfRule>
    <cfRule type="expression" dxfId="9354" priority="530">
      <formula>$O$3=0</formula>
    </cfRule>
    <cfRule type="cellIs" dxfId="9353" priority="531" operator="greaterThan">
      <formula>$O$3</formula>
    </cfRule>
    <cfRule type="cellIs" dxfId="9352" priority="532" operator="equal">
      <formula>$O$3</formula>
    </cfRule>
  </conditionalFormatting>
  <conditionalFormatting sqref="AL40">
    <cfRule type="expression" dxfId="9351" priority="525">
      <formula>$X$3=0</formula>
    </cfRule>
    <cfRule type="expression" dxfId="9350" priority="526">
      <formula>$O$3=0</formula>
    </cfRule>
    <cfRule type="cellIs" dxfId="9349" priority="527" operator="greaterThan">
      <formula>$O$3</formula>
    </cfRule>
    <cfRule type="cellIs" dxfId="9348" priority="528" operator="equal">
      <formula>$O$3</formula>
    </cfRule>
  </conditionalFormatting>
  <conditionalFormatting sqref="AL43">
    <cfRule type="expression" dxfId="9347" priority="521">
      <formula>$X$3=0</formula>
    </cfRule>
    <cfRule type="expression" dxfId="9346" priority="522">
      <formula>$O$3=0</formula>
    </cfRule>
    <cfRule type="cellIs" dxfId="9345" priority="523" operator="greaterThan">
      <formula>$O$3</formula>
    </cfRule>
    <cfRule type="cellIs" dxfId="9344" priority="524" operator="equal">
      <formula>$O$3</formula>
    </cfRule>
  </conditionalFormatting>
  <conditionalFormatting sqref="AL46">
    <cfRule type="expression" dxfId="9343" priority="517">
      <formula>$X$3=0</formula>
    </cfRule>
    <cfRule type="expression" dxfId="9342" priority="518">
      <formula>$O$3=0</formula>
    </cfRule>
    <cfRule type="cellIs" dxfId="9341" priority="519" operator="greaterThan">
      <formula>$O$3</formula>
    </cfRule>
    <cfRule type="cellIs" dxfId="9340" priority="520" operator="equal">
      <formula>$O$3</formula>
    </cfRule>
  </conditionalFormatting>
  <conditionalFormatting sqref="AL49">
    <cfRule type="expression" dxfId="9339" priority="513">
      <formula>$X$3=0</formula>
    </cfRule>
    <cfRule type="expression" dxfId="9338" priority="514">
      <formula>$O$3=0</formula>
    </cfRule>
    <cfRule type="cellIs" dxfId="9337" priority="515" operator="greaterThan">
      <formula>$O$3</formula>
    </cfRule>
    <cfRule type="cellIs" dxfId="9336" priority="516" operator="equal">
      <formula>$O$3</formula>
    </cfRule>
  </conditionalFormatting>
  <conditionalFormatting sqref="AL52">
    <cfRule type="expression" dxfId="9335" priority="509">
      <formula>$X$3=0</formula>
    </cfRule>
    <cfRule type="expression" dxfId="9334" priority="510">
      <formula>$O$3=0</formula>
    </cfRule>
    <cfRule type="cellIs" dxfId="9333" priority="511" operator="greaterThan">
      <formula>$O$3</formula>
    </cfRule>
    <cfRule type="cellIs" dxfId="9332" priority="512" operator="equal">
      <formula>$O$3</formula>
    </cfRule>
  </conditionalFormatting>
  <conditionalFormatting sqref="AK7">
    <cfRule type="expression" dxfId="9331" priority="506">
      <formula>AJ7&lt;AK7</formula>
    </cfRule>
    <cfRule type="cellIs" dxfId="9330" priority="507" operator="greaterThan">
      <formula>80</formula>
    </cfRule>
    <cfRule type="cellIs" dxfId="9329" priority="508" operator="greaterThan">
      <formula>99.999</formula>
    </cfRule>
  </conditionalFormatting>
  <conditionalFormatting sqref="AK10">
    <cfRule type="expression" dxfId="9328" priority="502">
      <formula>AJ10&lt;AK10</formula>
    </cfRule>
    <cfRule type="cellIs" dxfId="9327" priority="503" operator="greaterThan">
      <formula>80</formula>
    </cfRule>
    <cfRule type="cellIs" dxfId="9326" priority="504" operator="greaterThan">
      <formula>99.999</formula>
    </cfRule>
  </conditionalFormatting>
  <conditionalFormatting sqref="AK13">
    <cfRule type="expression" dxfId="9325" priority="498">
      <formula>AJ13&lt;AK13</formula>
    </cfRule>
    <cfRule type="cellIs" dxfId="9324" priority="499" operator="greaterThan">
      <formula>80</formula>
    </cfRule>
    <cfRule type="cellIs" dxfId="9323" priority="500" operator="greaterThan">
      <formula>99.999</formula>
    </cfRule>
  </conditionalFormatting>
  <conditionalFormatting sqref="AK16">
    <cfRule type="expression" dxfId="9322" priority="494">
      <formula>AJ16&lt;AK16</formula>
    </cfRule>
    <cfRule type="cellIs" dxfId="9321" priority="495" operator="greaterThan">
      <formula>80</formula>
    </cfRule>
    <cfRule type="cellIs" dxfId="9320" priority="496" operator="greaterThan">
      <formula>99.999</formula>
    </cfRule>
  </conditionalFormatting>
  <conditionalFormatting sqref="AK19">
    <cfRule type="expression" dxfId="9319" priority="490">
      <formula>AJ19&lt;AK19</formula>
    </cfRule>
    <cfRule type="cellIs" dxfId="9318" priority="491" operator="greaterThan">
      <formula>80</formula>
    </cfRule>
    <cfRule type="cellIs" dxfId="9317" priority="492" operator="greaterThan">
      <formula>99.999</formula>
    </cfRule>
  </conditionalFormatting>
  <conditionalFormatting sqref="AK22">
    <cfRule type="expression" dxfId="9316" priority="486">
      <formula>AJ22&lt;AK22</formula>
    </cfRule>
    <cfRule type="cellIs" dxfId="9315" priority="487" operator="greaterThan">
      <formula>80</formula>
    </cfRule>
    <cfRule type="cellIs" dxfId="9314" priority="488" operator="greaterThan">
      <formula>99.999</formula>
    </cfRule>
  </conditionalFormatting>
  <conditionalFormatting sqref="AK25">
    <cfRule type="expression" dxfId="9313" priority="482">
      <formula>AJ25&lt;AK25</formula>
    </cfRule>
    <cfRule type="cellIs" dxfId="9312" priority="483" operator="greaterThan">
      <formula>80</formula>
    </cfRule>
    <cfRule type="cellIs" dxfId="9311" priority="484" operator="greaterThan">
      <formula>99.999</formula>
    </cfRule>
  </conditionalFormatting>
  <conditionalFormatting sqref="AK28">
    <cfRule type="expression" dxfId="9310" priority="478">
      <formula>AJ28&lt;AK28</formula>
    </cfRule>
    <cfRule type="cellIs" dxfId="9309" priority="479" operator="greaterThan">
      <formula>80</formula>
    </cfRule>
    <cfRule type="cellIs" dxfId="9308" priority="480" operator="greaterThan">
      <formula>99.999</formula>
    </cfRule>
  </conditionalFormatting>
  <conditionalFormatting sqref="AK31">
    <cfRule type="expression" dxfId="9307" priority="474">
      <formula>AJ31&lt;AK31</formula>
    </cfRule>
    <cfRule type="cellIs" dxfId="9306" priority="475" operator="greaterThan">
      <formula>80</formula>
    </cfRule>
    <cfRule type="cellIs" dxfId="9305" priority="476" operator="greaterThan">
      <formula>99.999</formula>
    </cfRule>
  </conditionalFormatting>
  <conditionalFormatting sqref="AK34">
    <cfRule type="expression" dxfId="9304" priority="470">
      <formula>AJ34&lt;AK34</formula>
    </cfRule>
    <cfRule type="cellIs" dxfId="9303" priority="471" operator="greaterThan">
      <formula>80</formula>
    </cfRule>
    <cfRule type="cellIs" dxfId="9302" priority="472" operator="greaterThan">
      <formula>99.999</formula>
    </cfRule>
  </conditionalFormatting>
  <conditionalFormatting sqref="AK37">
    <cfRule type="expression" dxfId="9301" priority="466">
      <formula>AJ37&lt;AK37</formula>
    </cfRule>
    <cfRule type="cellIs" dxfId="9300" priority="467" operator="greaterThan">
      <formula>80</formula>
    </cfRule>
    <cfRule type="cellIs" dxfId="9299" priority="468" operator="greaterThan">
      <formula>99.999</formula>
    </cfRule>
  </conditionalFormatting>
  <conditionalFormatting sqref="AK40">
    <cfRule type="expression" dxfId="9298" priority="462">
      <formula>AJ40&lt;AK40</formula>
    </cfRule>
    <cfRule type="cellIs" dxfId="9297" priority="463" operator="greaterThan">
      <formula>80</formula>
    </cfRule>
    <cfRule type="cellIs" dxfId="9296" priority="464" operator="greaterThan">
      <formula>99.999</formula>
    </cfRule>
  </conditionalFormatting>
  <conditionalFormatting sqref="AK43">
    <cfRule type="expression" dxfId="9295" priority="458">
      <formula>AJ43&lt;AK43</formula>
    </cfRule>
    <cfRule type="cellIs" dxfId="9294" priority="459" operator="greaterThan">
      <formula>80</formula>
    </cfRule>
    <cfRule type="cellIs" dxfId="9293" priority="460" operator="greaterThan">
      <formula>99.999</formula>
    </cfRule>
  </conditionalFormatting>
  <conditionalFormatting sqref="AK46">
    <cfRule type="expression" dxfId="9292" priority="454">
      <formula>AJ46&lt;AK46</formula>
    </cfRule>
    <cfRule type="cellIs" dxfId="9291" priority="455" operator="greaterThan">
      <formula>80</formula>
    </cfRule>
    <cfRule type="cellIs" dxfId="9290" priority="456" operator="greaterThan">
      <formula>99.999</formula>
    </cfRule>
  </conditionalFormatting>
  <conditionalFormatting sqref="AK49">
    <cfRule type="expression" dxfId="9289" priority="450">
      <formula>AJ49&lt;AK49</formula>
    </cfRule>
    <cfRule type="cellIs" dxfId="9288" priority="451" operator="greaterThan">
      <formula>80</formula>
    </cfRule>
    <cfRule type="cellIs" dxfId="9287" priority="452" operator="greaterThan">
      <formula>99.999</formula>
    </cfRule>
  </conditionalFormatting>
  <conditionalFormatting sqref="AK52">
    <cfRule type="expression" dxfId="9286" priority="446">
      <formula>AJ52&lt;AK52</formula>
    </cfRule>
    <cfRule type="cellIs" dxfId="9285" priority="447" operator="greaterThan">
      <formula>80</formula>
    </cfRule>
    <cfRule type="cellIs" dxfId="9284" priority="448" operator="greaterThan">
      <formula>99.999</formula>
    </cfRule>
  </conditionalFormatting>
  <conditionalFormatting sqref="AK14">
    <cfRule type="cellIs" dxfId="9283" priority="442" operator="greaterThan">
      <formula>80</formula>
    </cfRule>
    <cfRule type="cellIs" dxfId="9282" priority="444" operator="greaterThan">
      <formula>99.9</formula>
    </cfRule>
  </conditionalFormatting>
  <conditionalFormatting sqref="AK14">
    <cfRule type="expression" dxfId="9281" priority="443">
      <formula>AJ14&lt;AK14</formula>
    </cfRule>
  </conditionalFormatting>
  <conditionalFormatting sqref="AK17">
    <cfRule type="cellIs" dxfId="9280" priority="439" operator="greaterThan">
      <formula>80</formula>
    </cfRule>
    <cfRule type="cellIs" dxfId="9279" priority="441" operator="greaterThan">
      <formula>99.9</formula>
    </cfRule>
  </conditionalFormatting>
  <conditionalFormatting sqref="AK17">
    <cfRule type="expression" dxfId="9278" priority="440">
      <formula>AJ17&lt;AK17</formula>
    </cfRule>
  </conditionalFormatting>
  <conditionalFormatting sqref="AK20">
    <cfRule type="cellIs" dxfId="9277" priority="436" operator="greaterThan">
      <formula>80</formula>
    </cfRule>
    <cfRule type="cellIs" dxfId="9276" priority="438" operator="greaterThan">
      <formula>99.9</formula>
    </cfRule>
  </conditionalFormatting>
  <conditionalFormatting sqref="AK20">
    <cfRule type="expression" dxfId="9275" priority="437">
      <formula>AJ20&lt;AK20</formula>
    </cfRule>
  </conditionalFormatting>
  <conditionalFormatting sqref="AK23">
    <cfRule type="cellIs" dxfId="9274" priority="433" operator="greaterThan">
      <formula>80</formula>
    </cfRule>
    <cfRule type="cellIs" dxfId="9273" priority="435" operator="greaterThan">
      <formula>99.9</formula>
    </cfRule>
  </conditionalFormatting>
  <conditionalFormatting sqref="AK23">
    <cfRule type="expression" dxfId="9272" priority="434">
      <formula>AJ23&lt;AK23</formula>
    </cfRule>
  </conditionalFormatting>
  <conditionalFormatting sqref="AK26">
    <cfRule type="cellIs" dxfId="9271" priority="430" operator="greaterThan">
      <formula>80</formula>
    </cfRule>
    <cfRule type="cellIs" dxfId="9270" priority="432" operator="greaterThan">
      <formula>99.9</formula>
    </cfRule>
  </conditionalFormatting>
  <conditionalFormatting sqref="AK26">
    <cfRule type="expression" dxfId="9269" priority="431">
      <formula>AJ26&lt;AK26</formula>
    </cfRule>
  </conditionalFormatting>
  <conditionalFormatting sqref="AK29">
    <cfRule type="cellIs" dxfId="9268" priority="427" operator="greaterThan">
      <formula>80</formula>
    </cfRule>
    <cfRule type="cellIs" dxfId="9267" priority="429" operator="greaterThan">
      <formula>99.9</formula>
    </cfRule>
  </conditionalFormatting>
  <conditionalFormatting sqref="AK29">
    <cfRule type="expression" dxfId="9266" priority="428">
      <formula>AJ29&lt;AK29</formula>
    </cfRule>
  </conditionalFormatting>
  <conditionalFormatting sqref="AK32">
    <cfRule type="cellIs" dxfId="9265" priority="424" operator="greaterThan">
      <formula>80</formula>
    </cfRule>
    <cfRule type="cellIs" dxfId="9264" priority="426" operator="greaterThan">
      <formula>99.9</formula>
    </cfRule>
  </conditionalFormatting>
  <conditionalFormatting sqref="AK32">
    <cfRule type="expression" dxfId="9263" priority="425">
      <formula>AJ32&lt;AK32</formula>
    </cfRule>
  </conditionalFormatting>
  <conditionalFormatting sqref="AK35">
    <cfRule type="cellIs" dxfId="9262" priority="421" operator="greaterThan">
      <formula>80</formula>
    </cfRule>
    <cfRule type="cellIs" dxfId="9261" priority="423" operator="greaterThan">
      <formula>99.9</formula>
    </cfRule>
  </conditionalFormatting>
  <conditionalFormatting sqref="AK35">
    <cfRule type="expression" dxfId="9260" priority="422">
      <formula>AJ35&lt;AK35</formula>
    </cfRule>
  </conditionalFormatting>
  <conditionalFormatting sqref="AK38">
    <cfRule type="cellIs" dxfId="9259" priority="418" operator="greaterThan">
      <formula>80</formula>
    </cfRule>
    <cfRule type="cellIs" dxfId="9258" priority="420" operator="greaterThan">
      <formula>99.9</formula>
    </cfRule>
  </conditionalFormatting>
  <conditionalFormatting sqref="AK38">
    <cfRule type="expression" dxfId="9257" priority="419">
      <formula>AJ38&lt;AK38</formula>
    </cfRule>
  </conditionalFormatting>
  <conditionalFormatting sqref="AK41">
    <cfRule type="cellIs" dxfId="9256" priority="415" operator="greaterThan">
      <formula>80</formula>
    </cfRule>
    <cfRule type="cellIs" dxfId="9255" priority="417" operator="greaterThan">
      <formula>99.9</formula>
    </cfRule>
  </conditionalFormatting>
  <conditionalFormatting sqref="AK41">
    <cfRule type="expression" dxfId="9254" priority="416">
      <formula>AJ41&lt;AK41</formula>
    </cfRule>
  </conditionalFormatting>
  <conditionalFormatting sqref="AK44">
    <cfRule type="cellIs" dxfId="9253" priority="412" operator="greaterThan">
      <formula>80</formula>
    </cfRule>
    <cfRule type="cellIs" dxfId="9252" priority="414" operator="greaterThan">
      <formula>99.9</formula>
    </cfRule>
  </conditionalFormatting>
  <conditionalFormatting sqref="AK44">
    <cfRule type="expression" dxfId="9251" priority="413">
      <formula>AJ44&lt;AK44</formula>
    </cfRule>
  </conditionalFormatting>
  <conditionalFormatting sqref="AK47">
    <cfRule type="cellIs" dxfId="9250" priority="409" operator="greaterThan">
      <formula>80</formula>
    </cfRule>
    <cfRule type="cellIs" dxfId="9249" priority="411" operator="greaterThan">
      <formula>99.9</formula>
    </cfRule>
  </conditionalFormatting>
  <conditionalFormatting sqref="AK47">
    <cfRule type="expression" dxfId="9248" priority="410">
      <formula>AJ47&lt;AK47</formula>
    </cfRule>
  </conditionalFormatting>
  <conditionalFormatting sqref="AK50">
    <cfRule type="cellIs" dxfId="9247" priority="406" operator="greaterThan">
      <formula>80</formula>
    </cfRule>
    <cfRule type="cellIs" dxfId="9246" priority="408" operator="greaterThan">
      <formula>99.9</formula>
    </cfRule>
  </conditionalFormatting>
  <conditionalFormatting sqref="AK50">
    <cfRule type="expression" dxfId="9245" priority="407">
      <formula>AJ50&lt;AK50</formula>
    </cfRule>
  </conditionalFormatting>
  <conditionalFormatting sqref="AK53">
    <cfRule type="cellIs" dxfId="9244" priority="403" operator="greaterThan">
      <formula>80</formula>
    </cfRule>
    <cfRule type="cellIs" dxfId="9243" priority="405" operator="greaterThan">
      <formula>99.9</formula>
    </cfRule>
  </conditionalFormatting>
  <conditionalFormatting sqref="AK53">
    <cfRule type="expression" dxfId="9242" priority="404">
      <formula>AJ53&lt;AK53</formula>
    </cfRule>
  </conditionalFormatting>
  <conditionalFormatting sqref="AN11">
    <cfRule type="cellIs" dxfId="9241" priority="396" operator="greaterThan">
      <formula>80</formula>
    </cfRule>
    <cfRule type="cellIs" dxfId="9240" priority="398" operator="greaterThan">
      <formula>99.9</formula>
    </cfRule>
  </conditionalFormatting>
  <conditionalFormatting sqref="AN11">
    <cfRule type="expression" dxfId="9239" priority="397">
      <formula>AM11&lt;AN11</formula>
    </cfRule>
  </conditionalFormatting>
  <conditionalFormatting sqref="AO7">
    <cfRule type="expression" dxfId="9238" priority="377">
      <formula>$X$3=0</formula>
    </cfRule>
    <cfRule type="expression" dxfId="9237" priority="378">
      <formula>$O$3=0</formula>
    </cfRule>
    <cfRule type="cellIs" dxfId="9236" priority="379" operator="greaterThan">
      <formula>$O$3</formula>
    </cfRule>
    <cfRule type="cellIs" dxfId="9235" priority="380" operator="equal">
      <formula>$O$3</formula>
    </cfRule>
  </conditionalFormatting>
  <conditionalFormatting sqref="AO10">
    <cfRule type="expression" dxfId="9234" priority="373">
      <formula>$X$3=0</formula>
    </cfRule>
    <cfRule type="expression" dxfId="9233" priority="374">
      <formula>$O$3=0</formula>
    </cfRule>
    <cfRule type="cellIs" dxfId="9232" priority="375" operator="greaterThan">
      <formula>$O$3</formula>
    </cfRule>
    <cfRule type="cellIs" dxfId="9231" priority="376" operator="equal">
      <formula>$O$3</formula>
    </cfRule>
  </conditionalFormatting>
  <conditionalFormatting sqref="AO13">
    <cfRule type="expression" dxfId="9230" priority="369">
      <formula>$X$3=0</formula>
    </cfRule>
    <cfRule type="expression" dxfId="9229" priority="370">
      <formula>$O$3=0</formula>
    </cfRule>
    <cfRule type="cellIs" dxfId="9228" priority="371" operator="greaterThan">
      <formula>$O$3</formula>
    </cfRule>
    <cfRule type="cellIs" dxfId="9227" priority="372" operator="equal">
      <formula>$O$3</formula>
    </cfRule>
  </conditionalFormatting>
  <conditionalFormatting sqref="AO16">
    <cfRule type="expression" dxfId="9226" priority="365">
      <formula>$X$3=0</formula>
    </cfRule>
    <cfRule type="expression" dxfId="9225" priority="366">
      <formula>$O$3=0</formula>
    </cfRule>
    <cfRule type="cellIs" dxfId="9224" priority="367" operator="greaterThan">
      <formula>$O$3</formula>
    </cfRule>
    <cfRule type="cellIs" dxfId="9223" priority="368" operator="equal">
      <formula>$O$3</formula>
    </cfRule>
  </conditionalFormatting>
  <conditionalFormatting sqref="AO19">
    <cfRule type="expression" dxfId="9222" priority="361">
      <formula>$X$3=0</formula>
    </cfRule>
    <cfRule type="expression" dxfId="9221" priority="362">
      <formula>$O$3=0</formula>
    </cfRule>
    <cfRule type="cellIs" dxfId="9220" priority="363" operator="greaterThan">
      <formula>$O$3</formula>
    </cfRule>
    <cfRule type="cellIs" dxfId="9219" priority="364" operator="equal">
      <formula>$O$3</formula>
    </cfRule>
  </conditionalFormatting>
  <conditionalFormatting sqref="AO22">
    <cfRule type="expression" dxfId="9218" priority="357">
      <formula>$X$3=0</formula>
    </cfRule>
    <cfRule type="expression" dxfId="9217" priority="358">
      <formula>$O$3=0</formula>
    </cfRule>
    <cfRule type="cellIs" dxfId="9216" priority="359" operator="greaterThan">
      <formula>$O$3</formula>
    </cfRule>
    <cfRule type="cellIs" dxfId="9215" priority="360" operator="equal">
      <formula>$O$3</formula>
    </cfRule>
  </conditionalFormatting>
  <conditionalFormatting sqref="AO25">
    <cfRule type="expression" dxfId="9214" priority="353">
      <formula>$X$3=0</formula>
    </cfRule>
    <cfRule type="expression" dxfId="9213" priority="354">
      <formula>$O$3=0</formula>
    </cfRule>
    <cfRule type="cellIs" dxfId="9212" priority="355" operator="greaterThan">
      <formula>$O$3</formula>
    </cfRule>
    <cfRule type="cellIs" dxfId="9211" priority="356" operator="equal">
      <formula>$O$3</formula>
    </cfRule>
  </conditionalFormatting>
  <conditionalFormatting sqref="AO28">
    <cfRule type="expression" dxfId="9210" priority="349">
      <formula>$X$3=0</formula>
    </cfRule>
    <cfRule type="expression" dxfId="9209" priority="350">
      <formula>$O$3=0</formula>
    </cfRule>
    <cfRule type="cellIs" dxfId="9208" priority="351" operator="greaterThan">
      <formula>$O$3</formula>
    </cfRule>
    <cfRule type="cellIs" dxfId="9207" priority="352" operator="equal">
      <formula>$O$3</formula>
    </cfRule>
  </conditionalFormatting>
  <conditionalFormatting sqref="AO31">
    <cfRule type="expression" dxfId="9206" priority="345">
      <formula>$X$3=0</formula>
    </cfRule>
    <cfRule type="expression" dxfId="9205" priority="346">
      <formula>$O$3=0</formula>
    </cfRule>
    <cfRule type="cellIs" dxfId="9204" priority="347" operator="greaterThan">
      <formula>$O$3</formula>
    </cfRule>
    <cfRule type="cellIs" dxfId="9203" priority="348" operator="equal">
      <formula>$O$3</formula>
    </cfRule>
  </conditionalFormatting>
  <conditionalFormatting sqref="AO34">
    <cfRule type="expression" dxfId="9202" priority="341">
      <formula>$X$3=0</formula>
    </cfRule>
    <cfRule type="expression" dxfId="9201" priority="342">
      <formula>$O$3=0</formula>
    </cfRule>
    <cfRule type="cellIs" dxfId="9200" priority="343" operator="greaterThan">
      <formula>$O$3</formula>
    </cfRule>
    <cfRule type="cellIs" dxfId="9199" priority="344" operator="equal">
      <formula>$O$3</formula>
    </cfRule>
  </conditionalFormatting>
  <conditionalFormatting sqref="AO37">
    <cfRule type="expression" dxfId="9198" priority="337">
      <formula>$X$3=0</formula>
    </cfRule>
    <cfRule type="expression" dxfId="9197" priority="338">
      <formula>$O$3=0</formula>
    </cfRule>
    <cfRule type="cellIs" dxfId="9196" priority="339" operator="greaterThan">
      <formula>$O$3</formula>
    </cfRule>
    <cfRule type="cellIs" dxfId="9195" priority="340" operator="equal">
      <formula>$O$3</formula>
    </cfRule>
  </conditionalFormatting>
  <conditionalFormatting sqref="AO40">
    <cfRule type="expression" dxfId="9194" priority="333">
      <formula>$X$3=0</formula>
    </cfRule>
    <cfRule type="expression" dxfId="9193" priority="334">
      <formula>$O$3=0</formula>
    </cfRule>
    <cfRule type="cellIs" dxfId="9192" priority="335" operator="greaterThan">
      <formula>$O$3</formula>
    </cfRule>
    <cfRule type="cellIs" dxfId="9191" priority="336" operator="equal">
      <formula>$O$3</formula>
    </cfRule>
  </conditionalFormatting>
  <conditionalFormatting sqref="AO43">
    <cfRule type="expression" dxfId="9190" priority="329">
      <formula>$X$3=0</formula>
    </cfRule>
    <cfRule type="expression" dxfId="9189" priority="330">
      <formula>$O$3=0</formula>
    </cfRule>
    <cfRule type="cellIs" dxfId="9188" priority="331" operator="greaterThan">
      <formula>$O$3</formula>
    </cfRule>
    <cfRule type="cellIs" dxfId="9187" priority="332" operator="equal">
      <formula>$O$3</formula>
    </cfRule>
  </conditionalFormatting>
  <conditionalFormatting sqref="AO46">
    <cfRule type="expression" dxfId="9186" priority="325">
      <formula>$X$3=0</formula>
    </cfRule>
    <cfRule type="expression" dxfId="9185" priority="326">
      <formula>$O$3=0</formula>
    </cfRule>
    <cfRule type="cellIs" dxfId="9184" priority="327" operator="greaterThan">
      <formula>$O$3</formula>
    </cfRule>
    <cfRule type="cellIs" dxfId="9183" priority="328" operator="equal">
      <formula>$O$3</formula>
    </cfRule>
  </conditionalFormatting>
  <conditionalFormatting sqref="AO49">
    <cfRule type="expression" dxfId="9182" priority="321">
      <formula>$X$3=0</formula>
    </cfRule>
    <cfRule type="expression" dxfId="9181" priority="322">
      <formula>$O$3=0</formula>
    </cfRule>
    <cfRule type="cellIs" dxfId="9180" priority="323" operator="greaterThan">
      <formula>$O$3</formula>
    </cfRule>
    <cfRule type="cellIs" dxfId="9179" priority="324" operator="equal">
      <formula>$O$3</formula>
    </cfRule>
  </conditionalFormatting>
  <conditionalFormatting sqref="AO52">
    <cfRule type="expression" dxfId="9178" priority="317">
      <formula>$X$3=0</formula>
    </cfRule>
    <cfRule type="expression" dxfId="9177" priority="318">
      <formula>$O$3=0</formula>
    </cfRule>
    <cfRule type="cellIs" dxfId="9176" priority="319" operator="greaterThan">
      <formula>$O$3</formula>
    </cfRule>
    <cfRule type="cellIs" dxfId="9175" priority="320" operator="equal">
      <formula>$O$3</formula>
    </cfRule>
  </conditionalFormatting>
  <conditionalFormatting sqref="AN7">
    <cfRule type="expression" dxfId="9174" priority="314">
      <formula>AM7&lt;AN7</formula>
    </cfRule>
    <cfRule type="cellIs" dxfId="9173" priority="315" operator="greaterThan">
      <formula>80</formula>
    </cfRule>
    <cfRule type="cellIs" dxfId="9172" priority="316" operator="greaterThan">
      <formula>99.999</formula>
    </cfRule>
  </conditionalFormatting>
  <conditionalFormatting sqref="AN10">
    <cfRule type="expression" dxfId="9171" priority="310">
      <formula>AM10&lt;AN10</formula>
    </cfRule>
    <cfRule type="cellIs" dxfId="9170" priority="311" operator="greaterThan">
      <formula>80</formula>
    </cfRule>
    <cfRule type="cellIs" dxfId="9169" priority="312" operator="greaterThan">
      <formula>99.999</formula>
    </cfRule>
  </conditionalFormatting>
  <conditionalFormatting sqref="AN13">
    <cfRule type="expression" dxfId="9168" priority="306">
      <formula>AM13&lt;AN13</formula>
    </cfRule>
    <cfRule type="cellIs" dxfId="9167" priority="307" operator="greaterThan">
      <formula>80</formula>
    </cfRule>
    <cfRule type="cellIs" dxfId="9166" priority="308" operator="greaterThan">
      <formula>99.999</formula>
    </cfRule>
  </conditionalFormatting>
  <conditionalFormatting sqref="AN16">
    <cfRule type="expression" dxfId="9165" priority="302">
      <formula>AM16&lt;AN16</formula>
    </cfRule>
    <cfRule type="cellIs" dxfId="9164" priority="303" operator="greaterThan">
      <formula>80</formula>
    </cfRule>
    <cfRule type="cellIs" dxfId="9163" priority="304" operator="greaterThan">
      <formula>99.999</formula>
    </cfRule>
  </conditionalFormatting>
  <conditionalFormatting sqref="AN19">
    <cfRule type="expression" dxfId="9162" priority="298">
      <formula>AM19&lt;AN19</formula>
    </cfRule>
    <cfRule type="cellIs" dxfId="9161" priority="299" operator="greaterThan">
      <formula>80</formula>
    </cfRule>
    <cfRule type="cellIs" dxfId="9160" priority="300" operator="greaterThan">
      <formula>99.999</formula>
    </cfRule>
  </conditionalFormatting>
  <conditionalFormatting sqref="AN22">
    <cfRule type="expression" dxfId="9159" priority="294">
      <formula>AM22&lt;AN22</formula>
    </cfRule>
    <cfRule type="cellIs" dxfId="9158" priority="295" operator="greaterThan">
      <formula>80</formula>
    </cfRule>
    <cfRule type="cellIs" dxfId="9157" priority="296" operator="greaterThan">
      <formula>99.999</formula>
    </cfRule>
  </conditionalFormatting>
  <conditionalFormatting sqref="AN25">
    <cfRule type="expression" dxfId="9156" priority="290">
      <formula>AM25&lt;AN25</formula>
    </cfRule>
    <cfRule type="cellIs" dxfId="9155" priority="291" operator="greaterThan">
      <formula>80</formula>
    </cfRule>
    <cfRule type="cellIs" dxfId="9154" priority="292" operator="greaterThan">
      <formula>99.999</formula>
    </cfRule>
  </conditionalFormatting>
  <conditionalFormatting sqref="AN28">
    <cfRule type="expression" dxfId="9153" priority="286">
      <formula>AM28&lt;AN28</formula>
    </cfRule>
    <cfRule type="cellIs" dxfId="9152" priority="287" operator="greaterThan">
      <formula>80</formula>
    </cfRule>
    <cfRule type="cellIs" dxfId="9151" priority="288" operator="greaterThan">
      <formula>99.999</formula>
    </cfRule>
  </conditionalFormatting>
  <conditionalFormatting sqref="AN31">
    <cfRule type="expression" dxfId="9150" priority="282">
      <formula>AM31&lt;AN31</formula>
    </cfRule>
    <cfRule type="cellIs" dxfId="9149" priority="283" operator="greaterThan">
      <formula>80</formula>
    </cfRule>
    <cfRule type="cellIs" dxfId="9148" priority="284" operator="greaterThan">
      <formula>99.999</formula>
    </cfRule>
  </conditionalFormatting>
  <conditionalFormatting sqref="AN34">
    <cfRule type="expression" dxfId="9147" priority="278">
      <formula>AM34&lt;AN34</formula>
    </cfRule>
    <cfRule type="cellIs" dxfId="9146" priority="279" operator="greaterThan">
      <formula>80</formula>
    </cfRule>
    <cfRule type="cellIs" dxfId="9145" priority="280" operator="greaterThan">
      <formula>99.999</formula>
    </cfRule>
  </conditionalFormatting>
  <conditionalFormatting sqref="AN37">
    <cfRule type="expression" dxfId="9144" priority="274">
      <formula>AM37&lt;AN37</formula>
    </cfRule>
    <cfRule type="cellIs" dxfId="9143" priority="275" operator="greaterThan">
      <formula>80</formula>
    </cfRule>
    <cfRule type="cellIs" dxfId="9142" priority="276" operator="greaterThan">
      <formula>99.999</formula>
    </cfRule>
  </conditionalFormatting>
  <conditionalFormatting sqref="AN40">
    <cfRule type="expression" dxfId="9141" priority="270">
      <formula>AM40&lt;AN40</formula>
    </cfRule>
    <cfRule type="cellIs" dxfId="9140" priority="271" operator="greaterThan">
      <formula>80</formula>
    </cfRule>
    <cfRule type="cellIs" dxfId="9139" priority="272" operator="greaterThan">
      <formula>99.999</formula>
    </cfRule>
  </conditionalFormatting>
  <conditionalFormatting sqref="AN43">
    <cfRule type="expression" dxfId="9138" priority="266">
      <formula>AM43&lt;AN43</formula>
    </cfRule>
    <cfRule type="cellIs" dxfId="9137" priority="267" operator="greaterThan">
      <formula>80</formula>
    </cfRule>
    <cfRule type="cellIs" dxfId="9136" priority="268" operator="greaterThan">
      <formula>99.999</formula>
    </cfRule>
  </conditionalFormatting>
  <conditionalFormatting sqref="AN46">
    <cfRule type="expression" dxfId="9135" priority="262">
      <formula>AM46&lt;AN46</formula>
    </cfRule>
    <cfRule type="cellIs" dxfId="9134" priority="263" operator="greaterThan">
      <formula>80</formula>
    </cfRule>
    <cfRule type="cellIs" dxfId="9133" priority="264" operator="greaterThan">
      <formula>99.999</formula>
    </cfRule>
  </conditionalFormatting>
  <conditionalFormatting sqref="AN49">
    <cfRule type="expression" dxfId="9132" priority="258">
      <formula>AM49&lt;AN49</formula>
    </cfRule>
    <cfRule type="cellIs" dxfId="9131" priority="259" operator="greaterThan">
      <formula>80</formula>
    </cfRule>
    <cfRule type="cellIs" dxfId="9130" priority="260" operator="greaterThan">
      <formula>99.999</formula>
    </cfRule>
  </conditionalFormatting>
  <conditionalFormatting sqref="AN52">
    <cfRule type="expression" dxfId="9129" priority="254">
      <formula>AM52&lt;AN52</formula>
    </cfRule>
    <cfRule type="cellIs" dxfId="9128" priority="255" operator="greaterThan">
      <formula>80</formula>
    </cfRule>
    <cfRule type="cellIs" dxfId="9127" priority="256" operator="greaterThan">
      <formula>99.999</formula>
    </cfRule>
  </conditionalFormatting>
  <conditionalFormatting sqref="AN14">
    <cfRule type="cellIs" dxfId="9126" priority="250" operator="greaterThan">
      <formula>80</formula>
    </cfRule>
    <cfRule type="cellIs" dxfId="9125" priority="252" operator="greaterThan">
      <formula>99.9</formula>
    </cfRule>
  </conditionalFormatting>
  <conditionalFormatting sqref="AN14">
    <cfRule type="expression" dxfId="9124" priority="251">
      <formula>AM14&lt;AN14</formula>
    </cfRule>
  </conditionalFormatting>
  <conditionalFormatting sqref="AN17">
    <cfRule type="cellIs" dxfId="9123" priority="247" operator="greaterThan">
      <formula>80</formula>
    </cfRule>
    <cfRule type="cellIs" dxfId="9122" priority="249" operator="greaterThan">
      <formula>99.9</formula>
    </cfRule>
  </conditionalFormatting>
  <conditionalFormatting sqref="AN17">
    <cfRule type="expression" dxfId="9121" priority="248">
      <formula>AM17&lt;AN17</formula>
    </cfRule>
  </conditionalFormatting>
  <conditionalFormatting sqref="AN20">
    <cfRule type="cellIs" dxfId="9120" priority="244" operator="greaterThan">
      <formula>80</formula>
    </cfRule>
    <cfRule type="cellIs" dxfId="9119" priority="246" operator="greaterThan">
      <formula>99.9</formula>
    </cfRule>
  </conditionalFormatting>
  <conditionalFormatting sqref="AN20">
    <cfRule type="expression" dxfId="9118" priority="245">
      <formula>AM20&lt;AN20</formula>
    </cfRule>
  </conditionalFormatting>
  <conditionalFormatting sqref="AN23">
    <cfRule type="cellIs" dxfId="9117" priority="241" operator="greaterThan">
      <formula>80</formula>
    </cfRule>
    <cfRule type="cellIs" dxfId="9116" priority="243" operator="greaterThan">
      <formula>99.9</formula>
    </cfRule>
  </conditionalFormatting>
  <conditionalFormatting sqref="AN23">
    <cfRule type="expression" dxfId="9115" priority="242">
      <formula>AM23&lt;AN23</formula>
    </cfRule>
  </conditionalFormatting>
  <conditionalFormatting sqref="AN26">
    <cfRule type="cellIs" dxfId="9114" priority="238" operator="greaterThan">
      <formula>80</formula>
    </cfRule>
    <cfRule type="cellIs" dxfId="9113" priority="240" operator="greaterThan">
      <formula>99.9</formula>
    </cfRule>
  </conditionalFormatting>
  <conditionalFormatting sqref="AN26">
    <cfRule type="expression" dxfId="9112" priority="239">
      <formula>AM26&lt;AN26</formula>
    </cfRule>
  </conditionalFormatting>
  <conditionalFormatting sqref="AN29">
    <cfRule type="cellIs" dxfId="9111" priority="235" operator="greaterThan">
      <formula>80</formula>
    </cfRule>
    <cfRule type="cellIs" dxfId="9110" priority="237" operator="greaterThan">
      <formula>99.9</formula>
    </cfRule>
  </conditionalFormatting>
  <conditionalFormatting sqref="AN29">
    <cfRule type="expression" dxfId="9109" priority="236">
      <formula>AM29&lt;AN29</formula>
    </cfRule>
  </conditionalFormatting>
  <conditionalFormatting sqref="AN32">
    <cfRule type="cellIs" dxfId="9108" priority="232" operator="greaterThan">
      <formula>80</formula>
    </cfRule>
    <cfRule type="cellIs" dxfId="9107" priority="234" operator="greaterThan">
      <formula>99.9</formula>
    </cfRule>
  </conditionalFormatting>
  <conditionalFormatting sqref="AN32">
    <cfRule type="expression" dxfId="9106" priority="233">
      <formula>AM32&lt;AN32</formula>
    </cfRule>
  </conditionalFormatting>
  <conditionalFormatting sqref="AN35">
    <cfRule type="cellIs" dxfId="9105" priority="229" operator="greaterThan">
      <formula>80</formula>
    </cfRule>
    <cfRule type="cellIs" dxfId="9104" priority="231" operator="greaterThan">
      <formula>99.9</formula>
    </cfRule>
  </conditionalFormatting>
  <conditionalFormatting sqref="AN35">
    <cfRule type="expression" dxfId="9103" priority="230">
      <formula>AM35&lt;AN35</formula>
    </cfRule>
  </conditionalFormatting>
  <conditionalFormatting sqref="AN38">
    <cfRule type="cellIs" dxfId="9102" priority="226" operator="greaterThan">
      <formula>80</formula>
    </cfRule>
    <cfRule type="cellIs" dxfId="9101" priority="228" operator="greaterThan">
      <formula>99.9</formula>
    </cfRule>
  </conditionalFormatting>
  <conditionalFormatting sqref="AN38">
    <cfRule type="expression" dxfId="9100" priority="227">
      <formula>AM38&lt;AN38</formula>
    </cfRule>
  </conditionalFormatting>
  <conditionalFormatting sqref="AN41">
    <cfRule type="cellIs" dxfId="9099" priority="223" operator="greaterThan">
      <formula>80</formula>
    </cfRule>
    <cfRule type="cellIs" dxfId="9098" priority="225" operator="greaterThan">
      <formula>99.9</formula>
    </cfRule>
  </conditionalFormatting>
  <conditionalFormatting sqref="AN41">
    <cfRule type="expression" dxfId="9097" priority="224">
      <formula>AM41&lt;AN41</formula>
    </cfRule>
  </conditionalFormatting>
  <conditionalFormatting sqref="AN44">
    <cfRule type="cellIs" dxfId="9096" priority="220" operator="greaterThan">
      <formula>80</formula>
    </cfRule>
    <cfRule type="cellIs" dxfId="9095" priority="222" operator="greaterThan">
      <formula>99.9</formula>
    </cfRule>
  </conditionalFormatting>
  <conditionalFormatting sqref="AN44">
    <cfRule type="expression" dxfId="9094" priority="221">
      <formula>AM44&lt;AN44</formula>
    </cfRule>
  </conditionalFormatting>
  <conditionalFormatting sqref="AN47">
    <cfRule type="cellIs" dxfId="9093" priority="217" operator="greaterThan">
      <formula>80</formula>
    </cfRule>
    <cfRule type="cellIs" dxfId="9092" priority="219" operator="greaterThan">
      <formula>99.9</formula>
    </cfRule>
  </conditionalFormatting>
  <conditionalFormatting sqref="AN47">
    <cfRule type="expression" dxfId="9091" priority="218">
      <formula>AM47&lt;AN47</formula>
    </cfRule>
  </conditionalFormatting>
  <conditionalFormatting sqref="AN50">
    <cfRule type="cellIs" dxfId="9090" priority="214" operator="greaterThan">
      <formula>80</formula>
    </cfRule>
    <cfRule type="cellIs" dxfId="9089" priority="216" operator="greaterThan">
      <formula>99.9</formula>
    </cfRule>
  </conditionalFormatting>
  <conditionalFormatting sqref="AN50">
    <cfRule type="expression" dxfId="9088" priority="215">
      <formula>AM50&lt;AN50</formula>
    </cfRule>
  </conditionalFormatting>
  <conditionalFormatting sqref="AN53">
    <cfRule type="cellIs" dxfId="9087" priority="211" operator="greaterThan">
      <formula>80</formula>
    </cfRule>
    <cfRule type="cellIs" dxfId="9086" priority="213" operator="greaterThan">
      <formula>99.9</formula>
    </cfRule>
  </conditionalFormatting>
  <conditionalFormatting sqref="AN53">
    <cfRule type="expression" dxfId="9085" priority="212">
      <formula>AM53&lt;AN53</formula>
    </cfRule>
  </conditionalFormatting>
  <conditionalFormatting sqref="J8">
    <cfRule type="cellIs" dxfId="9084" priority="208" operator="greaterThan">
      <formula>80</formula>
    </cfRule>
    <cfRule type="cellIs" dxfId="9083" priority="210" operator="greaterThan">
      <formula>99.9</formula>
    </cfRule>
  </conditionalFormatting>
  <conditionalFormatting sqref="J8">
    <cfRule type="expression" dxfId="9082" priority="209">
      <formula>I8&lt;J8</formula>
    </cfRule>
  </conditionalFormatting>
  <conditionalFormatting sqref="M8">
    <cfRule type="cellIs" dxfId="9081" priority="205" operator="greaterThan">
      <formula>80</formula>
    </cfRule>
    <cfRule type="cellIs" dxfId="9080" priority="207" operator="greaterThan">
      <formula>99.9</formula>
    </cfRule>
  </conditionalFormatting>
  <conditionalFormatting sqref="M8">
    <cfRule type="expression" dxfId="9079" priority="206">
      <formula>L8&lt;M8</formula>
    </cfRule>
  </conditionalFormatting>
  <conditionalFormatting sqref="P8">
    <cfRule type="cellIs" dxfId="9078" priority="202" operator="greaterThan">
      <formula>80</formula>
    </cfRule>
    <cfRule type="cellIs" dxfId="9077" priority="204" operator="greaterThan">
      <formula>99.9</formula>
    </cfRule>
  </conditionalFormatting>
  <conditionalFormatting sqref="P8">
    <cfRule type="expression" dxfId="9076" priority="203">
      <formula>O8&lt;P8</formula>
    </cfRule>
  </conditionalFormatting>
  <conditionalFormatting sqref="S8">
    <cfRule type="cellIs" dxfId="9075" priority="199" operator="greaterThan">
      <formula>80</formula>
    </cfRule>
    <cfRule type="cellIs" dxfId="9074" priority="201" operator="greaterThan">
      <formula>99.9</formula>
    </cfRule>
  </conditionalFormatting>
  <conditionalFormatting sqref="S8">
    <cfRule type="expression" dxfId="9073" priority="200">
      <formula>R8&lt;S8</formula>
    </cfRule>
  </conditionalFormatting>
  <conditionalFormatting sqref="V8">
    <cfRule type="cellIs" dxfId="9072" priority="196" operator="greaterThan">
      <formula>80</formula>
    </cfRule>
    <cfRule type="cellIs" dxfId="9071" priority="198" operator="greaterThan">
      <formula>99.9</formula>
    </cfRule>
  </conditionalFormatting>
  <conditionalFormatting sqref="V8">
    <cfRule type="expression" dxfId="9070" priority="197">
      <formula>U8&lt;V8</formula>
    </cfRule>
  </conditionalFormatting>
  <conditionalFormatting sqref="Y8">
    <cfRule type="cellIs" dxfId="9069" priority="193" operator="greaterThan">
      <formula>80</formula>
    </cfRule>
    <cfRule type="cellIs" dxfId="9068" priority="195" operator="greaterThan">
      <formula>99.9</formula>
    </cfRule>
  </conditionalFormatting>
  <conditionalFormatting sqref="Y8">
    <cfRule type="expression" dxfId="9067" priority="194">
      <formula>X8&lt;Y8</formula>
    </cfRule>
  </conditionalFormatting>
  <conditionalFormatting sqref="AB8">
    <cfRule type="cellIs" dxfId="9066" priority="190" operator="greaterThan">
      <formula>80</formula>
    </cfRule>
    <cfRule type="cellIs" dxfId="9065" priority="192" operator="greaterThan">
      <formula>99.9</formula>
    </cfRule>
  </conditionalFormatting>
  <conditionalFormatting sqref="AB8">
    <cfRule type="expression" dxfId="9064" priority="191">
      <formula>AA8&lt;AB8</formula>
    </cfRule>
  </conditionalFormatting>
  <conditionalFormatting sqref="AE8">
    <cfRule type="cellIs" dxfId="9063" priority="187" operator="greaterThan">
      <formula>80</formula>
    </cfRule>
    <cfRule type="cellIs" dxfId="9062" priority="189" operator="greaterThan">
      <formula>99.9</formula>
    </cfRule>
  </conditionalFormatting>
  <conditionalFormatting sqref="AE8">
    <cfRule type="expression" dxfId="9061" priority="188">
      <formula>AD8&lt;AE8</formula>
    </cfRule>
  </conditionalFormatting>
  <conditionalFormatting sqref="AH8">
    <cfRule type="cellIs" dxfId="9060" priority="184" operator="greaterThan">
      <formula>80</formula>
    </cfRule>
    <cfRule type="cellIs" dxfId="9059" priority="186" operator="greaterThan">
      <formula>99.9</formula>
    </cfRule>
  </conditionalFormatting>
  <conditionalFormatting sqref="AH8">
    <cfRule type="expression" dxfId="9058" priority="185">
      <formula>AG8&lt;AH8</formula>
    </cfRule>
  </conditionalFormatting>
  <conditionalFormatting sqref="AK8">
    <cfRule type="cellIs" dxfId="9057" priority="181" operator="greaterThan">
      <formula>80</formula>
    </cfRule>
    <cfRule type="cellIs" dxfId="9056" priority="183" operator="greaterThan">
      <formula>99.9</formula>
    </cfRule>
  </conditionalFormatting>
  <conditionalFormatting sqref="AK8">
    <cfRule type="expression" dxfId="9055" priority="182">
      <formula>AJ8&lt;AK8</formula>
    </cfRule>
  </conditionalFormatting>
  <conditionalFormatting sqref="AN8">
    <cfRule type="cellIs" dxfId="9054" priority="178" operator="greaterThan">
      <formula>80</formula>
    </cfRule>
    <cfRule type="cellIs" dxfId="9053" priority="180" operator="greaterThan">
      <formula>99.9</formula>
    </cfRule>
  </conditionalFormatting>
  <conditionalFormatting sqref="AN8">
    <cfRule type="expression" dxfId="9052" priority="179">
      <formula>AM8&lt;AN8</formula>
    </cfRule>
  </conditionalFormatting>
  <conditionalFormatting sqref="I8">
    <cfRule type="cellIs" dxfId="9051" priority="177" operator="greaterThan">
      <formula>99.99</formula>
    </cfRule>
  </conditionalFormatting>
  <conditionalFormatting sqref="I11">
    <cfRule type="cellIs" dxfId="9050" priority="176" operator="greaterThan">
      <formula>99.99</formula>
    </cfRule>
  </conditionalFormatting>
  <conditionalFormatting sqref="I14">
    <cfRule type="cellIs" dxfId="9049" priority="175" operator="greaterThan">
      <formula>99.99</formula>
    </cfRule>
  </conditionalFormatting>
  <conditionalFormatting sqref="I17">
    <cfRule type="cellIs" dxfId="9048" priority="174" operator="greaterThan">
      <formula>99.99</formula>
    </cfRule>
  </conditionalFormatting>
  <conditionalFormatting sqref="I20">
    <cfRule type="cellIs" dxfId="9047" priority="173" operator="greaterThan">
      <formula>99.99</formula>
    </cfRule>
  </conditionalFormatting>
  <conditionalFormatting sqref="I23">
    <cfRule type="cellIs" dxfId="9046" priority="172" operator="greaterThan">
      <formula>99.99</formula>
    </cfRule>
  </conditionalFormatting>
  <conditionalFormatting sqref="I26">
    <cfRule type="cellIs" dxfId="9045" priority="171" operator="greaterThan">
      <formula>99.99</formula>
    </cfRule>
  </conditionalFormatting>
  <conditionalFormatting sqref="I29">
    <cfRule type="cellIs" dxfId="9044" priority="170" operator="greaterThan">
      <formula>99.99</formula>
    </cfRule>
  </conditionalFormatting>
  <conditionalFormatting sqref="I32">
    <cfRule type="cellIs" dxfId="9043" priority="169" operator="greaterThan">
      <formula>99.99</formula>
    </cfRule>
  </conditionalFormatting>
  <conditionalFormatting sqref="I35">
    <cfRule type="cellIs" dxfId="9042" priority="168" operator="greaterThan">
      <formula>99.99</formula>
    </cfRule>
  </conditionalFormatting>
  <conditionalFormatting sqref="I38">
    <cfRule type="cellIs" dxfId="9041" priority="167" operator="greaterThan">
      <formula>99.99</formula>
    </cfRule>
  </conditionalFormatting>
  <conditionalFormatting sqref="I41">
    <cfRule type="cellIs" dxfId="9040" priority="166" operator="greaterThan">
      <formula>99.99</formula>
    </cfRule>
  </conditionalFormatting>
  <conditionalFormatting sqref="I44">
    <cfRule type="cellIs" dxfId="9039" priority="165" operator="greaterThan">
      <formula>99.99</formula>
    </cfRule>
  </conditionalFormatting>
  <conditionalFormatting sqref="I47">
    <cfRule type="cellIs" dxfId="9038" priority="164" operator="greaterThan">
      <formula>99.99</formula>
    </cfRule>
  </conditionalFormatting>
  <conditionalFormatting sqref="I50">
    <cfRule type="cellIs" dxfId="9037" priority="163" operator="greaterThan">
      <formula>99.99</formula>
    </cfRule>
  </conditionalFormatting>
  <conditionalFormatting sqref="I53">
    <cfRule type="cellIs" dxfId="9036" priority="162" operator="greaterThan">
      <formula>99.99</formula>
    </cfRule>
  </conditionalFormatting>
  <conditionalFormatting sqref="L8">
    <cfRule type="cellIs" dxfId="9035" priority="161" operator="greaterThan">
      <formula>99.99</formula>
    </cfRule>
  </conditionalFormatting>
  <conditionalFormatting sqref="L11">
    <cfRule type="cellIs" dxfId="9034" priority="160" operator="greaterThan">
      <formula>99.99</formula>
    </cfRule>
  </conditionalFormatting>
  <conditionalFormatting sqref="L14">
    <cfRule type="cellIs" dxfId="9033" priority="159" operator="greaterThan">
      <formula>99.99</formula>
    </cfRule>
  </conditionalFormatting>
  <conditionalFormatting sqref="L17">
    <cfRule type="cellIs" dxfId="9032" priority="158" operator="greaterThan">
      <formula>99.99</formula>
    </cfRule>
  </conditionalFormatting>
  <conditionalFormatting sqref="L20">
    <cfRule type="cellIs" dxfId="9031" priority="157" operator="greaterThan">
      <formula>99.99</formula>
    </cfRule>
  </conditionalFormatting>
  <conditionalFormatting sqref="L23">
    <cfRule type="cellIs" dxfId="9030" priority="156" operator="greaterThan">
      <formula>99.99</formula>
    </cfRule>
  </conditionalFormatting>
  <conditionalFormatting sqref="L26">
    <cfRule type="cellIs" dxfId="9029" priority="155" operator="greaterThan">
      <formula>99.99</formula>
    </cfRule>
  </conditionalFormatting>
  <conditionalFormatting sqref="L29">
    <cfRule type="cellIs" dxfId="9028" priority="154" operator="greaterThan">
      <formula>99.99</formula>
    </cfRule>
  </conditionalFormatting>
  <conditionalFormatting sqref="L32">
    <cfRule type="cellIs" dxfId="9027" priority="153" operator="greaterThan">
      <formula>99.99</formula>
    </cfRule>
  </conditionalFormatting>
  <conditionalFormatting sqref="L35">
    <cfRule type="cellIs" dxfId="9026" priority="152" operator="greaterThan">
      <formula>99.99</formula>
    </cfRule>
  </conditionalFormatting>
  <conditionalFormatting sqref="L38">
    <cfRule type="cellIs" dxfId="9025" priority="151" operator="greaterThan">
      <formula>99.99</formula>
    </cfRule>
  </conditionalFormatting>
  <conditionalFormatting sqref="L41">
    <cfRule type="cellIs" dxfId="9024" priority="150" operator="greaterThan">
      <formula>99.99</formula>
    </cfRule>
  </conditionalFormatting>
  <conditionalFormatting sqref="L44">
    <cfRule type="cellIs" dxfId="9023" priority="149" operator="greaterThan">
      <formula>99.99</formula>
    </cfRule>
  </conditionalFormatting>
  <conditionalFormatting sqref="L47">
    <cfRule type="cellIs" dxfId="9022" priority="148" operator="greaterThan">
      <formula>99.99</formula>
    </cfRule>
  </conditionalFormatting>
  <conditionalFormatting sqref="L50">
    <cfRule type="cellIs" dxfId="9021" priority="147" operator="greaterThan">
      <formula>99.99</formula>
    </cfRule>
  </conditionalFormatting>
  <conditionalFormatting sqref="L53">
    <cfRule type="cellIs" dxfId="9020" priority="146" operator="greaterThan">
      <formula>99.99</formula>
    </cfRule>
  </conditionalFormatting>
  <conditionalFormatting sqref="O8">
    <cfRule type="cellIs" dxfId="9019" priority="145" operator="greaterThan">
      <formula>99.99</formula>
    </cfRule>
  </conditionalFormatting>
  <conditionalFormatting sqref="O11">
    <cfRule type="cellIs" dxfId="9018" priority="144" operator="greaterThan">
      <formula>99.99</formula>
    </cfRule>
  </conditionalFormatting>
  <conditionalFormatting sqref="O14">
    <cfRule type="cellIs" dxfId="9017" priority="143" operator="greaterThan">
      <formula>99.99</formula>
    </cfRule>
  </conditionalFormatting>
  <conditionalFormatting sqref="O17">
    <cfRule type="cellIs" dxfId="9016" priority="142" operator="greaterThan">
      <formula>99.99</formula>
    </cfRule>
  </conditionalFormatting>
  <conditionalFormatting sqref="O20">
    <cfRule type="cellIs" dxfId="9015" priority="141" operator="greaterThan">
      <formula>99.99</formula>
    </cfRule>
  </conditionalFormatting>
  <conditionalFormatting sqref="O23">
    <cfRule type="cellIs" dxfId="9014" priority="140" operator="greaterThan">
      <formula>99.99</formula>
    </cfRule>
  </conditionalFormatting>
  <conditionalFormatting sqref="O26">
    <cfRule type="cellIs" dxfId="9013" priority="139" operator="greaterThan">
      <formula>99.99</formula>
    </cfRule>
  </conditionalFormatting>
  <conditionalFormatting sqref="O29">
    <cfRule type="cellIs" dxfId="9012" priority="138" operator="greaterThan">
      <formula>99.99</formula>
    </cfRule>
  </conditionalFormatting>
  <conditionalFormatting sqref="O32">
    <cfRule type="cellIs" dxfId="9011" priority="137" operator="greaterThan">
      <formula>99.99</formula>
    </cfRule>
  </conditionalFormatting>
  <conditionalFormatting sqref="O35">
    <cfRule type="cellIs" dxfId="9010" priority="136" operator="greaterThan">
      <formula>99.99</formula>
    </cfRule>
  </conditionalFormatting>
  <conditionalFormatting sqref="O38">
    <cfRule type="cellIs" dxfId="9009" priority="135" operator="greaterThan">
      <formula>99.99</formula>
    </cfRule>
  </conditionalFormatting>
  <conditionalFormatting sqref="O41">
    <cfRule type="cellIs" dxfId="9008" priority="134" operator="greaterThan">
      <formula>99.99</formula>
    </cfRule>
  </conditionalFormatting>
  <conditionalFormatting sqref="O44">
    <cfRule type="cellIs" dxfId="9007" priority="133" operator="greaterThan">
      <formula>99.99</formula>
    </cfRule>
  </conditionalFormatting>
  <conditionalFormatting sqref="O47">
    <cfRule type="cellIs" dxfId="9006" priority="132" operator="greaterThan">
      <formula>99.99</formula>
    </cfRule>
  </conditionalFormatting>
  <conditionalFormatting sqref="O50">
    <cfRule type="cellIs" dxfId="9005" priority="131" operator="greaterThan">
      <formula>99.99</formula>
    </cfRule>
  </conditionalFormatting>
  <conditionalFormatting sqref="O53">
    <cfRule type="cellIs" dxfId="9004" priority="130" operator="greaterThan">
      <formula>99.99</formula>
    </cfRule>
  </conditionalFormatting>
  <conditionalFormatting sqref="R8">
    <cfRule type="cellIs" dxfId="9003" priority="129" operator="greaterThan">
      <formula>99.99</formula>
    </cfRule>
  </conditionalFormatting>
  <conditionalFormatting sqref="R11">
    <cfRule type="cellIs" dxfId="9002" priority="128" operator="greaterThan">
      <formula>99.99</formula>
    </cfRule>
  </conditionalFormatting>
  <conditionalFormatting sqref="R14">
    <cfRule type="cellIs" dxfId="9001" priority="127" operator="greaterThan">
      <formula>99.99</formula>
    </cfRule>
  </conditionalFormatting>
  <conditionalFormatting sqref="R17">
    <cfRule type="cellIs" dxfId="9000" priority="126" operator="greaterThan">
      <formula>99.99</formula>
    </cfRule>
  </conditionalFormatting>
  <conditionalFormatting sqref="R20">
    <cfRule type="cellIs" dxfId="8999" priority="125" operator="greaterThan">
      <formula>99.99</formula>
    </cfRule>
  </conditionalFormatting>
  <conditionalFormatting sqref="R23">
    <cfRule type="cellIs" dxfId="8998" priority="124" operator="greaterThan">
      <formula>99.99</formula>
    </cfRule>
  </conditionalFormatting>
  <conditionalFormatting sqref="R26">
    <cfRule type="cellIs" dxfId="8997" priority="123" operator="greaterThan">
      <formula>99.99</formula>
    </cfRule>
  </conditionalFormatting>
  <conditionalFormatting sqref="R29">
    <cfRule type="cellIs" dxfId="8996" priority="122" operator="greaterThan">
      <formula>99.99</formula>
    </cfRule>
  </conditionalFormatting>
  <conditionalFormatting sqref="R32">
    <cfRule type="cellIs" dxfId="8995" priority="121" operator="greaterThan">
      <formula>99.99</formula>
    </cfRule>
  </conditionalFormatting>
  <conditionalFormatting sqref="R35">
    <cfRule type="cellIs" dxfId="8994" priority="120" operator="greaterThan">
      <formula>99.99</formula>
    </cfRule>
  </conditionalFormatting>
  <conditionalFormatting sqref="R38">
    <cfRule type="cellIs" dxfId="8993" priority="119" operator="greaterThan">
      <formula>99.99</formula>
    </cfRule>
  </conditionalFormatting>
  <conditionalFormatting sqref="R41">
    <cfRule type="cellIs" dxfId="8992" priority="118" operator="greaterThan">
      <formula>99.99</formula>
    </cfRule>
  </conditionalFormatting>
  <conditionalFormatting sqref="R44">
    <cfRule type="cellIs" dxfId="8991" priority="117" operator="greaterThan">
      <formula>99.99</formula>
    </cfRule>
  </conditionalFormatting>
  <conditionalFormatting sqref="R47">
    <cfRule type="cellIs" dxfId="8990" priority="116" operator="greaterThan">
      <formula>99.99</formula>
    </cfRule>
  </conditionalFormatting>
  <conditionalFormatting sqref="R50">
    <cfRule type="cellIs" dxfId="8989" priority="115" operator="greaterThan">
      <formula>99.99</formula>
    </cfRule>
  </conditionalFormatting>
  <conditionalFormatting sqref="R53">
    <cfRule type="cellIs" dxfId="8988" priority="114" operator="greaterThan">
      <formula>99.99</formula>
    </cfRule>
  </conditionalFormatting>
  <conditionalFormatting sqref="U8">
    <cfRule type="cellIs" dxfId="8987" priority="113" operator="greaterThan">
      <formula>99.99</formula>
    </cfRule>
  </conditionalFormatting>
  <conditionalFormatting sqref="U11">
    <cfRule type="cellIs" dxfId="8986" priority="112" operator="greaterThan">
      <formula>99.99</formula>
    </cfRule>
  </conditionalFormatting>
  <conditionalFormatting sqref="U14">
    <cfRule type="cellIs" dxfId="8985" priority="111" operator="greaterThan">
      <formula>99.99</formula>
    </cfRule>
  </conditionalFormatting>
  <conditionalFormatting sqref="U17">
    <cfRule type="cellIs" dxfId="8984" priority="110" operator="greaterThan">
      <formula>99.99</formula>
    </cfRule>
  </conditionalFormatting>
  <conditionalFormatting sqref="U20">
    <cfRule type="cellIs" dxfId="8983" priority="109" operator="greaterThan">
      <formula>99.99</formula>
    </cfRule>
  </conditionalFormatting>
  <conditionalFormatting sqref="U23">
    <cfRule type="cellIs" dxfId="8982" priority="108" operator="greaterThan">
      <formula>99.99</formula>
    </cfRule>
  </conditionalFormatting>
  <conditionalFormatting sqref="U26">
    <cfRule type="cellIs" dxfId="8981" priority="107" operator="greaterThan">
      <formula>99.99</formula>
    </cfRule>
  </conditionalFormatting>
  <conditionalFormatting sqref="U29">
    <cfRule type="cellIs" dxfId="8980" priority="106" operator="greaterThan">
      <formula>99.99</formula>
    </cfRule>
  </conditionalFormatting>
  <conditionalFormatting sqref="U32">
    <cfRule type="cellIs" dxfId="8979" priority="105" operator="greaterThan">
      <formula>99.99</formula>
    </cfRule>
  </conditionalFormatting>
  <conditionalFormatting sqref="U35">
    <cfRule type="cellIs" dxfId="8978" priority="104" operator="greaterThan">
      <formula>99.99</formula>
    </cfRule>
  </conditionalFormatting>
  <conditionalFormatting sqref="U38">
    <cfRule type="cellIs" dxfId="8977" priority="103" operator="greaterThan">
      <formula>99.99</formula>
    </cfRule>
  </conditionalFormatting>
  <conditionalFormatting sqref="U41">
    <cfRule type="cellIs" dxfId="8976" priority="102" operator="greaterThan">
      <formula>99.99</formula>
    </cfRule>
  </conditionalFormatting>
  <conditionalFormatting sqref="U44">
    <cfRule type="cellIs" dxfId="8975" priority="101" operator="greaterThan">
      <formula>99.99</formula>
    </cfRule>
  </conditionalFormatting>
  <conditionalFormatting sqref="U47">
    <cfRule type="cellIs" dxfId="8974" priority="100" operator="greaterThan">
      <formula>99.99</formula>
    </cfRule>
  </conditionalFormatting>
  <conditionalFormatting sqref="U50">
    <cfRule type="cellIs" dxfId="8973" priority="99" operator="greaterThan">
      <formula>99.99</formula>
    </cfRule>
  </conditionalFormatting>
  <conditionalFormatting sqref="U53">
    <cfRule type="cellIs" dxfId="8972" priority="98" operator="greaterThan">
      <formula>99.99</formula>
    </cfRule>
  </conditionalFormatting>
  <conditionalFormatting sqref="X8">
    <cfRule type="cellIs" dxfId="8971" priority="97" operator="greaterThan">
      <formula>99.99</formula>
    </cfRule>
  </conditionalFormatting>
  <conditionalFormatting sqref="X11">
    <cfRule type="cellIs" dxfId="8970" priority="96" operator="greaterThan">
      <formula>99.99</formula>
    </cfRule>
  </conditionalFormatting>
  <conditionalFormatting sqref="X14">
    <cfRule type="cellIs" dxfId="8969" priority="95" operator="greaterThan">
      <formula>99.99</formula>
    </cfRule>
  </conditionalFormatting>
  <conditionalFormatting sqref="X17">
    <cfRule type="cellIs" dxfId="8968" priority="94" operator="greaterThan">
      <formula>99.99</formula>
    </cfRule>
  </conditionalFormatting>
  <conditionalFormatting sqref="X20">
    <cfRule type="cellIs" dxfId="8967" priority="93" operator="greaterThan">
      <formula>99.99</formula>
    </cfRule>
  </conditionalFormatting>
  <conditionalFormatting sqref="X23">
    <cfRule type="cellIs" dxfId="8966" priority="92" operator="greaterThan">
      <formula>99.99</formula>
    </cfRule>
  </conditionalFormatting>
  <conditionalFormatting sqref="X26">
    <cfRule type="cellIs" dxfId="8965" priority="91" operator="greaterThan">
      <formula>99.99</formula>
    </cfRule>
  </conditionalFormatting>
  <conditionalFormatting sqref="X29">
    <cfRule type="cellIs" dxfId="8964" priority="90" operator="greaterThan">
      <formula>99.99</formula>
    </cfRule>
  </conditionalFormatting>
  <conditionalFormatting sqref="X32">
    <cfRule type="cellIs" dxfId="8963" priority="89" operator="greaterThan">
      <formula>99.99</formula>
    </cfRule>
  </conditionalFormatting>
  <conditionalFormatting sqref="X38">
    <cfRule type="cellIs" dxfId="8962" priority="87" operator="greaterThan">
      <formula>99.99</formula>
    </cfRule>
  </conditionalFormatting>
  <conditionalFormatting sqref="X41">
    <cfRule type="cellIs" dxfId="8961" priority="86" operator="greaterThan">
      <formula>99.99</formula>
    </cfRule>
  </conditionalFormatting>
  <conditionalFormatting sqref="X44">
    <cfRule type="cellIs" dxfId="8960" priority="85" operator="greaterThan">
      <formula>99.99</formula>
    </cfRule>
  </conditionalFormatting>
  <conditionalFormatting sqref="X47">
    <cfRule type="cellIs" dxfId="8959" priority="84" operator="greaterThan">
      <formula>99.99</formula>
    </cfRule>
  </conditionalFormatting>
  <conditionalFormatting sqref="X50">
    <cfRule type="cellIs" dxfId="8958" priority="83" operator="greaterThan">
      <formula>99.99</formula>
    </cfRule>
  </conditionalFormatting>
  <conditionalFormatting sqref="X53">
    <cfRule type="cellIs" dxfId="8957" priority="82" operator="greaterThan">
      <formula>99.99</formula>
    </cfRule>
  </conditionalFormatting>
  <conditionalFormatting sqref="AA8">
    <cfRule type="cellIs" dxfId="8956" priority="81" operator="greaterThan">
      <formula>99.99</formula>
    </cfRule>
  </conditionalFormatting>
  <conditionalFormatting sqref="AA11">
    <cfRule type="cellIs" dxfId="8955" priority="80" operator="greaterThan">
      <formula>99.99</formula>
    </cfRule>
  </conditionalFormatting>
  <conditionalFormatting sqref="AA14">
    <cfRule type="cellIs" dxfId="8954" priority="79" operator="greaterThan">
      <formula>99.99</formula>
    </cfRule>
  </conditionalFormatting>
  <conditionalFormatting sqref="AA17">
    <cfRule type="cellIs" dxfId="8953" priority="78" operator="greaterThan">
      <formula>99.99</formula>
    </cfRule>
  </conditionalFormatting>
  <conditionalFormatting sqref="AA20">
    <cfRule type="cellIs" dxfId="8952" priority="77" operator="greaterThan">
      <formula>99.99</formula>
    </cfRule>
  </conditionalFormatting>
  <conditionalFormatting sqref="AA23">
    <cfRule type="cellIs" dxfId="8951" priority="76" operator="greaterThan">
      <formula>99.99</formula>
    </cfRule>
  </conditionalFormatting>
  <conditionalFormatting sqref="AA26">
    <cfRule type="cellIs" dxfId="8950" priority="75" operator="greaterThan">
      <formula>99.99</formula>
    </cfRule>
  </conditionalFormatting>
  <conditionalFormatting sqref="AA29">
    <cfRule type="cellIs" dxfId="8949" priority="74" operator="greaterThan">
      <formula>99.99</formula>
    </cfRule>
  </conditionalFormatting>
  <conditionalFormatting sqref="AA32">
    <cfRule type="cellIs" dxfId="8948" priority="73" operator="greaterThan">
      <formula>99.99</formula>
    </cfRule>
  </conditionalFormatting>
  <conditionalFormatting sqref="AA35">
    <cfRule type="cellIs" dxfId="8947" priority="72" operator="greaterThan">
      <formula>99.99</formula>
    </cfRule>
  </conditionalFormatting>
  <conditionalFormatting sqref="AA38">
    <cfRule type="cellIs" dxfId="8946" priority="71" operator="greaterThan">
      <formula>99.99</formula>
    </cfRule>
  </conditionalFormatting>
  <conditionalFormatting sqref="AA41">
    <cfRule type="cellIs" dxfId="8945" priority="70" operator="greaterThan">
      <formula>99.99</formula>
    </cfRule>
  </conditionalFormatting>
  <conditionalFormatting sqref="AA44">
    <cfRule type="cellIs" dxfId="8944" priority="69" operator="greaterThan">
      <formula>99.99</formula>
    </cfRule>
  </conditionalFormatting>
  <conditionalFormatting sqref="AA47">
    <cfRule type="cellIs" dxfId="8943" priority="68" operator="greaterThan">
      <formula>99.99</formula>
    </cfRule>
  </conditionalFormatting>
  <conditionalFormatting sqref="AA50">
    <cfRule type="cellIs" dxfId="8942" priority="67" operator="greaterThan">
      <formula>99.99</formula>
    </cfRule>
  </conditionalFormatting>
  <conditionalFormatting sqref="AA53">
    <cfRule type="cellIs" dxfId="8941" priority="66" operator="greaterThan">
      <formula>99.99</formula>
    </cfRule>
  </conditionalFormatting>
  <conditionalFormatting sqref="AD8">
    <cfRule type="cellIs" dxfId="8940" priority="65" operator="greaterThan">
      <formula>99.99</formula>
    </cfRule>
  </conditionalFormatting>
  <conditionalFormatting sqref="AD11">
    <cfRule type="cellIs" dxfId="8939" priority="64" operator="greaterThan">
      <formula>99.99</formula>
    </cfRule>
  </conditionalFormatting>
  <conditionalFormatting sqref="AD14">
    <cfRule type="cellIs" dxfId="8938" priority="63" operator="greaterThan">
      <formula>99.99</formula>
    </cfRule>
  </conditionalFormatting>
  <conditionalFormatting sqref="AD17">
    <cfRule type="cellIs" dxfId="8937" priority="62" operator="greaterThan">
      <formula>99.99</formula>
    </cfRule>
  </conditionalFormatting>
  <conditionalFormatting sqref="AD20">
    <cfRule type="cellIs" dxfId="8936" priority="61" operator="greaterThan">
      <formula>99.99</formula>
    </cfRule>
  </conditionalFormatting>
  <conditionalFormatting sqref="AD23">
    <cfRule type="cellIs" dxfId="8935" priority="60" operator="greaterThan">
      <formula>99.99</formula>
    </cfRule>
  </conditionalFormatting>
  <conditionalFormatting sqref="AD26">
    <cfRule type="cellIs" dxfId="8934" priority="59" operator="greaterThan">
      <formula>99.99</formula>
    </cfRule>
  </conditionalFormatting>
  <conditionalFormatting sqref="AD29">
    <cfRule type="cellIs" dxfId="8933" priority="58" operator="greaterThan">
      <formula>99.99</formula>
    </cfRule>
  </conditionalFormatting>
  <conditionalFormatting sqref="AD32">
    <cfRule type="cellIs" dxfId="8932" priority="57" operator="greaterThan">
      <formula>99.99</formula>
    </cfRule>
  </conditionalFormatting>
  <conditionalFormatting sqref="AD35">
    <cfRule type="cellIs" dxfId="8931" priority="56" operator="greaterThan">
      <formula>99.99</formula>
    </cfRule>
  </conditionalFormatting>
  <conditionalFormatting sqref="AD38">
    <cfRule type="cellIs" dxfId="8930" priority="55" operator="greaterThan">
      <formula>99.99</formula>
    </cfRule>
  </conditionalFormatting>
  <conditionalFormatting sqref="AD41">
    <cfRule type="cellIs" dxfId="8929" priority="54" operator="greaterThan">
      <formula>99.99</formula>
    </cfRule>
  </conditionalFormatting>
  <conditionalFormatting sqref="AD44">
    <cfRule type="cellIs" dxfId="8928" priority="53" operator="greaterThan">
      <formula>99.99</formula>
    </cfRule>
  </conditionalFormatting>
  <conditionalFormatting sqref="AD47">
    <cfRule type="cellIs" dxfId="8927" priority="52" operator="greaterThan">
      <formula>99.99</formula>
    </cfRule>
  </conditionalFormatting>
  <conditionalFormatting sqref="AD50">
    <cfRule type="cellIs" dxfId="8926" priority="51" operator="greaterThan">
      <formula>99.99</formula>
    </cfRule>
  </conditionalFormatting>
  <conditionalFormatting sqref="AD53">
    <cfRule type="cellIs" dxfId="8925" priority="50" operator="greaterThan">
      <formula>99.99</formula>
    </cfRule>
  </conditionalFormatting>
  <conditionalFormatting sqref="AG8">
    <cfRule type="cellIs" dxfId="8924" priority="49" operator="greaterThan">
      <formula>99.99</formula>
    </cfRule>
  </conditionalFormatting>
  <conditionalFormatting sqref="AG11">
    <cfRule type="cellIs" dxfId="8923" priority="48" operator="greaterThan">
      <formula>99.99</formula>
    </cfRule>
  </conditionalFormatting>
  <conditionalFormatting sqref="AG14">
    <cfRule type="cellIs" dxfId="8922" priority="47" operator="greaterThan">
      <formula>99.99</formula>
    </cfRule>
  </conditionalFormatting>
  <conditionalFormatting sqref="AG17">
    <cfRule type="cellIs" dxfId="8921" priority="46" operator="greaterThan">
      <formula>99.99</formula>
    </cfRule>
  </conditionalFormatting>
  <conditionalFormatting sqref="AG20">
    <cfRule type="cellIs" dxfId="8920" priority="45" operator="greaterThan">
      <formula>99.99</formula>
    </cfRule>
  </conditionalFormatting>
  <conditionalFormatting sqref="AG23">
    <cfRule type="cellIs" dxfId="8919" priority="44" operator="greaterThan">
      <formula>99.99</formula>
    </cfRule>
  </conditionalFormatting>
  <conditionalFormatting sqref="AG26">
    <cfRule type="cellIs" dxfId="8918" priority="43" operator="greaterThan">
      <formula>99.99</formula>
    </cfRule>
  </conditionalFormatting>
  <conditionalFormatting sqref="AG29">
    <cfRule type="cellIs" dxfId="8917" priority="42" operator="greaterThan">
      <formula>99.99</formula>
    </cfRule>
  </conditionalFormatting>
  <conditionalFormatting sqref="AG32">
    <cfRule type="cellIs" dxfId="8916" priority="41" operator="greaterThan">
      <formula>99.99</formula>
    </cfRule>
  </conditionalFormatting>
  <conditionalFormatting sqref="AG35">
    <cfRule type="cellIs" dxfId="8915" priority="40" operator="greaterThan">
      <formula>99.99</formula>
    </cfRule>
  </conditionalFormatting>
  <conditionalFormatting sqref="AG38">
    <cfRule type="cellIs" dxfId="8914" priority="39" operator="greaterThan">
      <formula>99.99</formula>
    </cfRule>
  </conditionalFormatting>
  <conditionalFormatting sqref="AG41">
    <cfRule type="cellIs" dxfId="8913" priority="38" operator="greaterThan">
      <formula>99.99</formula>
    </cfRule>
  </conditionalFormatting>
  <conditionalFormatting sqref="AG44">
    <cfRule type="cellIs" dxfId="8912" priority="37" operator="greaterThan">
      <formula>99.99</formula>
    </cfRule>
  </conditionalFormatting>
  <conditionalFormatting sqref="AG47">
    <cfRule type="cellIs" dxfId="8911" priority="36" operator="greaterThan">
      <formula>99.99</formula>
    </cfRule>
  </conditionalFormatting>
  <conditionalFormatting sqref="AG50">
    <cfRule type="cellIs" dxfId="8910" priority="35" operator="greaterThan">
      <formula>99.99</formula>
    </cfRule>
  </conditionalFormatting>
  <conditionalFormatting sqref="AG53">
    <cfRule type="cellIs" dxfId="8909" priority="34" operator="greaterThan">
      <formula>99.99</formula>
    </cfRule>
  </conditionalFormatting>
  <conditionalFormatting sqref="AJ8">
    <cfRule type="cellIs" dxfId="8908" priority="33" operator="greaterThan">
      <formula>99.99</formula>
    </cfRule>
  </conditionalFormatting>
  <conditionalFormatting sqref="AJ11">
    <cfRule type="cellIs" dxfId="8907" priority="32" operator="greaterThan">
      <formula>99.99</formula>
    </cfRule>
  </conditionalFormatting>
  <conditionalFormatting sqref="AJ14">
    <cfRule type="cellIs" dxfId="8906" priority="31" operator="greaterThan">
      <formula>99.99</formula>
    </cfRule>
  </conditionalFormatting>
  <conditionalFormatting sqref="AJ17">
    <cfRule type="cellIs" dxfId="8905" priority="30" operator="greaterThan">
      <formula>99.99</formula>
    </cfRule>
  </conditionalFormatting>
  <conditionalFormatting sqref="AJ20">
    <cfRule type="cellIs" dxfId="8904" priority="29" operator="greaterThan">
      <formula>99.99</formula>
    </cfRule>
  </conditionalFormatting>
  <conditionalFormatting sqref="AJ23">
    <cfRule type="cellIs" dxfId="8903" priority="28" operator="greaterThan">
      <formula>99.99</formula>
    </cfRule>
  </conditionalFormatting>
  <conditionalFormatting sqref="AJ26">
    <cfRule type="cellIs" dxfId="8902" priority="27" operator="greaterThan">
      <formula>99.99</formula>
    </cfRule>
  </conditionalFormatting>
  <conditionalFormatting sqref="AJ29">
    <cfRule type="cellIs" dxfId="8901" priority="26" operator="greaterThan">
      <formula>99.99</formula>
    </cfRule>
  </conditionalFormatting>
  <conditionalFormatting sqref="AJ32">
    <cfRule type="cellIs" dxfId="8900" priority="25" operator="greaterThan">
      <formula>99.99</formula>
    </cfRule>
  </conditionalFormatting>
  <conditionalFormatting sqref="AJ35">
    <cfRule type="cellIs" dxfId="8899" priority="24" operator="greaterThan">
      <formula>99.99</formula>
    </cfRule>
  </conditionalFormatting>
  <conditionalFormatting sqref="AJ38">
    <cfRule type="cellIs" dxfId="8898" priority="23" operator="greaterThan">
      <formula>99.99</formula>
    </cfRule>
  </conditionalFormatting>
  <conditionalFormatting sqref="AJ41">
    <cfRule type="cellIs" dxfId="8897" priority="22" operator="greaterThan">
      <formula>99.99</formula>
    </cfRule>
  </conditionalFormatting>
  <conditionalFormatting sqref="AJ44">
    <cfRule type="cellIs" dxfId="8896" priority="21" operator="greaterThan">
      <formula>99.99</formula>
    </cfRule>
  </conditionalFormatting>
  <conditionalFormatting sqref="AJ47">
    <cfRule type="cellIs" dxfId="8895" priority="20" operator="greaterThan">
      <formula>99.99</formula>
    </cfRule>
  </conditionalFormatting>
  <conditionalFormatting sqref="AJ50">
    <cfRule type="cellIs" dxfId="8894" priority="19" operator="greaterThan">
      <formula>99.99</formula>
    </cfRule>
  </conditionalFormatting>
  <conditionalFormatting sqref="AJ53">
    <cfRule type="cellIs" dxfId="8893" priority="18" operator="greaterThan">
      <formula>99.99</formula>
    </cfRule>
  </conditionalFormatting>
  <conditionalFormatting sqref="AM8">
    <cfRule type="cellIs" dxfId="8892" priority="17" operator="greaterThan">
      <formula>99.99</formula>
    </cfRule>
  </conditionalFormatting>
  <conditionalFormatting sqref="AM11">
    <cfRule type="cellIs" dxfId="8891" priority="16" operator="greaterThan">
      <formula>99.99</formula>
    </cfRule>
  </conditionalFormatting>
  <conditionalFormatting sqref="AM14">
    <cfRule type="cellIs" dxfId="8890" priority="15" operator="greaterThan">
      <formula>99.99</formula>
    </cfRule>
  </conditionalFormatting>
  <conditionalFormatting sqref="AM17">
    <cfRule type="cellIs" dxfId="8889" priority="14" operator="greaterThan">
      <formula>99.99</formula>
    </cfRule>
  </conditionalFormatting>
  <conditionalFormatting sqref="AM20">
    <cfRule type="cellIs" dxfId="8888" priority="13" operator="greaterThan">
      <formula>99.99</formula>
    </cfRule>
  </conditionalFormatting>
  <conditionalFormatting sqref="AM23">
    <cfRule type="cellIs" dxfId="8887" priority="12" operator="greaterThan">
      <formula>99.99</formula>
    </cfRule>
  </conditionalFormatting>
  <conditionalFormatting sqref="AM26">
    <cfRule type="cellIs" dxfId="8886" priority="11" operator="greaterThan">
      <formula>99.99</formula>
    </cfRule>
  </conditionalFormatting>
  <conditionalFormatting sqref="AM29">
    <cfRule type="cellIs" dxfId="8885" priority="10" operator="greaterThan">
      <formula>99.99</formula>
    </cfRule>
  </conditionalFormatting>
  <conditionalFormatting sqref="AM32">
    <cfRule type="cellIs" dxfId="8884" priority="9" operator="greaterThan">
      <formula>99.99</formula>
    </cfRule>
  </conditionalFormatting>
  <conditionalFormatting sqref="AM35">
    <cfRule type="cellIs" dxfId="8883" priority="8" operator="greaterThan">
      <formula>99.99</formula>
    </cfRule>
  </conditionalFormatting>
  <conditionalFormatting sqref="AM38">
    <cfRule type="cellIs" dxfId="8882" priority="7" operator="greaterThan">
      <formula>99.99</formula>
    </cfRule>
  </conditionalFormatting>
  <conditionalFormatting sqref="AM41">
    <cfRule type="cellIs" dxfId="8881" priority="6" operator="greaterThan">
      <formula>99.99</formula>
    </cfRule>
  </conditionalFormatting>
  <conditionalFormatting sqref="AM44">
    <cfRule type="cellIs" dxfId="8880" priority="5" operator="greaterThan">
      <formula>99.99</formula>
    </cfRule>
  </conditionalFormatting>
  <conditionalFormatting sqref="AM47">
    <cfRule type="cellIs" dxfId="8879" priority="4" operator="greaterThan">
      <formula>99.99</formula>
    </cfRule>
  </conditionalFormatting>
  <conditionalFormatting sqref="AM50">
    <cfRule type="cellIs" dxfId="8878" priority="3" operator="greaterThan">
      <formula>99.99</formula>
    </cfRule>
  </conditionalFormatting>
  <conditionalFormatting sqref="AM53">
    <cfRule type="cellIs" dxfId="8877" priority="2" operator="greaterThan">
      <formula>99.99</formula>
    </cfRule>
  </conditionalFormatting>
  <conditionalFormatting sqref="X35">
    <cfRule type="cellIs" dxfId="8876" priority="1" operator="greaterThan">
      <formula>99.99</formula>
    </cfRule>
  </conditionalFormatting>
  <dataValidations xWindow="388" yWindow="495" count="3">
    <dataValidation type="whole" errorStyle="warning" operator="lessThanOrEqual" allowBlank="1" showInputMessage="1" showErrorMessage="1" error="特別条項回数は、_x000a_年６回以内です。" sqref="O3">
      <formula1>6</formula1>
    </dataValidation>
    <dataValidation type="decimal" errorStyle="warning" operator="lessThanOrEqual" allowBlank="1" showInputMessage="1" showErrorMessage="1" error="法定時間外+法定休日労働の上限は、月100時間未満です。" sqref="X3">
      <formula1>99.99</formula1>
    </dataValidation>
    <dataValidation type="decimal" errorStyle="warning" operator="lessThanOrEqual" allowBlank="1" showInputMessage="1" showErrorMessage="1" error="法定時間外労働の上限は、年間720時間までです。" sqref="AE3">
      <formula1>720</formula1>
    </dataValidation>
  </dataValidations>
  <pageMargins left="0.70866141732283472" right="0.70866141732283472" top="0.74803149606299213" bottom="0.74803149606299213" header="0.31496062992125984" footer="0.31496062992125984"/>
  <pageSetup paperSize="8" scale="59" orientation="landscape" r:id="rId1"/>
  <headerFooter>
    <oddFooter>&amp;R【36協定上限規制管理シート】　version2.1（長野労働局監督課2020.3）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89" operator="greaterThan" id="{5661185B-3C28-4887-B965-BC755C11F1AC}">
            <xm:f>不要１!H$9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G7 J7 M7 P7 S7 V7 Y7 AB7 AE7 AH7 AK7 AN7</xm:sqref>
        </x14:conditionalFormatting>
        <x14:conditionalFormatting xmlns:xm="http://schemas.microsoft.com/office/excel/2006/main">
          <x14:cfRule type="cellIs" priority="3181" operator="greaterThan" id="{BCD19EE9-E32D-4082-A6B1-6FE691EBA09F}">
            <xm:f>不要１!H$24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G10 J10 M10 P10 S10 V10 Y10 AB10 AE10 AH10 AK10 AN10</xm:sqref>
        </x14:conditionalFormatting>
        <x14:conditionalFormatting xmlns:xm="http://schemas.microsoft.com/office/excel/2006/main">
          <x14:cfRule type="cellIs" priority="3177" operator="greaterThan" id="{C8EE8EFD-5E59-4ECD-8478-1FA4C468F668}">
            <xm:f>不要１!H$39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G13 J13 M13 P13 S13 V13 Y13 AB13 AE13 AH13 AK13 AN13</xm:sqref>
        </x14:conditionalFormatting>
        <x14:conditionalFormatting xmlns:xm="http://schemas.microsoft.com/office/excel/2006/main">
          <x14:cfRule type="cellIs" priority="3173" operator="greaterThan" id="{83844F85-3B0B-45ED-9A91-5BFD7B308C6D}">
            <xm:f>不要１!H$54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G16 J16 M16 P16 S16 V16 Y16 AB16 AE16 AH16 AK16 AN16</xm:sqref>
        </x14:conditionalFormatting>
        <x14:conditionalFormatting xmlns:xm="http://schemas.microsoft.com/office/excel/2006/main">
          <x14:cfRule type="cellIs" priority="3169" operator="greaterThan" id="{071258D0-2DD9-4E68-BA87-632058663CE2}">
            <xm:f>不要１!H$69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G19 J19 M19 P19 S19 V19 Y19 AB19 AE19 AH19 AK19 AN19</xm:sqref>
        </x14:conditionalFormatting>
        <x14:conditionalFormatting xmlns:xm="http://schemas.microsoft.com/office/excel/2006/main">
          <x14:cfRule type="cellIs" priority="3165" operator="greaterThan" id="{61862C19-A387-4ED5-80C2-1E9C6A3935F3}">
            <xm:f>不要１!H$84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G22 J22 M22 P22 S22 V22 Y22 AB22 AE22 AH22 AK22 AN22</xm:sqref>
        </x14:conditionalFormatting>
        <x14:conditionalFormatting xmlns:xm="http://schemas.microsoft.com/office/excel/2006/main">
          <x14:cfRule type="cellIs" priority="3161" operator="greaterThan" id="{541B9E8C-6386-4720-AFEB-74926D2D0416}">
            <xm:f>不要１!H$99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G25 J25 M25 P25 S25 V25 Y25 AB25 AE25 AH25 AK25 AN25</xm:sqref>
        </x14:conditionalFormatting>
        <x14:conditionalFormatting xmlns:xm="http://schemas.microsoft.com/office/excel/2006/main">
          <x14:cfRule type="cellIs" priority="3157" operator="greaterThan" id="{AA015805-AAE1-4022-8B8D-C193E1F63A54}">
            <xm:f>不要１!H$114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G28 J28 M28 P28 S28 V28 Y28 AB28 AE28 AH28 AK28 AN28</xm:sqref>
        </x14:conditionalFormatting>
        <x14:conditionalFormatting xmlns:xm="http://schemas.microsoft.com/office/excel/2006/main">
          <x14:cfRule type="cellIs" priority="3153" operator="greaterThan" id="{5A1E036E-251D-43CF-BD9E-7272F7A6635A}">
            <xm:f>不要１!H$129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G31 J31 M31 P31 S31 V31 Y31 AB31 AE31 AH31 AK31 AN31</xm:sqref>
        </x14:conditionalFormatting>
        <x14:conditionalFormatting xmlns:xm="http://schemas.microsoft.com/office/excel/2006/main">
          <x14:cfRule type="cellIs" priority="3149" operator="greaterThan" id="{C8AA187A-0D93-45D7-9064-F35B25F506C0}">
            <xm:f>不要１!H$144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G34 J34 M34 P34 S34 V34 Y34 AB34 AE34 AH34 AK34 AN34</xm:sqref>
        </x14:conditionalFormatting>
        <x14:conditionalFormatting xmlns:xm="http://schemas.microsoft.com/office/excel/2006/main">
          <x14:cfRule type="cellIs" priority="3145" operator="greaterThan" id="{04D185E6-225A-444B-B701-AAD61216FB90}">
            <xm:f>不要１!H$159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G37 J37 M37 P37 S37 V37 Y37 AB37 AE37 AH37 AK37 AN37</xm:sqref>
        </x14:conditionalFormatting>
        <x14:conditionalFormatting xmlns:xm="http://schemas.microsoft.com/office/excel/2006/main">
          <x14:cfRule type="cellIs" priority="3141" operator="greaterThan" id="{CFF045F5-DBDB-4D8D-861E-CFBD72A4387C}">
            <xm:f>不要１!H$174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G40 J40 M40 P40 S40 V40 Y40 AB40 AE40 AH40 AK40 AN40</xm:sqref>
        </x14:conditionalFormatting>
        <x14:conditionalFormatting xmlns:xm="http://schemas.microsoft.com/office/excel/2006/main">
          <x14:cfRule type="cellIs" priority="3137" operator="greaterThan" id="{2C348BF4-6803-4EE6-A4DB-A8F32ABAE2A9}">
            <xm:f>不要１!H$189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G43 J43 M43 P43 S43 V43 Y43 AB43 AE43 AH43 AK43 AN43</xm:sqref>
        </x14:conditionalFormatting>
        <x14:conditionalFormatting xmlns:xm="http://schemas.microsoft.com/office/excel/2006/main">
          <x14:cfRule type="cellIs" priority="3133" operator="greaterThan" id="{097C7B44-9A2D-4011-9D31-B55C4EB79AC0}">
            <xm:f>不要１!H$204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G46 J46 M46 P46 S46 V46 Y46 AB46 AE46 AH46 AK46 AN46</xm:sqref>
        </x14:conditionalFormatting>
        <x14:conditionalFormatting xmlns:xm="http://schemas.microsoft.com/office/excel/2006/main">
          <x14:cfRule type="cellIs" priority="3129" operator="greaterThan" id="{9D9407BC-A198-4FF9-BD2C-473CE7417799}">
            <xm:f>不要１!H$219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G49 J49 M49 P49 S49 V49 Y49 AB49 AE49 AH49 AK49 AN49</xm:sqref>
        </x14:conditionalFormatting>
        <x14:conditionalFormatting xmlns:xm="http://schemas.microsoft.com/office/excel/2006/main">
          <x14:cfRule type="cellIs" priority="3125" operator="greaterThan" id="{077EA542-D2A9-4910-B446-BDC2412033BC}">
            <xm:f>不要１!H$234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G52 J52 M52 P52 S52 V52 Y52 AB52 AE52 AH52 AK52 AN52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60"/>
  <sheetViews>
    <sheetView showGridLines="0" zoomScale="90" zoomScaleNormal="9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D5" sqref="D5:E6"/>
    </sheetView>
  </sheetViews>
  <sheetFormatPr defaultRowHeight="13.2"/>
  <cols>
    <col min="1" max="1" width="4.109375" customWidth="1"/>
    <col min="2" max="2" width="7.21875" customWidth="1"/>
    <col min="3" max="3" width="10.88671875" customWidth="1"/>
    <col min="4" max="5" width="9.6640625" customWidth="1"/>
    <col min="6" max="6" width="6.77734375" customWidth="1"/>
    <col min="7" max="7" width="7.109375" customWidth="1"/>
    <col min="8" max="8" width="6.109375" customWidth="1"/>
    <col min="9" max="9" width="6.77734375" customWidth="1"/>
    <col min="10" max="10" width="7.109375" customWidth="1"/>
    <col min="11" max="11" width="6.109375" customWidth="1"/>
    <col min="12" max="12" width="6.77734375" customWidth="1"/>
    <col min="13" max="13" width="7.109375" customWidth="1"/>
    <col min="14" max="14" width="6.109375" customWidth="1"/>
    <col min="15" max="15" width="6.77734375" customWidth="1"/>
    <col min="16" max="16" width="7.109375" customWidth="1"/>
    <col min="17" max="17" width="6.109375" customWidth="1"/>
    <col min="18" max="18" width="6.77734375" customWidth="1"/>
    <col min="19" max="19" width="7.109375" customWidth="1"/>
    <col min="20" max="20" width="6.109375" customWidth="1"/>
    <col min="21" max="21" width="6.77734375" customWidth="1"/>
    <col min="22" max="22" width="7.109375" customWidth="1"/>
    <col min="23" max="23" width="6.109375" customWidth="1"/>
    <col min="24" max="24" width="6.77734375" customWidth="1"/>
    <col min="25" max="25" width="7.109375" customWidth="1"/>
    <col min="26" max="26" width="6.109375" customWidth="1"/>
    <col min="27" max="27" width="6.77734375" customWidth="1"/>
    <col min="28" max="28" width="7.109375" customWidth="1"/>
    <col min="29" max="29" width="6.109375" customWidth="1"/>
    <col min="30" max="30" width="6.77734375" customWidth="1"/>
    <col min="31" max="31" width="7.109375" customWidth="1"/>
    <col min="32" max="32" width="6.109375" customWidth="1"/>
    <col min="33" max="33" width="6.77734375" customWidth="1"/>
    <col min="34" max="34" width="7.109375" customWidth="1"/>
    <col min="35" max="35" width="6.109375" customWidth="1"/>
    <col min="36" max="36" width="6.77734375" customWidth="1"/>
    <col min="37" max="37" width="7.109375" customWidth="1"/>
    <col min="38" max="38" width="6.109375" customWidth="1"/>
    <col min="39" max="39" width="6.77734375" customWidth="1"/>
    <col min="40" max="40" width="7.77734375" customWidth="1"/>
    <col min="41" max="41" width="6.109375" customWidth="1"/>
    <col min="42" max="43" width="13.77734375" customWidth="1"/>
  </cols>
  <sheetData>
    <row r="1" spans="1:43" ht="27.75" customHeight="1">
      <c r="A1" s="195" t="str">
        <f>'1年目'!A1</f>
        <v>表題等記入欄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</row>
    <row r="2" spans="1:43" ht="43.5" customHeight="1" thickBot="1">
      <c r="A2" s="181"/>
      <c r="B2" s="181"/>
      <c r="C2" s="181"/>
      <c r="D2" s="181"/>
      <c r="E2" s="61"/>
      <c r="F2" s="61"/>
      <c r="G2" s="61"/>
      <c r="H2" s="187"/>
      <c r="I2" s="187"/>
      <c r="J2" s="187"/>
      <c r="K2" s="187"/>
      <c r="L2" s="61"/>
      <c r="M2" s="185"/>
      <c r="N2" s="185"/>
      <c r="O2" s="189"/>
      <c r="P2" s="190"/>
      <c r="Q2" s="190"/>
      <c r="R2" s="190"/>
      <c r="S2" s="190"/>
      <c r="T2" s="190"/>
      <c r="U2" s="190"/>
      <c r="V2" s="190"/>
      <c r="W2" s="185"/>
      <c r="X2" s="185"/>
      <c r="Y2" s="185"/>
      <c r="Z2" s="188"/>
      <c r="AA2" s="188"/>
      <c r="AB2" s="188"/>
      <c r="AC2" s="188"/>
      <c r="AD2" s="185"/>
      <c r="AE2" s="185"/>
      <c r="AF2" s="185"/>
      <c r="AG2" s="95"/>
      <c r="AH2" s="54"/>
      <c r="AI2" s="54"/>
      <c r="AJ2" s="54"/>
      <c r="AK2" s="54"/>
      <c r="AL2" s="54"/>
      <c r="AM2" s="54"/>
      <c r="AN2" s="54"/>
      <c r="AO2" s="54"/>
    </row>
    <row r="3" spans="1:43" ht="25.5" customHeight="1" thickTop="1" thickBot="1">
      <c r="D3" s="174" t="s">
        <v>146</v>
      </c>
      <c r="E3" s="174"/>
      <c r="F3" s="174"/>
      <c r="G3" s="174"/>
      <c r="H3" s="196"/>
      <c r="I3" s="120"/>
      <c r="J3" t="s">
        <v>10</v>
      </c>
      <c r="K3" s="19"/>
      <c r="L3" s="174" t="s">
        <v>14</v>
      </c>
      <c r="M3" s="174"/>
      <c r="N3" s="174"/>
      <c r="O3" s="120"/>
      <c r="P3" t="s">
        <v>13</v>
      </c>
      <c r="Q3" s="174" t="s">
        <v>144</v>
      </c>
      <c r="R3" s="174"/>
      <c r="S3" s="174"/>
      <c r="T3" s="174"/>
      <c r="U3" s="174"/>
      <c r="V3" s="174"/>
      <c r="W3" s="175"/>
      <c r="X3" s="120"/>
      <c r="Y3" t="s">
        <v>10</v>
      </c>
      <c r="Z3" s="174" t="s">
        <v>148</v>
      </c>
      <c r="AA3" s="174"/>
      <c r="AB3" s="174"/>
      <c r="AC3" s="174"/>
      <c r="AD3" s="175"/>
      <c r="AE3" s="120"/>
      <c r="AF3" t="s">
        <v>10</v>
      </c>
      <c r="AG3" t="s">
        <v>10</v>
      </c>
      <c r="AH3" s="8"/>
      <c r="AI3" s="20"/>
      <c r="AJ3" s="21"/>
    </row>
    <row r="4" spans="1:43" ht="28.5" customHeight="1" thickTop="1" thickBot="1">
      <c r="B4" s="68"/>
      <c r="C4" s="68"/>
      <c r="D4" s="117">
        <f>'1年目'!D4+1</f>
        <v>2021</v>
      </c>
      <c r="E4" s="118" t="s">
        <v>81</v>
      </c>
      <c r="F4" s="69"/>
      <c r="G4" s="186"/>
      <c r="H4" s="186"/>
      <c r="I4" s="186"/>
      <c r="J4" s="186"/>
      <c r="K4" s="186"/>
      <c r="L4" s="186"/>
      <c r="M4" s="68"/>
      <c r="N4" s="68"/>
      <c r="O4" s="82"/>
      <c r="P4" s="68"/>
      <c r="Q4" s="68"/>
      <c r="R4" s="82"/>
      <c r="S4" s="68"/>
      <c r="T4" s="68"/>
      <c r="U4" s="82"/>
      <c r="V4" s="68"/>
      <c r="W4" s="68"/>
      <c r="X4" s="82"/>
      <c r="Y4" s="68"/>
      <c r="Z4" s="68"/>
      <c r="AA4" s="82"/>
      <c r="AB4" s="68"/>
      <c r="AC4" s="68"/>
      <c r="AD4" s="82"/>
      <c r="AE4" s="68"/>
      <c r="AF4" s="68"/>
      <c r="AG4" s="82"/>
      <c r="AH4" s="68"/>
      <c r="AI4" s="68"/>
      <c r="AJ4" s="82"/>
      <c r="AK4" s="68"/>
      <c r="AL4" s="68"/>
      <c r="AM4" s="82"/>
      <c r="AN4" s="68"/>
      <c r="AO4" s="68"/>
    </row>
    <row r="5" spans="1:43" ht="24.75" customHeight="1">
      <c r="B5" s="152" t="s">
        <v>17</v>
      </c>
      <c r="C5" s="152" t="s">
        <v>18</v>
      </c>
      <c r="D5" s="153" t="s">
        <v>149</v>
      </c>
      <c r="E5" s="153"/>
      <c r="F5" s="36">
        <f>G5</f>
        <v>4</v>
      </c>
      <c r="G5" s="193">
        <f>'1年目'!G5</f>
        <v>4</v>
      </c>
      <c r="H5" s="161" t="s">
        <v>30</v>
      </c>
      <c r="I5" s="83">
        <f>IF(G5=12,1,G5+1)</f>
        <v>5</v>
      </c>
      <c r="J5" s="193">
        <f>IF(G5=12,1,G5+1)</f>
        <v>5</v>
      </c>
      <c r="K5" s="161" t="s">
        <v>30</v>
      </c>
      <c r="L5" s="83">
        <f>IF(J5=12,1,J5+1)</f>
        <v>6</v>
      </c>
      <c r="M5" s="193">
        <f>IF(J5=12,1,J5+1)</f>
        <v>6</v>
      </c>
      <c r="N5" s="161" t="s">
        <v>30</v>
      </c>
      <c r="O5" s="83">
        <f>IF(M5=12,1,M5+1)</f>
        <v>7</v>
      </c>
      <c r="P5" s="193">
        <f>IF(M5=12,1,M5+1)</f>
        <v>7</v>
      </c>
      <c r="Q5" s="161" t="s">
        <v>30</v>
      </c>
      <c r="R5" s="83">
        <f>IF(P5=12,1,P5+1)</f>
        <v>8</v>
      </c>
      <c r="S5" s="193">
        <f>IF(P5=12,1,P5+1)</f>
        <v>8</v>
      </c>
      <c r="T5" s="161" t="s">
        <v>30</v>
      </c>
      <c r="U5" s="83">
        <f>IF(S5=12,1,S5+1)</f>
        <v>9</v>
      </c>
      <c r="V5" s="193">
        <f>IF(S5=12,1,S5+1)</f>
        <v>9</v>
      </c>
      <c r="W5" s="161" t="s">
        <v>30</v>
      </c>
      <c r="X5" s="83">
        <f>IF(V5=12,1,V5+1)</f>
        <v>10</v>
      </c>
      <c r="Y5" s="193">
        <f>IF(V5=12,1,V5+1)</f>
        <v>10</v>
      </c>
      <c r="Z5" s="161" t="s">
        <v>30</v>
      </c>
      <c r="AA5" s="83">
        <f>IF(Y5=12,1,Y5+1)</f>
        <v>11</v>
      </c>
      <c r="AB5" s="193">
        <f>IF(Y5=12,1,Y5+1)</f>
        <v>11</v>
      </c>
      <c r="AC5" s="161" t="s">
        <v>30</v>
      </c>
      <c r="AD5" s="83">
        <f>IF(AB5=12,1,AB5+1)</f>
        <v>12</v>
      </c>
      <c r="AE5" s="193">
        <f>IF(AB5=12,1,AB5+1)</f>
        <v>12</v>
      </c>
      <c r="AF5" s="161" t="s">
        <v>30</v>
      </c>
      <c r="AG5" s="83">
        <f>IF(AE5=12,1,AE5+1)</f>
        <v>1</v>
      </c>
      <c r="AH5" s="193">
        <f>IF(AE5=12,1,AE5+1)</f>
        <v>1</v>
      </c>
      <c r="AI5" s="161" t="s">
        <v>30</v>
      </c>
      <c r="AJ5" s="83">
        <f>IF(AH5=12,1,AH5+1)</f>
        <v>2</v>
      </c>
      <c r="AK5" s="193">
        <f>IF(AH5=12,1,AH5+1)</f>
        <v>2</v>
      </c>
      <c r="AL5" s="161" t="s">
        <v>30</v>
      </c>
      <c r="AM5" s="83">
        <f>IF(AK5=12,1,AK5+1)</f>
        <v>3</v>
      </c>
      <c r="AN5" s="193">
        <f>IF(AK5=12,1,AK5+1)</f>
        <v>3</v>
      </c>
      <c r="AO5" s="161" t="s">
        <v>30</v>
      </c>
      <c r="AP5" s="184" t="s">
        <v>134</v>
      </c>
      <c r="AQ5" s="182" t="s">
        <v>135</v>
      </c>
    </row>
    <row r="6" spans="1:43" ht="24.75" customHeight="1">
      <c r="B6" s="152"/>
      <c r="C6" s="152"/>
      <c r="D6" s="154"/>
      <c r="E6" s="154"/>
      <c r="F6" s="103" t="s">
        <v>31</v>
      </c>
      <c r="G6" s="194"/>
      <c r="H6" s="162"/>
      <c r="I6" s="104" t="s">
        <v>31</v>
      </c>
      <c r="J6" s="194"/>
      <c r="K6" s="162"/>
      <c r="L6" s="104" t="s">
        <v>31</v>
      </c>
      <c r="M6" s="194"/>
      <c r="N6" s="162"/>
      <c r="O6" s="104" t="s">
        <v>31</v>
      </c>
      <c r="P6" s="194"/>
      <c r="Q6" s="162"/>
      <c r="R6" s="104" t="s">
        <v>31</v>
      </c>
      <c r="S6" s="194"/>
      <c r="T6" s="162"/>
      <c r="U6" s="104" t="s">
        <v>31</v>
      </c>
      <c r="V6" s="194"/>
      <c r="W6" s="162"/>
      <c r="X6" s="104" t="s">
        <v>31</v>
      </c>
      <c r="Y6" s="194"/>
      <c r="Z6" s="162"/>
      <c r="AA6" s="104" t="s">
        <v>31</v>
      </c>
      <c r="AB6" s="194"/>
      <c r="AC6" s="162"/>
      <c r="AD6" s="104" t="s">
        <v>31</v>
      </c>
      <c r="AE6" s="194"/>
      <c r="AF6" s="162"/>
      <c r="AG6" s="104" t="s">
        <v>31</v>
      </c>
      <c r="AH6" s="194"/>
      <c r="AI6" s="162"/>
      <c r="AJ6" s="104" t="s">
        <v>31</v>
      </c>
      <c r="AK6" s="194"/>
      <c r="AL6" s="162"/>
      <c r="AM6" s="104" t="s">
        <v>31</v>
      </c>
      <c r="AN6" s="194"/>
      <c r="AO6" s="162"/>
      <c r="AP6" s="183"/>
      <c r="AQ6" s="183"/>
    </row>
    <row r="7" spans="1:43" ht="25.5" customHeight="1" thickBot="1">
      <c r="A7" s="165">
        <v>1</v>
      </c>
      <c r="B7" s="139">
        <f>'1年目'!B7</f>
        <v>1001</v>
      </c>
      <c r="C7" s="139" t="str">
        <f>'1年目'!C7</f>
        <v>社員１</v>
      </c>
      <c r="D7" s="65" t="s">
        <v>95</v>
      </c>
      <c r="E7" s="38" t="s">
        <v>26</v>
      </c>
      <c r="F7" s="106" t="str">
        <f>IF(不要２!H6=$I$3,"協定超え注意",不要２!H6)</f>
        <v>協定超え注意</v>
      </c>
      <c r="G7" s="99">
        <f>G8+H8</f>
        <v>0</v>
      </c>
      <c r="H7" s="102" t="str">
        <f>IF($X$3=0,"",IF($O$3=0,"",不要２!J6))</f>
        <v/>
      </c>
      <c r="I7" s="106" t="str">
        <f>IF(不要２!K6=$I$3,"協定超え注意",不要２!K6)</f>
        <v>協定超え注意</v>
      </c>
      <c r="J7" s="99">
        <f>J8+K8</f>
        <v>0</v>
      </c>
      <c r="K7" s="102" t="str">
        <f>IF($X$3=0,"",IF($O$3=0,"",不要２!M6))</f>
        <v/>
      </c>
      <c r="L7" s="106" t="str">
        <f>IF(不要２!N6=$I$3,"協定超え注意",不要２!N6)</f>
        <v>協定超え注意</v>
      </c>
      <c r="M7" s="99">
        <f>M8+N8</f>
        <v>0</v>
      </c>
      <c r="N7" s="102" t="str">
        <f>IF($X$3=0,"",IF($O$3=0,"",不要２!P6))</f>
        <v/>
      </c>
      <c r="O7" s="106" t="str">
        <f>IF(不要２!Q6=$I$3,"協定超え注意",不要２!Q6)</f>
        <v>協定超え注意</v>
      </c>
      <c r="P7" s="99">
        <f>P8+Q8</f>
        <v>0</v>
      </c>
      <c r="Q7" s="102" t="str">
        <f>IF($X$3=0,"",IF($O$3=0,"",不要２!S6))</f>
        <v/>
      </c>
      <c r="R7" s="106" t="str">
        <f>IF(不要２!T6=$I$3,"協定超え注意",不要２!T6)</f>
        <v>協定超え注意</v>
      </c>
      <c r="S7" s="99">
        <f>S8+T8</f>
        <v>0</v>
      </c>
      <c r="T7" s="102" t="str">
        <f>IF($X$3=0,"",IF($O$3=0,"",不要２!V6))</f>
        <v/>
      </c>
      <c r="U7" s="106" t="str">
        <f>IF(不要２!W6=$I$3,"協定超え注意",不要２!W6)</f>
        <v>協定超え注意</v>
      </c>
      <c r="V7" s="99">
        <f>V8+W8</f>
        <v>0</v>
      </c>
      <c r="W7" s="102" t="str">
        <f>IF($X$3=0,"",IF($O$3=0,"",不要２!Y6))</f>
        <v/>
      </c>
      <c r="X7" s="106" t="str">
        <f>IF(不要２!Z6=$I$3,"協定超え注意",不要２!Z6)</f>
        <v>協定超え注意</v>
      </c>
      <c r="Y7" s="99">
        <f>Y8+Z8</f>
        <v>0</v>
      </c>
      <c r="Z7" s="102" t="str">
        <f>IF($X$3=0,"",IF($O$3=0,"",不要２!AB6))</f>
        <v/>
      </c>
      <c r="AA7" s="106" t="str">
        <f>IF(不要２!AC6=$I$3,"協定超え注意",不要２!AC6)</f>
        <v>協定超え注意</v>
      </c>
      <c r="AB7" s="99">
        <f>AB8+AC8</f>
        <v>0</v>
      </c>
      <c r="AC7" s="102" t="str">
        <f>IF($X$3=0,"",IF($O$3=0,"",不要２!AE6))</f>
        <v/>
      </c>
      <c r="AD7" s="106" t="str">
        <f>IF(不要２!AF6=$I$3,"協定超え注意",不要２!AF6)</f>
        <v>協定超え注意</v>
      </c>
      <c r="AE7" s="99">
        <f>AE8+AF8</f>
        <v>0</v>
      </c>
      <c r="AF7" s="102" t="str">
        <f>IF($X$3=0,"",IF($O$3=0,"",不要２!AH6))</f>
        <v/>
      </c>
      <c r="AG7" s="106" t="str">
        <f>IF(不要２!AI6=$I$3,"協定超え注意",不要２!AI6)</f>
        <v>協定超え注意</v>
      </c>
      <c r="AH7" s="99">
        <f>AH8+AI8</f>
        <v>0</v>
      </c>
      <c r="AI7" s="102" t="str">
        <f>IF($X$3=0,"",IF($O$3=0,"",不要２!AK6))</f>
        <v/>
      </c>
      <c r="AJ7" s="106" t="str">
        <f>IF(不要２!AL6=$I$3,"協定超え注意",不要２!AL6)</f>
        <v>協定超え注意</v>
      </c>
      <c r="AK7" s="99">
        <f>AK8+AL8</f>
        <v>0</v>
      </c>
      <c r="AL7" s="102" t="str">
        <f>IF($X$3=0,"",IF($O$3=0,"",不要２!AN6))</f>
        <v/>
      </c>
      <c r="AM7" s="106" t="str">
        <f>IF(不要２!AO6=$I$3,"協定超え注意",不要２!AO6)</f>
        <v>協定超え注意</v>
      </c>
      <c r="AN7" s="99">
        <f>AN8+AO8</f>
        <v>0</v>
      </c>
      <c r="AO7" s="102" t="str">
        <f>IF($X$3=0,"",IF($O$3=0,"",不要２!AQ6))</f>
        <v/>
      </c>
      <c r="AP7" s="27">
        <f>G7+J7+M7+P7+S7+V7+Y7+AB7+AE7+AH7+AK7+AN7</f>
        <v>0</v>
      </c>
      <c r="AQ7" s="28">
        <f>G8+J8+M8+P8+S8+V8+Y8+AB8+AE8+AH8+AK8+AN8</f>
        <v>0</v>
      </c>
    </row>
    <row r="8" spans="1:43" ht="32.25" customHeight="1" thickTop="1" thickBot="1">
      <c r="A8" s="165"/>
      <c r="B8" s="141"/>
      <c r="C8" s="141"/>
      <c r="D8" s="93" t="s">
        <v>22</v>
      </c>
      <c r="E8" s="94" t="s">
        <v>32</v>
      </c>
      <c r="F8" s="107">
        <f>IF(不要２!H7&lt;0,0,不要２!H7)</f>
        <v>0</v>
      </c>
      <c r="G8" s="116"/>
      <c r="H8" s="115"/>
      <c r="I8" s="107">
        <f>IF(不要２!K7&lt;0,0,不要２!K7)</f>
        <v>0</v>
      </c>
      <c r="J8" s="116"/>
      <c r="K8" s="115"/>
      <c r="L8" s="107">
        <f>IF(不要２!N7&lt;0,0,不要２!N7)</f>
        <v>0</v>
      </c>
      <c r="M8" s="116"/>
      <c r="N8" s="115"/>
      <c r="O8" s="107">
        <f>IF(不要２!Q7&lt;0,0,不要２!Q7)</f>
        <v>0</v>
      </c>
      <c r="P8" s="116"/>
      <c r="Q8" s="115"/>
      <c r="R8" s="107">
        <f>IF(不要１!T7&lt;0,0,不要１!T7)</f>
        <v>0</v>
      </c>
      <c r="S8" s="116"/>
      <c r="T8" s="115"/>
      <c r="U8" s="107">
        <f>IF(不要２!W7&lt;0,0,不要２!W7)</f>
        <v>0</v>
      </c>
      <c r="V8" s="116"/>
      <c r="W8" s="115"/>
      <c r="X8" s="107">
        <f>IF(不要２!Z7&lt;0,0,不要２!Z7)</f>
        <v>0</v>
      </c>
      <c r="Y8" s="116"/>
      <c r="Z8" s="115"/>
      <c r="AA8" s="107">
        <f>IF(不要２!AC7&lt;0,0,不要２!AC7)</f>
        <v>0</v>
      </c>
      <c r="AB8" s="116"/>
      <c r="AC8" s="115"/>
      <c r="AD8" s="107">
        <f>IF(不要２!AF7&lt;0,0,不要２!AF7)</f>
        <v>0</v>
      </c>
      <c r="AE8" s="116"/>
      <c r="AF8" s="115"/>
      <c r="AG8" s="107">
        <f>IF(不要２!AI7&lt;0,0,不要２!AI7)</f>
        <v>0</v>
      </c>
      <c r="AH8" s="116"/>
      <c r="AI8" s="115"/>
      <c r="AJ8" s="107">
        <f>IF(不要２!AL7&lt;0,0,不要２!AL7)</f>
        <v>0</v>
      </c>
      <c r="AK8" s="116"/>
      <c r="AL8" s="115"/>
      <c r="AM8" s="107">
        <f>IF(不要２!AO7&lt;0,0,不要２!AO7)</f>
        <v>0</v>
      </c>
      <c r="AN8" s="116"/>
      <c r="AO8" s="115"/>
      <c r="AP8" s="51">
        <f>H8+K8+N8+Q8+T8+W8+Z8+AC8+AF8+AI8+AL8+AO8</f>
        <v>0</v>
      </c>
      <c r="AQ8" s="52">
        <f>$AE$3-AQ7</f>
        <v>0</v>
      </c>
    </row>
    <row r="9" spans="1:43" ht="12" customHeight="1" thickTop="1">
      <c r="A9" s="53"/>
      <c r="B9" s="75"/>
      <c r="C9" s="76"/>
      <c r="D9" s="48"/>
      <c r="E9" s="48"/>
      <c r="F9" s="76"/>
      <c r="G9" s="100"/>
      <c r="H9" s="100"/>
      <c r="I9" s="76"/>
      <c r="J9" s="100"/>
      <c r="K9" s="100"/>
      <c r="L9" s="76"/>
      <c r="M9" s="100"/>
      <c r="N9" s="100"/>
      <c r="O9" s="76"/>
      <c r="P9" s="100"/>
      <c r="Q9" s="100"/>
      <c r="R9" s="76"/>
      <c r="S9" s="100"/>
      <c r="T9" s="100"/>
      <c r="U9" s="76"/>
      <c r="V9" s="100"/>
      <c r="W9" s="100"/>
      <c r="X9" s="76"/>
      <c r="Y9" s="100"/>
      <c r="Z9" s="100"/>
      <c r="AA9" s="76"/>
      <c r="AB9" s="100"/>
      <c r="AC9" s="100"/>
      <c r="AD9" s="76"/>
      <c r="AE9" s="100"/>
      <c r="AF9" s="100"/>
      <c r="AG9" s="76"/>
      <c r="AH9" s="100"/>
      <c r="AI9" s="100"/>
      <c r="AJ9" s="76"/>
      <c r="AK9" s="100"/>
      <c r="AL9" s="100"/>
      <c r="AM9" s="76"/>
      <c r="AN9" s="100"/>
      <c r="AO9" s="100"/>
      <c r="AP9" s="48"/>
      <c r="AQ9" s="49"/>
    </row>
    <row r="10" spans="1:43" ht="25.5" customHeight="1" thickBot="1">
      <c r="A10" s="165">
        <v>2</v>
      </c>
      <c r="B10" s="139">
        <f>'1年目'!B10</f>
        <v>1002</v>
      </c>
      <c r="C10" s="139" t="str">
        <f>'1年目'!C10</f>
        <v>社員２</v>
      </c>
      <c r="D10" s="65" t="s">
        <v>95</v>
      </c>
      <c r="E10" s="39" t="s">
        <v>26</v>
      </c>
      <c r="F10" s="106" t="str">
        <f>IF(不要２!H21=$I$3,"協定超え注意",不要２!H21)</f>
        <v>協定超え注意</v>
      </c>
      <c r="G10" s="99">
        <f>G11+H11</f>
        <v>0</v>
      </c>
      <c r="H10" s="102" t="str">
        <f>IF($X$3=0,"",IF($O$3=0,"",不要２!J21))</f>
        <v/>
      </c>
      <c r="I10" s="106" t="str">
        <f>IF(不要２!K21=$I$3,"協定超え注意",不要２!K21)</f>
        <v>協定超え注意</v>
      </c>
      <c r="J10" s="99">
        <f>J11+K11</f>
        <v>0</v>
      </c>
      <c r="K10" s="102" t="str">
        <f>IF($X$3=0,"",IF($O$3=0,"",不要２!M21))</f>
        <v/>
      </c>
      <c r="L10" s="106" t="str">
        <f>IF(不要２!N21=$I$3,"協定超え注意",不要２!N21)</f>
        <v>協定超え注意</v>
      </c>
      <c r="M10" s="99">
        <f>M11+N11</f>
        <v>0</v>
      </c>
      <c r="N10" s="102" t="str">
        <f>IF($X$3=0,"",IF($O$3=0,"",不要２!P21))</f>
        <v/>
      </c>
      <c r="O10" s="106" t="str">
        <f>IF(不要２!Q21=$I$3,"協定超え注意",不要２!Q21)</f>
        <v>協定超え注意</v>
      </c>
      <c r="P10" s="99">
        <f>P11+Q11</f>
        <v>0</v>
      </c>
      <c r="Q10" s="102" t="str">
        <f>IF($X$3=0,"",IF($O$3=0,"",不要２!S21))</f>
        <v/>
      </c>
      <c r="R10" s="106" t="str">
        <f>IF(不要２!T21=$I$3,"協定超え注意",不要２!T21)</f>
        <v>協定超え注意</v>
      </c>
      <c r="S10" s="99">
        <f>S11+T11</f>
        <v>0</v>
      </c>
      <c r="T10" s="102" t="str">
        <f>IF($X$3=0,"",IF($O$3=0,"",不要２!V21))</f>
        <v/>
      </c>
      <c r="U10" s="106" t="str">
        <f>IF(不要２!W21=$I$3,"協定超え注意",不要２!W21)</f>
        <v>協定超え注意</v>
      </c>
      <c r="V10" s="99">
        <f>V11+W11</f>
        <v>0</v>
      </c>
      <c r="W10" s="102" t="str">
        <f>IF($X$3=0,"",IF($O$3=0,"",不要２!Y21))</f>
        <v/>
      </c>
      <c r="X10" s="106" t="str">
        <f>IF(不要２!Z21=$I$3,"協定超え注意",不要２!Z21)</f>
        <v>協定超え注意</v>
      </c>
      <c r="Y10" s="99">
        <f>Y11+Z11</f>
        <v>0</v>
      </c>
      <c r="Z10" s="102" t="str">
        <f>IF($X$3=0,"",IF($O$3=0,"",不要２!AB21))</f>
        <v/>
      </c>
      <c r="AA10" s="106" t="str">
        <f>IF(不要２!AC21=$I$3,"協定超え注意",不要２!AC21)</f>
        <v>協定超え注意</v>
      </c>
      <c r="AB10" s="99">
        <f>AB11+AC11</f>
        <v>0</v>
      </c>
      <c r="AC10" s="102" t="str">
        <f>IF($X$3=0,"",IF($O$3=0,"",不要２!AE21))</f>
        <v/>
      </c>
      <c r="AD10" s="106" t="str">
        <f>IF(不要２!AF21=$I$3,"協定超え注意",不要２!AF21)</f>
        <v>協定超え注意</v>
      </c>
      <c r="AE10" s="99">
        <f>AE11+AF11</f>
        <v>0</v>
      </c>
      <c r="AF10" s="102" t="str">
        <f>IF($X$3=0,"",IF($O$3=0,"",不要２!AH21))</f>
        <v/>
      </c>
      <c r="AG10" s="106" t="str">
        <f>IF(不要２!AI21=$I$3,"協定超え注意",不要２!AI21)</f>
        <v>協定超え注意</v>
      </c>
      <c r="AH10" s="99">
        <f>AH11+AI11</f>
        <v>0</v>
      </c>
      <c r="AI10" s="102" t="str">
        <f>IF($X$3=0,"",IF($O$3=0,"",不要２!AK21))</f>
        <v/>
      </c>
      <c r="AJ10" s="106" t="str">
        <f>IF(不要２!AL21=$I$3,"協定超え注意",不要２!AL21)</f>
        <v>協定超え注意</v>
      </c>
      <c r="AK10" s="99">
        <f>AK11+AL11</f>
        <v>0</v>
      </c>
      <c r="AL10" s="102" t="str">
        <f>IF($X$3=0,"",IF($O$3=0,"",不要２!AN21))</f>
        <v/>
      </c>
      <c r="AM10" s="106" t="str">
        <f>IF(不要２!AO21=$I$3,"協定超え注意",不要２!AO21)</f>
        <v>協定超え注意</v>
      </c>
      <c r="AN10" s="99">
        <f>AN11+AO11</f>
        <v>0</v>
      </c>
      <c r="AO10" s="102" t="str">
        <f>IF($X$3=0,"",IF($O$3=0,"",不要２!AQ21))</f>
        <v/>
      </c>
      <c r="AP10" s="45">
        <f>G10+J10+M10+P10+S10+V10+Y10+AB10+AE10+AH10+AK10+AN10</f>
        <v>0</v>
      </c>
      <c r="AQ10" s="46">
        <f>G11+J11+M11+P11+S11+V11+Y11+AB11+AE11+AH11+AK11+AN11</f>
        <v>0</v>
      </c>
    </row>
    <row r="11" spans="1:43" ht="32.25" customHeight="1" thickTop="1" thickBot="1">
      <c r="A11" s="165"/>
      <c r="B11" s="141"/>
      <c r="C11" s="141"/>
      <c r="D11" s="93" t="s">
        <v>22</v>
      </c>
      <c r="E11" s="94" t="s">
        <v>32</v>
      </c>
      <c r="F11" s="107">
        <f>IF(不要２!H22&lt;0,0,不要２!H22)</f>
        <v>0</v>
      </c>
      <c r="G11" s="110"/>
      <c r="H11" s="115"/>
      <c r="I11" s="107">
        <f>IF(不要２!K22&lt;0,0,不要２!K22)</f>
        <v>0</v>
      </c>
      <c r="J11" s="110"/>
      <c r="K11" s="115"/>
      <c r="L11" s="107">
        <f>IF(不要２!N22&lt;0,0,不要２!N22)</f>
        <v>0</v>
      </c>
      <c r="M11" s="110"/>
      <c r="N11" s="115"/>
      <c r="O11" s="107">
        <f>IF(不要２!Q22&lt;0,0,不要２!Q22)</f>
        <v>0</v>
      </c>
      <c r="P11" s="110"/>
      <c r="Q11" s="115"/>
      <c r="R11" s="107">
        <f>IF(不要２!T22&lt;0,0,不要２!T22)</f>
        <v>0</v>
      </c>
      <c r="S11" s="110"/>
      <c r="T11" s="115"/>
      <c r="U11" s="107">
        <f>IF(不要２!W22&lt;0,0,不要２!W22)</f>
        <v>0</v>
      </c>
      <c r="V11" s="110"/>
      <c r="W11" s="115"/>
      <c r="X11" s="107">
        <f>IF(不要２!Z22&lt;0,0,不要２!Z22)</f>
        <v>0</v>
      </c>
      <c r="Y11" s="110"/>
      <c r="Z11" s="115"/>
      <c r="AA11" s="107">
        <f>IF(不要２!AC22&lt;0,0,不要２!AC22)</f>
        <v>0</v>
      </c>
      <c r="AB11" s="110"/>
      <c r="AC11" s="115"/>
      <c r="AD11" s="107">
        <f>IF(不要２!AF22&lt;0,0,不要２!AF22)</f>
        <v>0</v>
      </c>
      <c r="AE11" s="110"/>
      <c r="AF11" s="115"/>
      <c r="AG11" s="107">
        <f>IF(不要２!AI22&lt;0,0,不要２!AI22)</f>
        <v>0</v>
      </c>
      <c r="AH11" s="110"/>
      <c r="AI11" s="115"/>
      <c r="AJ11" s="107">
        <f>IF(不要２!AL22&lt;0,0,不要２!AL22)</f>
        <v>0</v>
      </c>
      <c r="AK11" s="110"/>
      <c r="AL11" s="115"/>
      <c r="AM11" s="107">
        <f>IF(不要２!AO22&lt;0,0,不要２!AO22)</f>
        <v>0</v>
      </c>
      <c r="AN11" s="110"/>
      <c r="AO11" s="115"/>
      <c r="AP11" s="45">
        <f>G11+J11+M11+P11+S11+V11+Y11+AB11+AE11+AH11+AK11+AN11</f>
        <v>0</v>
      </c>
      <c r="AQ11" s="16">
        <f>$AE$3-AQ10</f>
        <v>0</v>
      </c>
    </row>
    <row r="12" spans="1:43" ht="12" customHeight="1" thickTop="1">
      <c r="A12" s="53"/>
      <c r="B12" s="75"/>
      <c r="C12" s="76"/>
      <c r="D12" s="48"/>
      <c r="E12" s="48"/>
      <c r="F12" s="76"/>
      <c r="G12" s="101"/>
      <c r="H12" s="101"/>
      <c r="I12" s="76"/>
      <c r="J12" s="101"/>
      <c r="K12" s="101"/>
      <c r="L12" s="76"/>
      <c r="M12" s="101"/>
      <c r="N12" s="101"/>
      <c r="O12" s="76"/>
      <c r="P12" s="101"/>
      <c r="Q12" s="101"/>
      <c r="R12" s="76"/>
      <c r="S12" s="101"/>
      <c r="T12" s="101"/>
      <c r="U12" s="76"/>
      <c r="V12" s="101"/>
      <c r="W12" s="101"/>
      <c r="X12" s="76"/>
      <c r="Y12" s="101"/>
      <c r="Z12" s="101"/>
      <c r="AA12" s="76"/>
      <c r="AB12" s="101"/>
      <c r="AC12" s="101"/>
      <c r="AD12" s="76"/>
      <c r="AE12" s="101"/>
      <c r="AF12" s="101"/>
      <c r="AG12" s="76"/>
      <c r="AH12" s="101"/>
      <c r="AI12" s="101"/>
      <c r="AJ12" s="76"/>
      <c r="AK12" s="101"/>
      <c r="AL12" s="101"/>
      <c r="AM12" s="76"/>
      <c r="AN12" s="101"/>
      <c r="AO12" s="101"/>
      <c r="AP12" s="48"/>
      <c r="AQ12" s="49"/>
    </row>
    <row r="13" spans="1:43" ht="25.5" customHeight="1" thickBot="1">
      <c r="A13" s="165">
        <v>3</v>
      </c>
      <c r="B13" s="139">
        <f>'1年目'!B13</f>
        <v>1003</v>
      </c>
      <c r="C13" s="139" t="str">
        <f>'1年目'!C13</f>
        <v>社員３</v>
      </c>
      <c r="D13" s="65" t="s">
        <v>95</v>
      </c>
      <c r="E13" s="39" t="s">
        <v>26</v>
      </c>
      <c r="F13" s="106" t="str">
        <f>IF(不要２!H36=$I$3,"協定超え注意",不要２!H36)</f>
        <v>協定超え注意</v>
      </c>
      <c r="G13" s="99">
        <f>G14+H14</f>
        <v>0</v>
      </c>
      <c r="H13" s="102" t="str">
        <f>IF($X$3=0,"",IF($O$3=0,"",不要２!J36))</f>
        <v/>
      </c>
      <c r="I13" s="106" t="str">
        <f>IF(不要２!K36=$I$3,"協定超え注意",不要２!K36)</f>
        <v>協定超え注意</v>
      </c>
      <c r="J13" s="99">
        <f>J14+K14</f>
        <v>0</v>
      </c>
      <c r="K13" s="102" t="str">
        <f>IF($X$3=0,"",IF($O$3=0,"",不要２!M36))</f>
        <v/>
      </c>
      <c r="L13" s="106" t="str">
        <f>IF(不要２!N36=$I$3,"協定超え注意",不要２!N36)</f>
        <v>協定超え注意</v>
      </c>
      <c r="M13" s="99">
        <f>M14+N14</f>
        <v>0</v>
      </c>
      <c r="N13" s="102" t="str">
        <f>IF($X$3=0,"",IF($O$3=0,"",不要２!P36))</f>
        <v/>
      </c>
      <c r="O13" s="106" t="str">
        <f>IF(不要２!Q36=$I$3,"協定超え注意",不要２!Q36)</f>
        <v>協定超え注意</v>
      </c>
      <c r="P13" s="99">
        <f>P14+Q14</f>
        <v>0</v>
      </c>
      <c r="Q13" s="102" t="str">
        <f>IF($X$3=0,"",IF($O$3=0,"",不要２!S36))</f>
        <v/>
      </c>
      <c r="R13" s="106" t="str">
        <f>IF(不要２!T36=$I$3,"協定超え注意",不要２!T36)</f>
        <v>協定超え注意</v>
      </c>
      <c r="S13" s="99">
        <f>S14+T14</f>
        <v>0</v>
      </c>
      <c r="T13" s="102" t="str">
        <f>IF($X$3=0,"",IF($O$3=0,"",不要２!V36))</f>
        <v/>
      </c>
      <c r="U13" s="106" t="str">
        <f>IF(不要２!W36=$I$3,"協定超え注意",不要２!W36)</f>
        <v>協定超え注意</v>
      </c>
      <c r="V13" s="99">
        <f>V14+W14</f>
        <v>0</v>
      </c>
      <c r="W13" s="102" t="str">
        <f>IF($X$3=0,"",IF($O$3=0,"",不要２!Y36))</f>
        <v/>
      </c>
      <c r="X13" s="106" t="str">
        <f>IF(不要２!Z36=$I$3,"協定超え注意",不要２!Z36)</f>
        <v>協定超え注意</v>
      </c>
      <c r="Y13" s="99">
        <f>Y14+Z14</f>
        <v>0</v>
      </c>
      <c r="Z13" s="102" t="str">
        <f>IF($X$3=0,"",IF($O$3=0,"",不要２!AB36))</f>
        <v/>
      </c>
      <c r="AA13" s="106" t="str">
        <f>IF(不要２!AC36=$I$3,"協定超え注意",不要２!AC36)</f>
        <v>協定超え注意</v>
      </c>
      <c r="AB13" s="99">
        <f>AB14+AC14</f>
        <v>0</v>
      </c>
      <c r="AC13" s="102" t="str">
        <f>IF($X$3=0,"",IF($O$3=0,"",不要２!AE36))</f>
        <v/>
      </c>
      <c r="AD13" s="106" t="str">
        <f>IF(不要２!AF36=$I$3,"協定超え注意",不要２!AF36)</f>
        <v>協定超え注意</v>
      </c>
      <c r="AE13" s="99">
        <f>AE14+AF14</f>
        <v>0</v>
      </c>
      <c r="AF13" s="102" t="str">
        <f>IF($X$3=0,"",IF($O$3=0,"",不要２!AH36))</f>
        <v/>
      </c>
      <c r="AG13" s="106" t="str">
        <f>IF(不要２!AI36=$I$3,"協定超え注意",不要２!AI36)</f>
        <v>協定超え注意</v>
      </c>
      <c r="AH13" s="99">
        <f>AH14+AI14</f>
        <v>0</v>
      </c>
      <c r="AI13" s="102" t="str">
        <f>IF($X$3=0,"",IF($O$3=0,"",不要２!AK36))</f>
        <v/>
      </c>
      <c r="AJ13" s="106" t="str">
        <f>IF(不要２!AL36=$I$3,"協定超え注意",不要２!AL36)</f>
        <v>協定超え注意</v>
      </c>
      <c r="AK13" s="99">
        <f>AK14+AL14</f>
        <v>0</v>
      </c>
      <c r="AL13" s="102" t="str">
        <f>IF($X$3=0,"",IF($O$3=0,"",不要２!AN36))</f>
        <v/>
      </c>
      <c r="AM13" s="106" t="str">
        <f>IF(不要２!AO36=$I$3,"協定超え注意",不要２!AO36)</f>
        <v>協定超え注意</v>
      </c>
      <c r="AN13" s="99">
        <f>AN14+AO14</f>
        <v>0</v>
      </c>
      <c r="AO13" s="102" t="str">
        <f>IF($X$3=0,"",IF($O$3=0,"",不要２!AQ36))</f>
        <v/>
      </c>
      <c r="AP13" s="27">
        <f>G13+J13+M13+P13+S13+V13+Y13+AB13+AE13+AH13+AK13+AN13</f>
        <v>0</v>
      </c>
      <c r="AQ13" s="28">
        <f>G14+J14+M14+P14+S14+V14+Y14+AB14+AE14+AH14+AK14+AN14</f>
        <v>0</v>
      </c>
    </row>
    <row r="14" spans="1:43" ht="32.25" customHeight="1" thickTop="1" thickBot="1">
      <c r="A14" s="165"/>
      <c r="B14" s="141"/>
      <c r="C14" s="141"/>
      <c r="D14" s="93" t="s">
        <v>22</v>
      </c>
      <c r="E14" s="94" t="s">
        <v>32</v>
      </c>
      <c r="F14" s="107">
        <f>IF(不要２!H37&lt;0,0,不要２!H37)</f>
        <v>0</v>
      </c>
      <c r="G14" s="110"/>
      <c r="H14" s="115"/>
      <c r="I14" s="107">
        <f>IF(不要２!K37&lt;0,0,不要２!K37)</f>
        <v>0</v>
      </c>
      <c r="J14" s="110"/>
      <c r="K14" s="115"/>
      <c r="L14" s="107">
        <f>IF(不要２!N37&lt;0,0,不要２!N37)</f>
        <v>0</v>
      </c>
      <c r="M14" s="110"/>
      <c r="N14" s="115"/>
      <c r="O14" s="107">
        <f>IF(不要２!Q37&lt;0,0,不要２!Q37)</f>
        <v>0</v>
      </c>
      <c r="P14" s="110"/>
      <c r="Q14" s="115"/>
      <c r="R14" s="107">
        <f>IF(不要２!T37&lt;0,0,不要２!T37)</f>
        <v>0</v>
      </c>
      <c r="S14" s="110"/>
      <c r="T14" s="115"/>
      <c r="U14" s="107">
        <f>IF(不要２!W37&lt;0,0,不要２!W37)</f>
        <v>0</v>
      </c>
      <c r="V14" s="110"/>
      <c r="W14" s="115"/>
      <c r="X14" s="107">
        <f>IF(不要２!Z37&lt;0,0,不要２!Z37)</f>
        <v>0</v>
      </c>
      <c r="Y14" s="110"/>
      <c r="Z14" s="115"/>
      <c r="AA14" s="107">
        <f>IF(不要２!AC37&lt;0,0,不要２!AC37)</f>
        <v>0</v>
      </c>
      <c r="AB14" s="110"/>
      <c r="AC14" s="115"/>
      <c r="AD14" s="107">
        <f>IF(不要２!AF37&lt;0,0,不要２!AF37)</f>
        <v>0</v>
      </c>
      <c r="AE14" s="110"/>
      <c r="AF14" s="115"/>
      <c r="AG14" s="107">
        <f>IF(不要２!AI37&lt;0,0,不要２!AI37)</f>
        <v>0</v>
      </c>
      <c r="AH14" s="110"/>
      <c r="AI14" s="115"/>
      <c r="AJ14" s="107">
        <f>IF(不要２!AL37&lt;0,0,不要２!AL37)</f>
        <v>0</v>
      </c>
      <c r="AK14" s="110"/>
      <c r="AL14" s="115"/>
      <c r="AM14" s="107">
        <f>IF(不要２!AO37&lt;0,0,不要２!AO37)</f>
        <v>0</v>
      </c>
      <c r="AN14" s="110"/>
      <c r="AO14" s="115"/>
      <c r="AP14" s="32">
        <f>H14+K14+N14+Q14+T14+W14+Z14+AC14+AF14+AI14+AL14+AO14</f>
        <v>0</v>
      </c>
      <c r="AQ14" s="16">
        <f>$AE$3-AQ13</f>
        <v>0</v>
      </c>
    </row>
    <row r="15" spans="1:43" ht="12" customHeight="1" thickTop="1">
      <c r="A15" s="53"/>
      <c r="B15" s="75"/>
      <c r="C15" s="76"/>
      <c r="D15" s="48"/>
      <c r="E15" s="48"/>
      <c r="F15" s="76"/>
      <c r="G15" s="101"/>
      <c r="H15" s="101"/>
      <c r="I15" s="76"/>
      <c r="J15" s="101"/>
      <c r="K15" s="101"/>
      <c r="L15" s="76"/>
      <c r="M15" s="101"/>
      <c r="N15" s="101"/>
      <c r="O15" s="76"/>
      <c r="P15" s="101"/>
      <c r="Q15" s="101"/>
      <c r="R15" s="76"/>
      <c r="S15" s="101"/>
      <c r="T15" s="101"/>
      <c r="U15" s="76"/>
      <c r="V15" s="101"/>
      <c r="W15" s="101"/>
      <c r="X15" s="76"/>
      <c r="Y15" s="101"/>
      <c r="Z15" s="101"/>
      <c r="AA15" s="76"/>
      <c r="AB15" s="101"/>
      <c r="AC15" s="101"/>
      <c r="AD15" s="76"/>
      <c r="AE15" s="101"/>
      <c r="AF15" s="101"/>
      <c r="AG15" s="76"/>
      <c r="AH15" s="101"/>
      <c r="AI15" s="101"/>
      <c r="AJ15" s="76"/>
      <c r="AK15" s="101"/>
      <c r="AL15" s="101"/>
      <c r="AM15" s="76"/>
      <c r="AN15" s="101"/>
      <c r="AO15" s="101"/>
      <c r="AP15" s="48"/>
      <c r="AQ15" s="49"/>
    </row>
    <row r="16" spans="1:43" ht="25.5" customHeight="1" thickBot="1">
      <c r="A16" s="165">
        <v>4</v>
      </c>
      <c r="B16" s="139">
        <f>'1年目'!B16</f>
        <v>1004</v>
      </c>
      <c r="C16" s="139" t="str">
        <f>'1年目'!C16</f>
        <v>社員4</v>
      </c>
      <c r="D16" s="65" t="s">
        <v>95</v>
      </c>
      <c r="E16" s="39" t="s">
        <v>26</v>
      </c>
      <c r="F16" s="106" t="str">
        <f>IF(不要２!H51=$I$3,"協定超え注意",不要２!H51)</f>
        <v>協定超え注意</v>
      </c>
      <c r="G16" s="99">
        <f>G17+H17</f>
        <v>0</v>
      </c>
      <c r="H16" s="102" t="str">
        <f>IF($X$3=0,"",IF($O$3=0,"",不要２!J51))</f>
        <v/>
      </c>
      <c r="I16" s="106" t="str">
        <f>IF(不要２!K51=$I$3,"協定超え注意",不要２!K51)</f>
        <v>協定超え注意</v>
      </c>
      <c r="J16" s="99">
        <f>J17+K17</f>
        <v>0</v>
      </c>
      <c r="K16" s="102" t="str">
        <f>IF($X$3=0,"",IF($O$3=0,"",不要２!M51))</f>
        <v/>
      </c>
      <c r="L16" s="106" t="str">
        <f>IF(不要２!N51=$I$3,"協定超え注意",不要２!N51)</f>
        <v>協定超え注意</v>
      </c>
      <c r="M16" s="99">
        <f>M17+N17</f>
        <v>0</v>
      </c>
      <c r="N16" s="102" t="str">
        <f>IF($X$3=0,"",IF($O$3=0,"",不要２!P51))</f>
        <v/>
      </c>
      <c r="O16" s="106" t="str">
        <f>IF(不要２!Q51=$I$3,"協定超え注意",不要２!Q51)</f>
        <v>協定超え注意</v>
      </c>
      <c r="P16" s="99">
        <f>P17+Q17</f>
        <v>0</v>
      </c>
      <c r="Q16" s="102" t="str">
        <f>IF($X$3=0,"",IF($O$3=0,"",不要２!S51))</f>
        <v/>
      </c>
      <c r="R16" s="106" t="str">
        <f>IF(不要２!T51=$I$3,"協定超え注意",不要２!T51)</f>
        <v>協定超え注意</v>
      </c>
      <c r="S16" s="99">
        <f>S17+T17</f>
        <v>0</v>
      </c>
      <c r="T16" s="102" t="str">
        <f>IF($X$3=0,"",IF($O$3=0,"",不要２!V51))</f>
        <v/>
      </c>
      <c r="U16" s="106" t="str">
        <f>IF(不要２!W51=$I$3,"協定超え注意",不要２!W51)</f>
        <v>協定超え注意</v>
      </c>
      <c r="V16" s="99">
        <f>V17+W17</f>
        <v>0</v>
      </c>
      <c r="W16" s="102" t="str">
        <f>IF($X$3=0,"",IF($O$3=0,"",不要２!Y51))</f>
        <v/>
      </c>
      <c r="X16" s="106" t="str">
        <f>IF(不要２!Z51=$I$3,"協定超え注意",不要２!Z51)</f>
        <v>協定超え注意</v>
      </c>
      <c r="Y16" s="99">
        <f>Y17+Z17</f>
        <v>0</v>
      </c>
      <c r="Z16" s="102" t="str">
        <f>IF($X$3=0,"",IF($O$3=0,"",不要２!AB51))</f>
        <v/>
      </c>
      <c r="AA16" s="106" t="str">
        <f>IF(不要２!AC51=$I$3,"協定超え注意",不要２!AC51)</f>
        <v>協定超え注意</v>
      </c>
      <c r="AB16" s="99">
        <f>AB17+AC17</f>
        <v>0</v>
      </c>
      <c r="AC16" s="102" t="str">
        <f>IF($X$3=0,"",IF($O$3=0,"",不要２!AE51))</f>
        <v/>
      </c>
      <c r="AD16" s="106" t="str">
        <f>IF(不要２!AF51=$I$3,"協定超え注意",不要２!AF51)</f>
        <v>協定超え注意</v>
      </c>
      <c r="AE16" s="99">
        <f>AE17+AF17</f>
        <v>0</v>
      </c>
      <c r="AF16" s="102" t="str">
        <f>IF($X$3=0,"",IF($O$3=0,"",不要２!AH51))</f>
        <v/>
      </c>
      <c r="AG16" s="106" t="str">
        <f>IF(不要２!AI51=$I$3,"協定超え注意",不要２!AI51)</f>
        <v>協定超え注意</v>
      </c>
      <c r="AH16" s="99">
        <f>AH17+AI17</f>
        <v>0</v>
      </c>
      <c r="AI16" s="102" t="str">
        <f>IF($X$3=0,"",IF($O$3=0,"",不要２!AK51))</f>
        <v/>
      </c>
      <c r="AJ16" s="106" t="str">
        <f>IF(不要２!AL51=$I$3,"協定超え注意",不要２!AL51)</f>
        <v>協定超え注意</v>
      </c>
      <c r="AK16" s="99">
        <f>AK17+AL17</f>
        <v>0</v>
      </c>
      <c r="AL16" s="102" t="str">
        <f>IF($X$3=0,"",IF($O$3=0,"",不要２!AN51))</f>
        <v/>
      </c>
      <c r="AM16" s="106" t="str">
        <f>IF(不要２!AO51=$I$3,"協定超え注意",不要２!AO51)</f>
        <v>協定超え注意</v>
      </c>
      <c r="AN16" s="99">
        <f>AN17+AO17</f>
        <v>0</v>
      </c>
      <c r="AO16" s="102" t="str">
        <f>IF($X$3=0,"",IF($O$3=0,"",不要２!AQ51))</f>
        <v/>
      </c>
      <c r="AP16" s="27">
        <f>G16+J16+M16+P16+S16+V16+Y16+AB16+AE16+AH16+AK16+AN16</f>
        <v>0</v>
      </c>
      <c r="AQ16" s="28">
        <f>G17+J17+M17+P17+S17+V17+Y17+AB17+AE17+AH17+AK17+AN17</f>
        <v>0</v>
      </c>
    </row>
    <row r="17" spans="1:43" ht="32.25" customHeight="1" thickTop="1" thickBot="1">
      <c r="A17" s="165"/>
      <c r="B17" s="141"/>
      <c r="C17" s="141"/>
      <c r="D17" s="93" t="s">
        <v>22</v>
      </c>
      <c r="E17" s="94" t="s">
        <v>32</v>
      </c>
      <c r="F17" s="107">
        <f>IF(不要２!H52&lt;0,0,不要２!H52)</f>
        <v>0</v>
      </c>
      <c r="G17" s="110"/>
      <c r="H17" s="115"/>
      <c r="I17" s="107">
        <f>IF(不要２!K52&lt;0,0,不要２!K52)</f>
        <v>0</v>
      </c>
      <c r="J17" s="110"/>
      <c r="K17" s="115"/>
      <c r="L17" s="107">
        <f>IF(不要２!N52&lt;0,0,不要２!N52)</f>
        <v>0</v>
      </c>
      <c r="M17" s="110"/>
      <c r="N17" s="115"/>
      <c r="O17" s="107">
        <f>IF(不要２!Q52&lt;0,0,不要２!Q52)</f>
        <v>0</v>
      </c>
      <c r="P17" s="110"/>
      <c r="Q17" s="115"/>
      <c r="R17" s="107">
        <f>IF(不要２!T52&lt;0,0,不要２!T52)</f>
        <v>0</v>
      </c>
      <c r="S17" s="110"/>
      <c r="T17" s="115"/>
      <c r="U17" s="107">
        <f>IF(不要２!W52&lt;0,0,不要２!W52)</f>
        <v>0</v>
      </c>
      <c r="V17" s="110"/>
      <c r="W17" s="115"/>
      <c r="X17" s="107">
        <f>IF(不要２!Z52&lt;0,0,不要２!Z52)</f>
        <v>0</v>
      </c>
      <c r="Y17" s="110"/>
      <c r="Z17" s="115"/>
      <c r="AA17" s="107">
        <f>IF(不要２!AC52&lt;0,0,不要２!AC52)</f>
        <v>0</v>
      </c>
      <c r="AB17" s="110"/>
      <c r="AC17" s="115"/>
      <c r="AD17" s="107">
        <f>IF(不要２!AF52&lt;0,0,不要２!AF52)</f>
        <v>0</v>
      </c>
      <c r="AE17" s="110"/>
      <c r="AF17" s="115"/>
      <c r="AG17" s="107">
        <f>IF(不要２!AI52&lt;0,0,不要２!AI52)</f>
        <v>0</v>
      </c>
      <c r="AH17" s="110"/>
      <c r="AI17" s="115"/>
      <c r="AJ17" s="107">
        <f>IF(不要２!AL52&lt;0,0,不要２!AL52)</f>
        <v>0</v>
      </c>
      <c r="AK17" s="110"/>
      <c r="AL17" s="115"/>
      <c r="AM17" s="107">
        <f>IF(不要２!AO52&lt;0,0,不要２!AO52)</f>
        <v>0</v>
      </c>
      <c r="AN17" s="110"/>
      <c r="AO17" s="115"/>
      <c r="AP17" s="32">
        <f>H17+K17+N17+Q17+T17+W17+Z17+AC17+AF17+AI17+AL17+AO17</f>
        <v>0</v>
      </c>
      <c r="AQ17" s="16">
        <f>$AE$3-AQ16</f>
        <v>0</v>
      </c>
    </row>
    <row r="18" spans="1:43" ht="12" customHeight="1" thickTop="1">
      <c r="A18" s="53"/>
      <c r="B18" s="75"/>
      <c r="C18" s="76"/>
      <c r="D18" s="48"/>
      <c r="E18" s="48"/>
      <c r="F18" s="76"/>
      <c r="G18" s="101"/>
      <c r="H18" s="101"/>
      <c r="I18" s="76"/>
      <c r="J18" s="101"/>
      <c r="K18" s="101"/>
      <c r="L18" s="76"/>
      <c r="M18" s="101"/>
      <c r="N18" s="101"/>
      <c r="O18" s="76"/>
      <c r="P18" s="101"/>
      <c r="Q18" s="101"/>
      <c r="R18" s="76"/>
      <c r="S18" s="101"/>
      <c r="T18" s="101"/>
      <c r="U18" s="76"/>
      <c r="V18" s="101"/>
      <c r="W18" s="101"/>
      <c r="X18" s="76"/>
      <c r="Y18" s="101"/>
      <c r="Z18" s="101"/>
      <c r="AA18" s="76"/>
      <c r="AB18" s="101"/>
      <c r="AC18" s="101"/>
      <c r="AD18" s="76"/>
      <c r="AE18" s="101"/>
      <c r="AF18" s="101"/>
      <c r="AG18" s="76"/>
      <c r="AH18" s="101"/>
      <c r="AI18" s="101"/>
      <c r="AJ18" s="76"/>
      <c r="AK18" s="101"/>
      <c r="AL18" s="101"/>
      <c r="AM18" s="76"/>
      <c r="AN18" s="101"/>
      <c r="AO18" s="101"/>
      <c r="AP18" s="48"/>
      <c r="AQ18" s="49"/>
    </row>
    <row r="19" spans="1:43" ht="25.5" customHeight="1" thickBot="1">
      <c r="A19" s="165">
        <v>5</v>
      </c>
      <c r="B19" s="139">
        <f>'1年目'!B19</f>
        <v>1005</v>
      </c>
      <c r="C19" s="139" t="str">
        <f>'1年目'!C19</f>
        <v>社員5</v>
      </c>
      <c r="D19" s="65" t="s">
        <v>95</v>
      </c>
      <c r="E19" s="39" t="s">
        <v>26</v>
      </c>
      <c r="F19" s="106" t="str">
        <f>IF(不要２!H66=$I$3,"協定超え注意",不要２!H66)</f>
        <v>協定超え注意</v>
      </c>
      <c r="G19" s="99">
        <f>G20+H20</f>
        <v>0</v>
      </c>
      <c r="H19" s="102" t="str">
        <f>IF($X$3=0,"",IF($O$3=0,"",不要２!J66))</f>
        <v/>
      </c>
      <c r="I19" s="106" t="str">
        <f>IF(不要２!K66=$I$3,"協定超え注意",不要２!K66)</f>
        <v>協定超え注意</v>
      </c>
      <c r="J19" s="99">
        <f>J20+K20</f>
        <v>0</v>
      </c>
      <c r="K19" s="102" t="str">
        <f>IF($X$3=0,"",IF($O$3=0,"",不要２!M66))</f>
        <v/>
      </c>
      <c r="L19" s="106" t="str">
        <f>IF(不要２!N66=$I$3,"協定超え注意",不要２!N66)</f>
        <v>協定超え注意</v>
      </c>
      <c r="M19" s="99">
        <f>M20+N20</f>
        <v>0</v>
      </c>
      <c r="N19" s="102" t="str">
        <f>IF($X$3=0,"",IF($O$3=0,"",不要２!P66))</f>
        <v/>
      </c>
      <c r="O19" s="106" t="str">
        <f>IF(不要２!Q66=$I$3,"協定超え注意",不要２!Q66)</f>
        <v>協定超え注意</v>
      </c>
      <c r="P19" s="99">
        <f>P20+Q20</f>
        <v>0</v>
      </c>
      <c r="Q19" s="102" t="str">
        <f>IF($X$3=0,"",IF($O$3=0,"",不要２!S66))</f>
        <v/>
      </c>
      <c r="R19" s="106" t="str">
        <f>IF(不要２!T66=$I$3,"協定超え注意",不要２!T66)</f>
        <v>協定超え注意</v>
      </c>
      <c r="S19" s="99">
        <f>S20+T20</f>
        <v>0</v>
      </c>
      <c r="T19" s="102" t="str">
        <f>IF($X$3=0,"",IF($O$3=0,"",不要２!V66))</f>
        <v/>
      </c>
      <c r="U19" s="106" t="str">
        <f>IF(不要２!W66=$I$3,"協定超え注意",不要２!W66)</f>
        <v>協定超え注意</v>
      </c>
      <c r="V19" s="99">
        <f>V20+W20</f>
        <v>0</v>
      </c>
      <c r="W19" s="102" t="str">
        <f>IF($X$3=0,"",IF($O$3=0,"",不要２!Y66))</f>
        <v/>
      </c>
      <c r="X19" s="106" t="str">
        <f>IF(不要２!Z66=$I$3,"協定超え注意",不要２!Z66)</f>
        <v>協定超え注意</v>
      </c>
      <c r="Y19" s="99">
        <f>Y20+Z20</f>
        <v>0</v>
      </c>
      <c r="Z19" s="102" t="str">
        <f>IF($X$3=0,"",IF($O$3=0,"",不要２!AB66))</f>
        <v/>
      </c>
      <c r="AA19" s="106" t="str">
        <f>IF(不要２!AC66=$I$3,"協定超え注意",不要２!AC66)</f>
        <v>協定超え注意</v>
      </c>
      <c r="AB19" s="99">
        <f>AB20+AC20</f>
        <v>0</v>
      </c>
      <c r="AC19" s="102" t="str">
        <f>IF($X$3=0,"",IF($O$3=0,"",不要２!AE66))</f>
        <v/>
      </c>
      <c r="AD19" s="106" t="str">
        <f>IF(不要２!AF66=$I$3,"協定超え注意",不要２!AF66)</f>
        <v>協定超え注意</v>
      </c>
      <c r="AE19" s="99">
        <f>AE20+AF20</f>
        <v>0</v>
      </c>
      <c r="AF19" s="102" t="str">
        <f>IF($X$3=0,"",IF($O$3=0,"",不要２!AH66))</f>
        <v/>
      </c>
      <c r="AG19" s="106" t="str">
        <f>IF(不要２!AI66=$I$3,"協定超え注意",不要２!AI66)</f>
        <v>協定超え注意</v>
      </c>
      <c r="AH19" s="99">
        <f>AH20+AI20</f>
        <v>0</v>
      </c>
      <c r="AI19" s="102" t="str">
        <f>IF($X$3=0,"",IF($O$3=0,"",不要２!AK66))</f>
        <v/>
      </c>
      <c r="AJ19" s="106" t="str">
        <f>IF(不要２!AL66=$I$3,"協定超え注意",不要２!AL66)</f>
        <v>協定超え注意</v>
      </c>
      <c r="AK19" s="99">
        <f>AK20+AL20</f>
        <v>0</v>
      </c>
      <c r="AL19" s="102" t="str">
        <f>IF($X$3=0,"",IF($O$3=0,"",不要２!AN66))</f>
        <v/>
      </c>
      <c r="AM19" s="106" t="str">
        <f>IF(不要２!AO66=$I$3,"協定超え注意",不要２!AO66)</f>
        <v>協定超え注意</v>
      </c>
      <c r="AN19" s="99">
        <f>AN20+AO20</f>
        <v>0</v>
      </c>
      <c r="AO19" s="102" t="str">
        <f>IF($X$3=0,"",IF($O$3=0,"",不要２!AQ66))</f>
        <v/>
      </c>
      <c r="AP19" s="27">
        <f>G19+J19+M19+P19+S19+V19+Y19+AB19+AE19+AH19+AK19+AN19</f>
        <v>0</v>
      </c>
      <c r="AQ19" s="28">
        <f>G20+J20+M20+P20+S20+V20+Y20+AB20+AE20+AH20+AK20+AN20</f>
        <v>0</v>
      </c>
    </row>
    <row r="20" spans="1:43" ht="32.25" customHeight="1" thickTop="1" thickBot="1">
      <c r="A20" s="165"/>
      <c r="B20" s="141"/>
      <c r="C20" s="141"/>
      <c r="D20" s="93" t="s">
        <v>22</v>
      </c>
      <c r="E20" s="94" t="s">
        <v>32</v>
      </c>
      <c r="F20" s="107">
        <f>IF(不要２!H67&lt;0,0,不要２!H67)</f>
        <v>0</v>
      </c>
      <c r="G20" s="110"/>
      <c r="H20" s="115"/>
      <c r="I20" s="107">
        <f>IF(不要２!K67&lt;0,0,不要２!K67)</f>
        <v>0</v>
      </c>
      <c r="J20" s="110"/>
      <c r="K20" s="115"/>
      <c r="L20" s="107">
        <f>IF(不要２!N67&lt;0,0,不要２!N67)</f>
        <v>0</v>
      </c>
      <c r="M20" s="110"/>
      <c r="N20" s="115"/>
      <c r="O20" s="107">
        <f>IF(不要２!Q67&lt;0,0,不要２!Q67)</f>
        <v>0</v>
      </c>
      <c r="P20" s="110"/>
      <c r="Q20" s="115"/>
      <c r="R20" s="107">
        <f>IF(不要２!T67&lt;0,0,不要２!T67)</f>
        <v>0</v>
      </c>
      <c r="S20" s="110"/>
      <c r="T20" s="115"/>
      <c r="U20" s="107">
        <f>IF(不要２!W67&lt;0,0,不要２!W67)</f>
        <v>0</v>
      </c>
      <c r="V20" s="110"/>
      <c r="W20" s="115"/>
      <c r="X20" s="107">
        <f>IF(不要２!Z67&lt;0,0,不要２!Z67)</f>
        <v>0</v>
      </c>
      <c r="Y20" s="110"/>
      <c r="Z20" s="115"/>
      <c r="AA20" s="107">
        <f>IF(不要２!AC67&lt;0,0,不要２!AC67)</f>
        <v>0</v>
      </c>
      <c r="AB20" s="110"/>
      <c r="AC20" s="115"/>
      <c r="AD20" s="107">
        <f>IF(不要２!AF67&lt;0,0,不要２!AF67)</f>
        <v>0</v>
      </c>
      <c r="AE20" s="110"/>
      <c r="AF20" s="115"/>
      <c r="AG20" s="107">
        <f>IF(不要２!AI67&lt;0,0,不要２!AI67)</f>
        <v>0</v>
      </c>
      <c r="AH20" s="110"/>
      <c r="AI20" s="115"/>
      <c r="AJ20" s="107">
        <f>IF(不要２!AL67&lt;0,0,不要２!AL67)</f>
        <v>0</v>
      </c>
      <c r="AK20" s="110"/>
      <c r="AL20" s="115"/>
      <c r="AM20" s="107">
        <f>IF(不要２!AO67&lt;0,0,不要２!AO67)</f>
        <v>0</v>
      </c>
      <c r="AN20" s="110"/>
      <c r="AO20" s="115"/>
      <c r="AP20" s="32">
        <f>H20+K20+N20+Q20+T20+W20+Z20+AC20+AF20+AI20+AL20+AO20</f>
        <v>0</v>
      </c>
      <c r="AQ20" s="16">
        <f>$AE$3-AQ19</f>
        <v>0</v>
      </c>
    </row>
    <row r="21" spans="1:43" ht="12" customHeight="1" thickTop="1">
      <c r="A21" s="53"/>
      <c r="B21" s="75"/>
      <c r="C21" s="76"/>
      <c r="D21" s="48"/>
      <c r="E21" s="48"/>
      <c r="F21" s="76"/>
      <c r="G21" s="101"/>
      <c r="H21" s="101"/>
      <c r="I21" s="76"/>
      <c r="J21" s="101"/>
      <c r="K21" s="101"/>
      <c r="L21" s="76"/>
      <c r="M21" s="101"/>
      <c r="N21" s="101"/>
      <c r="O21" s="76"/>
      <c r="P21" s="101"/>
      <c r="Q21" s="101"/>
      <c r="R21" s="76"/>
      <c r="S21" s="101"/>
      <c r="T21" s="101"/>
      <c r="U21" s="76"/>
      <c r="V21" s="101"/>
      <c r="W21" s="101"/>
      <c r="X21" s="76"/>
      <c r="Y21" s="101"/>
      <c r="Z21" s="101"/>
      <c r="AA21" s="76"/>
      <c r="AB21" s="101"/>
      <c r="AC21" s="101"/>
      <c r="AD21" s="76"/>
      <c r="AE21" s="101"/>
      <c r="AF21" s="101"/>
      <c r="AG21" s="76"/>
      <c r="AH21" s="101"/>
      <c r="AI21" s="101"/>
      <c r="AJ21" s="76"/>
      <c r="AK21" s="101"/>
      <c r="AL21" s="101"/>
      <c r="AM21" s="76"/>
      <c r="AN21" s="101"/>
      <c r="AO21" s="101"/>
      <c r="AP21" s="48"/>
      <c r="AQ21" s="49"/>
    </row>
    <row r="22" spans="1:43" ht="25.5" customHeight="1" thickBot="1">
      <c r="A22" s="165">
        <v>6</v>
      </c>
      <c r="B22" s="139">
        <f>'1年目'!B22</f>
        <v>1006</v>
      </c>
      <c r="C22" s="139" t="str">
        <f>'1年目'!C22</f>
        <v>社員6</v>
      </c>
      <c r="D22" s="65" t="s">
        <v>95</v>
      </c>
      <c r="E22" s="39" t="s">
        <v>26</v>
      </c>
      <c r="F22" s="106" t="str">
        <f>IF(不要２!H81=$I$3,"協定超え注意",不要２!H81)</f>
        <v>協定超え注意</v>
      </c>
      <c r="G22" s="99">
        <f>G23+H23</f>
        <v>0</v>
      </c>
      <c r="H22" s="102" t="str">
        <f>IF($X$3=0,"",IF($O$3=0,"",不要２!J81))</f>
        <v/>
      </c>
      <c r="I22" s="106" t="str">
        <f>IF(不要２!K81=$I$3,"協定超え注意",不要２!K81)</f>
        <v>協定超え注意</v>
      </c>
      <c r="J22" s="99">
        <f>J23+K23</f>
        <v>0</v>
      </c>
      <c r="K22" s="102" t="str">
        <f>IF($X$3=0,"",IF($O$3=0,"",不要２!M81))</f>
        <v/>
      </c>
      <c r="L22" s="106" t="str">
        <f>IF(不要２!N81=$I$3,"協定超え注意",不要２!N81)</f>
        <v>協定超え注意</v>
      </c>
      <c r="M22" s="99">
        <f>M23+N23</f>
        <v>0</v>
      </c>
      <c r="N22" s="102" t="str">
        <f>IF($X$3=0,"",IF($O$3=0,"",不要２!P81))</f>
        <v/>
      </c>
      <c r="O22" s="106" t="str">
        <f>IF(不要２!Q81=$I$3,"協定超え注意",不要２!Q81)</f>
        <v>協定超え注意</v>
      </c>
      <c r="P22" s="99">
        <f>P23+Q23</f>
        <v>0</v>
      </c>
      <c r="Q22" s="102" t="str">
        <f>IF($X$3=0,"",IF($O$3=0,"",不要２!S81))</f>
        <v/>
      </c>
      <c r="R22" s="106" t="str">
        <f>IF(不要２!T81=$I$3,"協定超え注意",不要２!T81)</f>
        <v>協定超え注意</v>
      </c>
      <c r="S22" s="99">
        <f>S23+T23</f>
        <v>0</v>
      </c>
      <c r="T22" s="102" t="str">
        <f>IF($X$3=0,"",IF($O$3=0,"",不要２!V81))</f>
        <v/>
      </c>
      <c r="U22" s="106" t="str">
        <f>IF(不要２!W81=$I$3,"協定超え注意",不要２!W81)</f>
        <v>協定超え注意</v>
      </c>
      <c r="V22" s="99">
        <f>V23+W23</f>
        <v>0</v>
      </c>
      <c r="W22" s="102" t="str">
        <f>IF($X$3=0,"",IF($O$3=0,"",不要２!Y81))</f>
        <v/>
      </c>
      <c r="X22" s="106" t="str">
        <f>IF(不要２!Z81=$I$3,"協定超え注意",不要２!Z81)</f>
        <v>協定超え注意</v>
      </c>
      <c r="Y22" s="99">
        <f>Y23+Z23</f>
        <v>0</v>
      </c>
      <c r="Z22" s="102" t="str">
        <f>IF($X$3=0,"",IF($O$3=0,"",不要２!AB81))</f>
        <v/>
      </c>
      <c r="AA22" s="106" t="str">
        <f>IF(不要２!AC81=$I$3,"協定超え注意",不要２!AC81)</f>
        <v>協定超え注意</v>
      </c>
      <c r="AB22" s="99">
        <f>AB23+AC23</f>
        <v>0</v>
      </c>
      <c r="AC22" s="102" t="str">
        <f>IF($X$3=0,"",IF($O$3=0,"",不要２!AE81))</f>
        <v/>
      </c>
      <c r="AD22" s="106" t="str">
        <f>IF(不要２!AF81=$I$3,"協定超え注意",不要２!AF81)</f>
        <v>協定超え注意</v>
      </c>
      <c r="AE22" s="99">
        <f>AE23+AF23</f>
        <v>0</v>
      </c>
      <c r="AF22" s="102" t="str">
        <f>IF($X$3=0,"",IF($O$3=0,"",不要２!AH81))</f>
        <v/>
      </c>
      <c r="AG22" s="106" t="str">
        <f>IF(不要２!AI81=$I$3,"協定超え注意",不要２!AI81)</f>
        <v>協定超え注意</v>
      </c>
      <c r="AH22" s="99">
        <f>AH23+AI23</f>
        <v>0</v>
      </c>
      <c r="AI22" s="102" t="str">
        <f>IF($X$3=0,"",IF($O$3=0,"",不要２!AK81))</f>
        <v/>
      </c>
      <c r="AJ22" s="106" t="str">
        <f>IF(不要２!AL81=$I$3,"協定超え注意",不要２!AL81)</f>
        <v>協定超え注意</v>
      </c>
      <c r="AK22" s="99">
        <f>AK23+AL23</f>
        <v>0</v>
      </c>
      <c r="AL22" s="102" t="str">
        <f>IF($X$3=0,"",IF($O$3=0,"",不要２!AN81))</f>
        <v/>
      </c>
      <c r="AM22" s="106" t="str">
        <f>IF(不要２!AO81=$I$3,"協定超え注意",不要２!AO81)</f>
        <v>協定超え注意</v>
      </c>
      <c r="AN22" s="99">
        <f>AN23+AO23</f>
        <v>0</v>
      </c>
      <c r="AO22" s="102" t="str">
        <f>IF($X$3=0,"",IF($O$3=0,"",不要２!AQ81))</f>
        <v/>
      </c>
      <c r="AP22" s="27">
        <f>G22+J22+M22+P22+S22+V22+Y22+AB22+AE22+AH22+AK22+AN22</f>
        <v>0</v>
      </c>
      <c r="AQ22" s="28">
        <f>G23+J23+M23+P23+S23+V23+Y23+AB23+AE23+AH23+AK23+AN23</f>
        <v>0</v>
      </c>
    </row>
    <row r="23" spans="1:43" ht="32.25" customHeight="1" thickTop="1" thickBot="1">
      <c r="A23" s="165"/>
      <c r="B23" s="141"/>
      <c r="C23" s="141"/>
      <c r="D23" s="93" t="s">
        <v>22</v>
      </c>
      <c r="E23" s="94" t="s">
        <v>32</v>
      </c>
      <c r="F23" s="107">
        <f>IF(不要２!H82&lt;0,0,不要２!H82)</f>
        <v>0</v>
      </c>
      <c r="G23" s="110"/>
      <c r="H23" s="115"/>
      <c r="I23" s="107">
        <f>IF(不要２!K82&lt;0,0,不要２!K82)</f>
        <v>0</v>
      </c>
      <c r="J23" s="110"/>
      <c r="K23" s="115"/>
      <c r="L23" s="107">
        <f>IF(不要２!N82&lt;0,0,不要２!N82)</f>
        <v>0</v>
      </c>
      <c r="M23" s="110"/>
      <c r="N23" s="115"/>
      <c r="O23" s="107">
        <f>IF(不要２!Q82&lt;0,0,不要２!Q82)</f>
        <v>0</v>
      </c>
      <c r="P23" s="110"/>
      <c r="Q23" s="115"/>
      <c r="R23" s="107">
        <f>IF(不要２!T82&lt;0,0,不要２!T82)</f>
        <v>0</v>
      </c>
      <c r="S23" s="110"/>
      <c r="T23" s="115"/>
      <c r="U23" s="107">
        <f>IF(不要２!W82&lt;0,0,不要２!W82)</f>
        <v>0</v>
      </c>
      <c r="V23" s="110"/>
      <c r="W23" s="115"/>
      <c r="X23" s="107">
        <f>IF(不要２!Z82&lt;0,0,不要２!Z82)</f>
        <v>0</v>
      </c>
      <c r="Y23" s="110"/>
      <c r="Z23" s="115"/>
      <c r="AA23" s="107">
        <f>IF(不要２!AC82&lt;0,0,不要２!AC82)</f>
        <v>0</v>
      </c>
      <c r="AB23" s="110"/>
      <c r="AC23" s="115"/>
      <c r="AD23" s="107">
        <f>IF(不要２!AF82&lt;0,0,不要２!AF82)</f>
        <v>0</v>
      </c>
      <c r="AE23" s="110"/>
      <c r="AF23" s="115"/>
      <c r="AG23" s="107">
        <f>IF(不要２!AI82&lt;0,0,不要２!AI82)</f>
        <v>0</v>
      </c>
      <c r="AH23" s="110"/>
      <c r="AI23" s="115"/>
      <c r="AJ23" s="107">
        <f>IF(不要２!AL82&lt;0,0,不要２!AL82)</f>
        <v>0</v>
      </c>
      <c r="AK23" s="110"/>
      <c r="AL23" s="115"/>
      <c r="AM23" s="107">
        <f>IF(不要２!AO82&lt;0,0,不要２!AO82)</f>
        <v>0</v>
      </c>
      <c r="AN23" s="110"/>
      <c r="AO23" s="115"/>
      <c r="AP23" s="32">
        <f>H23+K23+N23+Q23+T23+W23+Z23+AC23+AF23+AI23+AL23+AO23</f>
        <v>0</v>
      </c>
      <c r="AQ23" s="16">
        <f>$AE$3-AQ22</f>
        <v>0</v>
      </c>
    </row>
    <row r="24" spans="1:43" ht="12" customHeight="1" thickTop="1">
      <c r="A24" s="53"/>
      <c r="B24" s="75"/>
      <c r="C24" s="76"/>
      <c r="D24" s="48"/>
      <c r="E24" s="48"/>
      <c r="F24" s="76"/>
      <c r="G24" s="101"/>
      <c r="H24" s="101"/>
      <c r="I24" s="76"/>
      <c r="J24" s="101"/>
      <c r="K24" s="101"/>
      <c r="L24" s="76"/>
      <c r="M24" s="101"/>
      <c r="N24" s="101"/>
      <c r="O24" s="76"/>
      <c r="P24" s="101"/>
      <c r="Q24" s="101"/>
      <c r="R24" s="76"/>
      <c r="S24" s="101"/>
      <c r="T24" s="101"/>
      <c r="U24" s="76"/>
      <c r="V24" s="101"/>
      <c r="W24" s="101"/>
      <c r="X24" s="76"/>
      <c r="Y24" s="101"/>
      <c r="Z24" s="101"/>
      <c r="AA24" s="76"/>
      <c r="AB24" s="101"/>
      <c r="AC24" s="101"/>
      <c r="AD24" s="76"/>
      <c r="AE24" s="101"/>
      <c r="AF24" s="101"/>
      <c r="AG24" s="76"/>
      <c r="AH24" s="101"/>
      <c r="AI24" s="101"/>
      <c r="AJ24" s="76"/>
      <c r="AK24" s="101"/>
      <c r="AL24" s="101"/>
      <c r="AM24" s="76"/>
      <c r="AN24" s="101"/>
      <c r="AO24" s="101"/>
      <c r="AP24" s="48"/>
      <c r="AQ24" s="49"/>
    </row>
    <row r="25" spans="1:43" ht="25.5" customHeight="1" thickBot="1">
      <c r="A25" s="165">
        <v>7</v>
      </c>
      <c r="B25" s="139">
        <f>'1年目'!B25</f>
        <v>1007</v>
      </c>
      <c r="C25" s="139" t="str">
        <f>'1年目'!C25</f>
        <v>社員7</v>
      </c>
      <c r="D25" s="65" t="s">
        <v>95</v>
      </c>
      <c r="E25" s="39" t="s">
        <v>26</v>
      </c>
      <c r="F25" s="106" t="str">
        <f>IF(不要２!H96=$I$3,"協定超え注意",不要２!H96)</f>
        <v>協定超え注意</v>
      </c>
      <c r="G25" s="99">
        <f>G26+H26</f>
        <v>0</v>
      </c>
      <c r="H25" s="102" t="str">
        <f>IF($X$3=0,"",IF($O$3=0,"",不要２!J96))</f>
        <v/>
      </c>
      <c r="I25" s="106" t="str">
        <f>IF(不要２!K96=$I$3,"協定超え注意",不要２!K96)</f>
        <v>協定超え注意</v>
      </c>
      <c r="J25" s="99">
        <f>J26+K26</f>
        <v>0</v>
      </c>
      <c r="K25" s="102" t="str">
        <f>IF($X$3=0,"",IF($O$3=0,"",不要２!M96))</f>
        <v/>
      </c>
      <c r="L25" s="106" t="str">
        <f>IF(不要２!N96=$I$3,"協定超え注意",不要２!N96)</f>
        <v>協定超え注意</v>
      </c>
      <c r="M25" s="99">
        <f>M26+N26</f>
        <v>0</v>
      </c>
      <c r="N25" s="102" t="str">
        <f>IF($X$3=0,"",IF($O$3=0,"",不要２!P96))</f>
        <v/>
      </c>
      <c r="O25" s="106" t="str">
        <f>IF(不要２!Q96=$I$3,"協定超え注意",不要２!Q96)</f>
        <v>協定超え注意</v>
      </c>
      <c r="P25" s="99">
        <f>P26+Q26</f>
        <v>0</v>
      </c>
      <c r="Q25" s="102" t="str">
        <f>IF($X$3=0,"",IF($O$3=0,"",不要２!S96))</f>
        <v/>
      </c>
      <c r="R25" s="106" t="str">
        <f>IF(不要２!T96=$I$3,"協定超え注意",不要２!T96)</f>
        <v>協定超え注意</v>
      </c>
      <c r="S25" s="99">
        <f>S26+T26</f>
        <v>0</v>
      </c>
      <c r="T25" s="102" t="str">
        <f>IF($X$3=0,"",IF($O$3=0,"",不要２!V96))</f>
        <v/>
      </c>
      <c r="U25" s="106" t="str">
        <f>IF(不要２!W96=$I$3,"協定超え注意",不要２!W96)</f>
        <v>協定超え注意</v>
      </c>
      <c r="V25" s="99">
        <f>V26+W26</f>
        <v>0</v>
      </c>
      <c r="W25" s="102" t="str">
        <f>IF($X$3=0,"",IF($O$3=0,"",不要２!Y96))</f>
        <v/>
      </c>
      <c r="X25" s="106" t="str">
        <f>IF(不要２!Z96=$I$3,"協定超え注意",不要２!Z96)</f>
        <v>協定超え注意</v>
      </c>
      <c r="Y25" s="99">
        <f>Y26+Z26</f>
        <v>0</v>
      </c>
      <c r="Z25" s="102" t="str">
        <f>IF($X$3=0,"",IF($O$3=0,"",不要２!AB96))</f>
        <v/>
      </c>
      <c r="AA25" s="106" t="str">
        <f>IF(不要２!AC96=$I$3,"協定超え注意",不要２!AC96)</f>
        <v>協定超え注意</v>
      </c>
      <c r="AB25" s="99">
        <f>AB26+AC26</f>
        <v>0</v>
      </c>
      <c r="AC25" s="102" t="str">
        <f>IF($X$3=0,"",IF($O$3=0,"",不要２!AE96))</f>
        <v/>
      </c>
      <c r="AD25" s="106" t="str">
        <f>IF(不要２!AF96=$I$3,"協定超え注意",不要２!AF96)</f>
        <v>協定超え注意</v>
      </c>
      <c r="AE25" s="99">
        <f>AE26+AF26</f>
        <v>0</v>
      </c>
      <c r="AF25" s="102" t="str">
        <f>IF($X$3=0,"",IF($O$3=0,"",不要２!AH96))</f>
        <v/>
      </c>
      <c r="AG25" s="106" t="str">
        <f>IF(不要２!AI96=$I$3,"協定超え注意",不要２!AI96)</f>
        <v>協定超え注意</v>
      </c>
      <c r="AH25" s="99">
        <f>AH26+AI26</f>
        <v>0</v>
      </c>
      <c r="AI25" s="102" t="str">
        <f>IF($X$3=0,"",IF($O$3=0,"",不要２!AK96))</f>
        <v/>
      </c>
      <c r="AJ25" s="106" t="str">
        <f>IF(不要２!AL96=$I$3,"協定超え注意",不要２!AL96)</f>
        <v>協定超え注意</v>
      </c>
      <c r="AK25" s="99">
        <f>AK26+AL26</f>
        <v>0</v>
      </c>
      <c r="AL25" s="102" t="str">
        <f>IF($X$3=0,"",IF($O$3=0,"",不要２!AN96))</f>
        <v/>
      </c>
      <c r="AM25" s="106" t="str">
        <f>IF(不要２!AO96=$I$3,"協定超え注意",不要２!AO96)</f>
        <v>協定超え注意</v>
      </c>
      <c r="AN25" s="99">
        <f>AN26+AO26</f>
        <v>0</v>
      </c>
      <c r="AO25" s="102" t="str">
        <f>IF($X$3=0,"",IF($O$3=0,"",不要２!AQ96))</f>
        <v/>
      </c>
      <c r="AP25" s="27">
        <f>G25+J25+M25+P25+S25+V25+Y25+AB25+AE25+AH25+AK25+AN25</f>
        <v>0</v>
      </c>
      <c r="AQ25" s="28">
        <f>G26+J26+M26+P26+S26+V26+Y26+AB26+AE26+AH26+AK26+AN26</f>
        <v>0</v>
      </c>
    </row>
    <row r="26" spans="1:43" ht="32.25" customHeight="1" thickTop="1" thickBot="1">
      <c r="A26" s="165"/>
      <c r="B26" s="141"/>
      <c r="C26" s="141"/>
      <c r="D26" s="93" t="s">
        <v>22</v>
      </c>
      <c r="E26" s="94" t="s">
        <v>32</v>
      </c>
      <c r="F26" s="107">
        <f>IF(不要２!H97&lt;0,0,不要２!H97)</f>
        <v>0</v>
      </c>
      <c r="G26" s="110"/>
      <c r="H26" s="115"/>
      <c r="I26" s="107">
        <f>IF(不要２!K97&lt;0,0,不要２!K97)</f>
        <v>0</v>
      </c>
      <c r="J26" s="110"/>
      <c r="K26" s="115"/>
      <c r="L26" s="107">
        <f>IF(不要２!N97&lt;0,0,不要２!N97)</f>
        <v>0</v>
      </c>
      <c r="M26" s="110"/>
      <c r="N26" s="115"/>
      <c r="O26" s="107">
        <f>IF(不要２!Q97&lt;0,0,不要２!Q97)</f>
        <v>0</v>
      </c>
      <c r="P26" s="110"/>
      <c r="Q26" s="115"/>
      <c r="R26" s="107">
        <f>IF(不要２!T97&lt;0,0,不要２!T97)</f>
        <v>0</v>
      </c>
      <c r="S26" s="110"/>
      <c r="T26" s="115"/>
      <c r="U26" s="107">
        <f>IF(不要２!W97&lt;0,0,不要２!W97)</f>
        <v>0</v>
      </c>
      <c r="V26" s="110"/>
      <c r="W26" s="115"/>
      <c r="X26" s="107">
        <f>IF(不要２!Z97&lt;0,0,不要２!Z97)</f>
        <v>0</v>
      </c>
      <c r="Y26" s="110"/>
      <c r="Z26" s="115"/>
      <c r="AA26" s="107">
        <f>IF(不要２!AC97&lt;0,0,不要２!AC97)</f>
        <v>0</v>
      </c>
      <c r="AB26" s="110"/>
      <c r="AC26" s="115"/>
      <c r="AD26" s="107">
        <f>IF(不要２!AF97&lt;0,0,不要２!AF97)</f>
        <v>0</v>
      </c>
      <c r="AE26" s="110"/>
      <c r="AF26" s="115"/>
      <c r="AG26" s="107">
        <f>IF(不要２!AI97&lt;0,0,不要２!AI97)</f>
        <v>0</v>
      </c>
      <c r="AH26" s="110"/>
      <c r="AI26" s="115"/>
      <c r="AJ26" s="107">
        <f>IF(不要２!AL97&lt;0,0,不要２!AL97)</f>
        <v>0</v>
      </c>
      <c r="AK26" s="110"/>
      <c r="AL26" s="115"/>
      <c r="AM26" s="107">
        <f>IF(不要２!AO97&lt;0,0,不要２!AO97)</f>
        <v>0</v>
      </c>
      <c r="AN26" s="110"/>
      <c r="AO26" s="115"/>
      <c r="AP26" s="32">
        <f>H26+K26+N26+Q26+T26+W26+Z26+AC26+AF26+AI26+AL26+AO26</f>
        <v>0</v>
      </c>
      <c r="AQ26" s="16">
        <f>$AE$3-AQ25</f>
        <v>0</v>
      </c>
    </row>
    <row r="27" spans="1:43" ht="12" customHeight="1" thickTop="1">
      <c r="A27" s="53"/>
      <c r="B27" s="75"/>
      <c r="C27" s="76"/>
      <c r="D27" s="48"/>
      <c r="E27" s="48"/>
      <c r="F27" s="76"/>
      <c r="G27" s="101"/>
      <c r="H27" s="101"/>
      <c r="I27" s="76"/>
      <c r="J27" s="101"/>
      <c r="K27" s="101"/>
      <c r="L27" s="76"/>
      <c r="M27" s="101"/>
      <c r="N27" s="101"/>
      <c r="O27" s="76"/>
      <c r="P27" s="101"/>
      <c r="Q27" s="101"/>
      <c r="R27" s="76"/>
      <c r="S27" s="101"/>
      <c r="T27" s="101"/>
      <c r="U27" s="76"/>
      <c r="V27" s="101"/>
      <c r="W27" s="101"/>
      <c r="X27" s="76"/>
      <c r="Y27" s="101"/>
      <c r="Z27" s="101"/>
      <c r="AA27" s="76"/>
      <c r="AB27" s="101"/>
      <c r="AC27" s="101"/>
      <c r="AD27" s="76"/>
      <c r="AE27" s="101"/>
      <c r="AF27" s="101"/>
      <c r="AG27" s="76"/>
      <c r="AH27" s="101"/>
      <c r="AI27" s="101"/>
      <c r="AJ27" s="76"/>
      <c r="AK27" s="101"/>
      <c r="AL27" s="101"/>
      <c r="AM27" s="76"/>
      <c r="AN27" s="101"/>
      <c r="AO27" s="101"/>
      <c r="AP27" s="48"/>
      <c r="AQ27" s="49"/>
    </row>
    <row r="28" spans="1:43" ht="25.5" customHeight="1" thickBot="1">
      <c r="A28" s="165">
        <v>8</v>
      </c>
      <c r="B28" s="139">
        <f>'1年目'!B28</f>
        <v>1008</v>
      </c>
      <c r="C28" s="139" t="str">
        <f>'1年目'!C28</f>
        <v>社員8</v>
      </c>
      <c r="D28" s="65" t="s">
        <v>95</v>
      </c>
      <c r="E28" s="39" t="s">
        <v>26</v>
      </c>
      <c r="F28" s="106" t="str">
        <f>IF(不要２!H111=$I$3,"協定超え注意",不要２!H111)</f>
        <v>協定超え注意</v>
      </c>
      <c r="G28" s="99">
        <f>G29+H29</f>
        <v>0</v>
      </c>
      <c r="H28" s="102" t="str">
        <f>IF($X$3=0,"",IF($O$3=0,"",不要２!J111))</f>
        <v/>
      </c>
      <c r="I28" s="106" t="str">
        <f>IF(不要２!K111=$I$3,"協定超え注意",不要２!K111)</f>
        <v>協定超え注意</v>
      </c>
      <c r="J28" s="99">
        <f>J29+K29</f>
        <v>0</v>
      </c>
      <c r="K28" s="102" t="str">
        <f>IF($X$3=0,"",IF($O$3=0,"",不要２!M111))</f>
        <v/>
      </c>
      <c r="L28" s="106" t="str">
        <f>IF(不要２!N111=$I$3,"協定超え注意",不要２!N111)</f>
        <v>協定超え注意</v>
      </c>
      <c r="M28" s="99">
        <f>M29+N29</f>
        <v>0</v>
      </c>
      <c r="N28" s="102" t="str">
        <f>IF($X$3=0,"",IF($O$3=0,"",不要２!P111))</f>
        <v/>
      </c>
      <c r="O28" s="106" t="str">
        <f>IF(不要２!Q111=$I$3,"協定超え注意",不要２!Q111)</f>
        <v>協定超え注意</v>
      </c>
      <c r="P28" s="99">
        <f>P29+Q29</f>
        <v>0</v>
      </c>
      <c r="Q28" s="102" t="str">
        <f>IF($X$3=0,"",IF($O$3=0,"",不要２!S111))</f>
        <v/>
      </c>
      <c r="R28" s="106" t="str">
        <f>IF(不要２!T111=$I$3,"協定超え注意",不要２!T111)</f>
        <v>協定超え注意</v>
      </c>
      <c r="S28" s="99">
        <f>S29+T29</f>
        <v>0</v>
      </c>
      <c r="T28" s="102" t="str">
        <f>IF($X$3=0,"",IF($O$3=0,"",不要２!V111))</f>
        <v/>
      </c>
      <c r="U28" s="106" t="str">
        <f>IF(不要２!W111=$I$3,"協定超え注意",不要２!W111)</f>
        <v>協定超え注意</v>
      </c>
      <c r="V28" s="99">
        <f>V29+W29</f>
        <v>0</v>
      </c>
      <c r="W28" s="102" t="str">
        <f>IF($X$3=0,"",IF($O$3=0,"",不要２!Y111))</f>
        <v/>
      </c>
      <c r="X28" s="106" t="str">
        <f>IF(不要２!Z111=$I$3,"協定超え注意",不要２!Z111)</f>
        <v>協定超え注意</v>
      </c>
      <c r="Y28" s="99">
        <f>Y29+Z29</f>
        <v>0</v>
      </c>
      <c r="Z28" s="102" t="str">
        <f>IF($X$3=0,"",IF($O$3=0,"",不要２!AB111))</f>
        <v/>
      </c>
      <c r="AA28" s="106" t="str">
        <f>IF(不要２!AC111=$I$3,"協定超え注意",不要２!AC111)</f>
        <v>協定超え注意</v>
      </c>
      <c r="AB28" s="99">
        <f>AB29+AC29</f>
        <v>0</v>
      </c>
      <c r="AC28" s="102" t="str">
        <f>IF($X$3=0,"",IF($O$3=0,"",不要２!AE111))</f>
        <v/>
      </c>
      <c r="AD28" s="106" t="str">
        <f>IF(不要２!AF111=$I$3,"協定超え注意",不要２!AF111)</f>
        <v>協定超え注意</v>
      </c>
      <c r="AE28" s="99">
        <f>AE29+AF29</f>
        <v>0</v>
      </c>
      <c r="AF28" s="102" t="str">
        <f>IF($X$3=0,"",IF($O$3=0,"",不要２!AH111))</f>
        <v/>
      </c>
      <c r="AG28" s="106" t="str">
        <f>IF(不要２!AI111=$I$3,"協定超え注意",不要２!AI111)</f>
        <v>協定超え注意</v>
      </c>
      <c r="AH28" s="99">
        <f>AH29+AI29</f>
        <v>0</v>
      </c>
      <c r="AI28" s="102" t="str">
        <f>IF($X$3=0,"",IF($O$3=0,"",不要２!AK111))</f>
        <v/>
      </c>
      <c r="AJ28" s="106" t="str">
        <f>IF(不要２!AL111=$I$3,"協定超え注意",不要２!AL111)</f>
        <v>協定超え注意</v>
      </c>
      <c r="AK28" s="99">
        <f>AK29+AL29</f>
        <v>0</v>
      </c>
      <c r="AL28" s="102" t="str">
        <f>IF($X$3=0,"",IF($O$3=0,"",不要２!AN111))</f>
        <v/>
      </c>
      <c r="AM28" s="106" t="str">
        <f>IF(不要２!AO111=$I$3,"協定超え注意",不要２!AO111)</f>
        <v>協定超え注意</v>
      </c>
      <c r="AN28" s="99">
        <f>AN29+AO29</f>
        <v>0</v>
      </c>
      <c r="AO28" s="102" t="str">
        <f>IF($X$3=0,"",IF($O$3=0,"",不要２!AQ111))</f>
        <v/>
      </c>
      <c r="AP28" s="27">
        <f>G28+J28+M28+P28+S28+V28+Y28+AB28+AE28+AH28+AK28+AN28</f>
        <v>0</v>
      </c>
      <c r="AQ28" s="28">
        <f>G29+J29+M29+P29+S29+V29+Y29+AB29+AE29+AH29+AK29+AN29</f>
        <v>0</v>
      </c>
    </row>
    <row r="29" spans="1:43" ht="32.25" customHeight="1" thickTop="1" thickBot="1">
      <c r="A29" s="165"/>
      <c r="B29" s="141"/>
      <c r="C29" s="141"/>
      <c r="D29" s="93" t="s">
        <v>22</v>
      </c>
      <c r="E29" s="94" t="s">
        <v>32</v>
      </c>
      <c r="F29" s="107">
        <f>IF(不要２!H112&lt;0,0,不要２!H112)</f>
        <v>0</v>
      </c>
      <c r="G29" s="110"/>
      <c r="H29" s="115"/>
      <c r="I29" s="107">
        <f>IF(不要２!K112&lt;0,0,不要２!K112)</f>
        <v>0</v>
      </c>
      <c r="J29" s="110"/>
      <c r="K29" s="115"/>
      <c r="L29" s="107">
        <f>IF(不要２!N112&lt;0,0,不要２!N112)</f>
        <v>0</v>
      </c>
      <c r="M29" s="110"/>
      <c r="N29" s="115"/>
      <c r="O29" s="107">
        <f>IF(不要２!Q112&lt;0,0,不要２!Q112)</f>
        <v>0</v>
      </c>
      <c r="P29" s="110"/>
      <c r="Q29" s="115"/>
      <c r="R29" s="107">
        <f>IF(不要２!T112&lt;0,0,不要２!T112)</f>
        <v>0</v>
      </c>
      <c r="S29" s="110"/>
      <c r="T29" s="115"/>
      <c r="U29" s="107">
        <f>IF(不要２!W112&lt;0,0,不要２!W112)</f>
        <v>0</v>
      </c>
      <c r="V29" s="110"/>
      <c r="W29" s="115"/>
      <c r="X29" s="107">
        <f>IF(不要２!Z112&lt;0,0,不要２!Z112)</f>
        <v>0</v>
      </c>
      <c r="Y29" s="110"/>
      <c r="Z29" s="115"/>
      <c r="AA29" s="107">
        <f>IF(不要２!AC112&lt;0,0,不要２!AC112)</f>
        <v>0</v>
      </c>
      <c r="AB29" s="110"/>
      <c r="AC29" s="115"/>
      <c r="AD29" s="107">
        <f>IF(不要２!AF112&lt;0,0,不要２!AF112)</f>
        <v>0</v>
      </c>
      <c r="AE29" s="110"/>
      <c r="AF29" s="115"/>
      <c r="AG29" s="107">
        <f>IF(不要２!AI112&lt;0,0,不要２!AI112)</f>
        <v>0</v>
      </c>
      <c r="AH29" s="110"/>
      <c r="AI29" s="115"/>
      <c r="AJ29" s="107">
        <f>IF(不要２!AL112&lt;0,0,不要２!AL112)</f>
        <v>0</v>
      </c>
      <c r="AK29" s="110"/>
      <c r="AL29" s="115"/>
      <c r="AM29" s="107">
        <f>IF(不要２!AO112&lt;0,0,不要２!AO112)</f>
        <v>0</v>
      </c>
      <c r="AN29" s="110"/>
      <c r="AO29" s="115"/>
      <c r="AP29" s="32">
        <f>H29+K29+N29+Q29+T29+W29+Z29+AC29+AF29+AI29+AL29+AO29</f>
        <v>0</v>
      </c>
      <c r="AQ29" s="16">
        <f>$AE$3-AQ28</f>
        <v>0</v>
      </c>
    </row>
    <row r="30" spans="1:43" ht="12" customHeight="1" thickTop="1">
      <c r="A30" s="53"/>
      <c r="B30" s="75"/>
      <c r="C30" s="76"/>
      <c r="D30" s="48"/>
      <c r="E30" s="48"/>
      <c r="F30" s="76"/>
      <c r="G30" s="101"/>
      <c r="H30" s="101"/>
      <c r="I30" s="76"/>
      <c r="J30" s="101"/>
      <c r="K30" s="101"/>
      <c r="L30" s="76"/>
      <c r="M30" s="101"/>
      <c r="N30" s="101"/>
      <c r="O30" s="76"/>
      <c r="P30" s="101"/>
      <c r="Q30" s="101"/>
      <c r="R30" s="76"/>
      <c r="S30" s="101"/>
      <c r="T30" s="101"/>
      <c r="U30" s="76"/>
      <c r="V30" s="101"/>
      <c r="W30" s="101"/>
      <c r="X30" s="76"/>
      <c r="Y30" s="101"/>
      <c r="Z30" s="101"/>
      <c r="AA30" s="76"/>
      <c r="AB30" s="101"/>
      <c r="AC30" s="101"/>
      <c r="AD30" s="76"/>
      <c r="AE30" s="101"/>
      <c r="AF30" s="101"/>
      <c r="AG30" s="76"/>
      <c r="AH30" s="101"/>
      <c r="AI30" s="101"/>
      <c r="AJ30" s="76"/>
      <c r="AK30" s="101"/>
      <c r="AL30" s="101"/>
      <c r="AM30" s="76"/>
      <c r="AN30" s="101"/>
      <c r="AO30" s="101"/>
      <c r="AP30" s="48"/>
      <c r="AQ30" s="49"/>
    </row>
    <row r="31" spans="1:43" ht="25.5" customHeight="1" thickBot="1">
      <c r="A31" s="165">
        <v>9</v>
      </c>
      <c r="B31" s="139">
        <f>'1年目'!B31</f>
        <v>1009</v>
      </c>
      <c r="C31" s="139" t="str">
        <f>'1年目'!C31</f>
        <v>社員9</v>
      </c>
      <c r="D31" s="65" t="s">
        <v>95</v>
      </c>
      <c r="E31" s="39" t="s">
        <v>26</v>
      </c>
      <c r="F31" s="106" t="str">
        <f>IF(不要２!H126=$I$3,"協定超え注意",不要２!H126)</f>
        <v>協定超え注意</v>
      </c>
      <c r="G31" s="99">
        <f>G32+H32</f>
        <v>0</v>
      </c>
      <c r="H31" s="102" t="str">
        <f>IF($X$3=0,"",IF($O$3=0,"",不要２!J126))</f>
        <v/>
      </c>
      <c r="I31" s="106" t="str">
        <f>IF(不要２!K126=$I$3,"協定超え注意",不要２!K126)</f>
        <v>協定超え注意</v>
      </c>
      <c r="J31" s="99">
        <f>J32+K32</f>
        <v>0</v>
      </c>
      <c r="K31" s="102" t="str">
        <f>IF($X$3=0,"",IF($O$3=0,"",不要２!M126))</f>
        <v/>
      </c>
      <c r="L31" s="106" t="str">
        <f>IF(不要２!N126=$I$3,"協定超え注意",不要２!N126)</f>
        <v>協定超え注意</v>
      </c>
      <c r="M31" s="99">
        <f>M32+N32</f>
        <v>0</v>
      </c>
      <c r="N31" s="102" t="str">
        <f>IF($X$3=0,"",IF($O$3=0,"",不要２!P126))</f>
        <v/>
      </c>
      <c r="O31" s="106" t="str">
        <f>IF(不要２!Q126=$I$3,"協定超え注意",不要２!Q126)</f>
        <v>協定超え注意</v>
      </c>
      <c r="P31" s="99">
        <f>P32+Q32</f>
        <v>0</v>
      </c>
      <c r="Q31" s="102" t="str">
        <f>IF($X$3=0,"",IF($O$3=0,"",不要２!S126))</f>
        <v/>
      </c>
      <c r="R31" s="106" t="str">
        <f>IF(不要２!T126=$I$3,"協定超え注意",不要２!T126)</f>
        <v>協定超え注意</v>
      </c>
      <c r="S31" s="99">
        <f>S32+T32</f>
        <v>0</v>
      </c>
      <c r="T31" s="102" t="str">
        <f>IF($X$3=0,"",IF($O$3=0,"",不要２!V126))</f>
        <v/>
      </c>
      <c r="U31" s="106" t="str">
        <f>IF(不要２!W126=$I$3,"協定超え注意",不要２!W126)</f>
        <v>協定超え注意</v>
      </c>
      <c r="V31" s="99">
        <f>V32+W32</f>
        <v>0</v>
      </c>
      <c r="W31" s="102" t="str">
        <f>IF($X$3=0,"",IF($O$3=0,"",不要２!Y126))</f>
        <v/>
      </c>
      <c r="X31" s="106" t="str">
        <f>IF(不要２!Z126=$I$3,"協定超え注意",不要２!Z126)</f>
        <v>協定超え注意</v>
      </c>
      <c r="Y31" s="99">
        <f>Y32+Z32</f>
        <v>0</v>
      </c>
      <c r="Z31" s="102" t="str">
        <f>IF($X$3=0,"",IF($O$3=0,"",不要２!AB126))</f>
        <v/>
      </c>
      <c r="AA31" s="106" t="str">
        <f>IF(不要２!AC126=$I$3,"協定超え注意",不要２!AC126)</f>
        <v>協定超え注意</v>
      </c>
      <c r="AB31" s="99">
        <f>AB32+AC32</f>
        <v>0</v>
      </c>
      <c r="AC31" s="102" t="str">
        <f>IF($X$3=0,"",IF($O$3=0,"",不要２!AE126))</f>
        <v/>
      </c>
      <c r="AD31" s="106" t="str">
        <f>IF(不要２!AF126=$I$3,"協定超え注意",不要２!AF126)</f>
        <v>協定超え注意</v>
      </c>
      <c r="AE31" s="99">
        <f>AE32+AF32</f>
        <v>0</v>
      </c>
      <c r="AF31" s="102" t="str">
        <f>IF($X$3=0,"",IF($O$3=0,"",不要２!AH126))</f>
        <v/>
      </c>
      <c r="AG31" s="106" t="str">
        <f>IF(不要２!AI126=$I$3,"協定超え注意",不要２!AI126)</f>
        <v>協定超え注意</v>
      </c>
      <c r="AH31" s="99">
        <f>AH32+AI32</f>
        <v>0</v>
      </c>
      <c r="AI31" s="102" t="str">
        <f>IF($X$3=0,"",IF($O$3=0,"",不要２!AK126))</f>
        <v/>
      </c>
      <c r="AJ31" s="106" t="str">
        <f>IF(不要２!AL126=$I$3,"協定超え注意",不要２!AL126)</f>
        <v>協定超え注意</v>
      </c>
      <c r="AK31" s="99">
        <f>AK32+AL32</f>
        <v>0</v>
      </c>
      <c r="AL31" s="102" t="str">
        <f>IF($X$3=0,"",IF($O$3=0,"",不要２!AN126))</f>
        <v/>
      </c>
      <c r="AM31" s="106" t="str">
        <f>IF(不要２!AO126=$I$3,"協定超え注意",不要２!AO126)</f>
        <v>協定超え注意</v>
      </c>
      <c r="AN31" s="99">
        <f>AN32+AO32</f>
        <v>0</v>
      </c>
      <c r="AO31" s="102" t="str">
        <f>IF($X$3=0,"",IF($O$3=0,"",不要２!AQ126))</f>
        <v/>
      </c>
      <c r="AP31" s="27">
        <f>G31+J31+M31+P31+S31+V31+Y31+AB31+AE31+AH31+AK31+AN31</f>
        <v>0</v>
      </c>
      <c r="AQ31" s="28">
        <f>G32+J32+M32+P32+S32+V32+Y32+AB32+AE32+AH32+AK32+AN32</f>
        <v>0</v>
      </c>
    </row>
    <row r="32" spans="1:43" ht="32.25" customHeight="1" thickTop="1" thickBot="1">
      <c r="A32" s="165"/>
      <c r="B32" s="141"/>
      <c r="C32" s="141"/>
      <c r="D32" s="93" t="s">
        <v>22</v>
      </c>
      <c r="E32" s="94" t="s">
        <v>32</v>
      </c>
      <c r="F32" s="107">
        <f>IF(不要２!H127&lt;0,0,不要２!H127)</f>
        <v>0</v>
      </c>
      <c r="G32" s="110"/>
      <c r="H32" s="115"/>
      <c r="I32" s="107">
        <f>IF(不要２!K127&lt;0,0,不要２!K127)</f>
        <v>0</v>
      </c>
      <c r="J32" s="110"/>
      <c r="K32" s="115"/>
      <c r="L32" s="107">
        <f>IF(不要２!N127&lt;0,0,不要２!N127)</f>
        <v>0</v>
      </c>
      <c r="M32" s="110"/>
      <c r="N32" s="115"/>
      <c r="O32" s="107">
        <f>IF(不要２!Q127&lt;0,0,不要２!Q127)</f>
        <v>0</v>
      </c>
      <c r="P32" s="110"/>
      <c r="Q32" s="115"/>
      <c r="R32" s="107">
        <f>IF(不要２!T127&lt;0,0,不要２!T127)</f>
        <v>0</v>
      </c>
      <c r="S32" s="110"/>
      <c r="T32" s="115"/>
      <c r="U32" s="107">
        <f>IF(不要２!W127&lt;0,0,不要２!W127)</f>
        <v>0</v>
      </c>
      <c r="V32" s="110"/>
      <c r="W32" s="115"/>
      <c r="X32" s="107">
        <f>IF(不要２!Z127&lt;0,0,不要２!Z127)</f>
        <v>0</v>
      </c>
      <c r="Y32" s="110"/>
      <c r="Z32" s="115"/>
      <c r="AA32" s="107">
        <f>IF(不要２!AC127&lt;0,0,不要２!AC127)</f>
        <v>0</v>
      </c>
      <c r="AB32" s="110"/>
      <c r="AC32" s="115"/>
      <c r="AD32" s="107">
        <f>IF(不要２!AF127&lt;0,0,不要２!AF127)</f>
        <v>0</v>
      </c>
      <c r="AE32" s="110"/>
      <c r="AF32" s="115"/>
      <c r="AG32" s="107">
        <f>IF(不要２!AI127&lt;0,0,不要２!AI127)</f>
        <v>0</v>
      </c>
      <c r="AH32" s="110"/>
      <c r="AI32" s="115"/>
      <c r="AJ32" s="107">
        <f>IF(不要２!AL127&lt;0,0,不要２!AL127)</f>
        <v>0</v>
      </c>
      <c r="AK32" s="110"/>
      <c r="AL32" s="115"/>
      <c r="AM32" s="107">
        <f>IF(不要２!AO127&lt;0,0,不要２!AO127)</f>
        <v>0</v>
      </c>
      <c r="AN32" s="110"/>
      <c r="AO32" s="115"/>
      <c r="AP32" s="32">
        <f>H32+K32+N32+Q32+T32+W32+Z32+AC32+AF32+AI32+AL32+AO32</f>
        <v>0</v>
      </c>
      <c r="AQ32" s="16">
        <f>$AE$3-AQ31</f>
        <v>0</v>
      </c>
    </row>
    <row r="33" spans="1:43" ht="12" customHeight="1" thickTop="1">
      <c r="A33" s="53"/>
      <c r="B33" s="75"/>
      <c r="C33" s="76"/>
      <c r="D33" s="48"/>
      <c r="E33" s="48"/>
      <c r="F33" s="76"/>
      <c r="G33" s="101"/>
      <c r="H33" s="101"/>
      <c r="I33" s="76"/>
      <c r="J33" s="101"/>
      <c r="K33" s="101"/>
      <c r="L33" s="76"/>
      <c r="M33" s="101"/>
      <c r="N33" s="101"/>
      <c r="O33" s="76"/>
      <c r="P33" s="101"/>
      <c r="Q33" s="101"/>
      <c r="R33" s="76"/>
      <c r="S33" s="101"/>
      <c r="T33" s="101"/>
      <c r="U33" s="76"/>
      <c r="V33" s="101"/>
      <c r="W33" s="101"/>
      <c r="X33" s="76"/>
      <c r="Y33" s="101"/>
      <c r="Z33" s="101"/>
      <c r="AA33" s="76"/>
      <c r="AB33" s="101"/>
      <c r="AC33" s="101"/>
      <c r="AD33" s="76"/>
      <c r="AE33" s="101"/>
      <c r="AF33" s="101"/>
      <c r="AG33" s="76"/>
      <c r="AH33" s="101"/>
      <c r="AI33" s="101"/>
      <c r="AJ33" s="76"/>
      <c r="AK33" s="101"/>
      <c r="AL33" s="101"/>
      <c r="AM33" s="76"/>
      <c r="AN33" s="101"/>
      <c r="AO33" s="101"/>
      <c r="AP33" s="48"/>
      <c r="AQ33" s="49"/>
    </row>
    <row r="34" spans="1:43" ht="25.5" customHeight="1" thickBot="1">
      <c r="A34" s="165">
        <v>10</v>
      </c>
      <c r="B34" s="139">
        <f>'1年目'!B34</f>
        <v>1010</v>
      </c>
      <c r="C34" s="139" t="str">
        <f>'1年目'!C34</f>
        <v>社員10</v>
      </c>
      <c r="D34" s="65" t="s">
        <v>95</v>
      </c>
      <c r="E34" s="39" t="s">
        <v>26</v>
      </c>
      <c r="F34" s="106" t="str">
        <f>IF(不要２!H141=$I$3,"協定超え注意",不要２!H141)</f>
        <v>協定超え注意</v>
      </c>
      <c r="G34" s="99">
        <f>G35+H35</f>
        <v>0</v>
      </c>
      <c r="H34" s="102" t="str">
        <f>IF($X$3=0,"",IF($O$3=0,"",不要２!J141))</f>
        <v/>
      </c>
      <c r="I34" s="106" t="str">
        <f>IF(不要２!K141=$I$3,"協定超え注意",不要２!K141)</f>
        <v>協定超え注意</v>
      </c>
      <c r="J34" s="99">
        <f>J35+K35</f>
        <v>0</v>
      </c>
      <c r="K34" s="102" t="str">
        <f>IF($X$3=0,"",IF($O$3=0,"",不要２!M141))</f>
        <v/>
      </c>
      <c r="L34" s="106" t="str">
        <f>IF(不要２!N141=$I$3,"協定超え注意",不要２!N141)</f>
        <v>協定超え注意</v>
      </c>
      <c r="M34" s="99">
        <f>M35+N35</f>
        <v>0</v>
      </c>
      <c r="N34" s="102" t="str">
        <f>IF($X$3=0,"",IF($O$3=0,"",不要２!P141))</f>
        <v/>
      </c>
      <c r="O34" s="106" t="str">
        <f>IF(不要２!Q141=$I$3,"協定超え注意",不要２!Q141)</f>
        <v>協定超え注意</v>
      </c>
      <c r="P34" s="99">
        <f>P35+Q35</f>
        <v>0</v>
      </c>
      <c r="Q34" s="102" t="str">
        <f>IF($X$3=0,"",IF($O$3=0,"",不要２!S141))</f>
        <v/>
      </c>
      <c r="R34" s="106" t="str">
        <f>IF(不要２!T141=$I$3,"協定超え注意",不要２!T141)</f>
        <v>協定超え注意</v>
      </c>
      <c r="S34" s="99">
        <f>S35+T35</f>
        <v>0</v>
      </c>
      <c r="T34" s="102" t="str">
        <f>IF($X$3=0,"",IF($O$3=0,"",不要２!V141))</f>
        <v/>
      </c>
      <c r="U34" s="106" t="str">
        <f>IF(不要２!W141=$I$3,"協定超え注意",不要２!W141)</f>
        <v>協定超え注意</v>
      </c>
      <c r="V34" s="99">
        <f>V35+W35</f>
        <v>0</v>
      </c>
      <c r="W34" s="102" t="str">
        <f>IF($X$3=0,"",IF($O$3=0,"",不要２!Y141))</f>
        <v/>
      </c>
      <c r="X34" s="106" t="str">
        <f>IF(不要２!Z141=$I$3,"協定超え注意",不要２!Z141)</f>
        <v>協定超え注意</v>
      </c>
      <c r="Y34" s="99">
        <f>Y35+Z35</f>
        <v>0</v>
      </c>
      <c r="Z34" s="102" t="str">
        <f>IF($X$3=0,"",IF($O$3=0,"",不要２!AB141))</f>
        <v/>
      </c>
      <c r="AA34" s="106" t="str">
        <f>IF(不要２!AC141=$I$3,"協定超え注意",不要２!AC141)</f>
        <v>協定超え注意</v>
      </c>
      <c r="AB34" s="99">
        <f>AB35+AC35</f>
        <v>0</v>
      </c>
      <c r="AC34" s="102" t="str">
        <f>IF($X$3=0,"",IF($O$3=0,"",不要２!AE141))</f>
        <v/>
      </c>
      <c r="AD34" s="106" t="str">
        <f>IF(不要２!AF141=$I$3,"協定超え注意",不要２!AF141)</f>
        <v>協定超え注意</v>
      </c>
      <c r="AE34" s="99">
        <f>AE35+AF35</f>
        <v>0</v>
      </c>
      <c r="AF34" s="102" t="str">
        <f>IF($X$3=0,"",IF($O$3=0,"",不要２!AH141))</f>
        <v/>
      </c>
      <c r="AG34" s="106" t="str">
        <f>IF(不要２!AI141=$I$3,"協定超え注意",不要２!AI141)</f>
        <v>協定超え注意</v>
      </c>
      <c r="AH34" s="99">
        <f>AH35+AI35</f>
        <v>0</v>
      </c>
      <c r="AI34" s="102" t="str">
        <f>IF($X$3=0,"",IF($O$3=0,"",不要２!AK141))</f>
        <v/>
      </c>
      <c r="AJ34" s="106" t="str">
        <f>IF(不要２!AL141=$I$3,"協定超え注意",不要２!AL141)</f>
        <v>協定超え注意</v>
      </c>
      <c r="AK34" s="99">
        <f>AK35+AL35</f>
        <v>0</v>
      </c>
      <c r="AL34" s="102" t="str">
        <f>IF($X$3=0,"",IF($O$3=0,"",不要２!AN141))</f>
        <v/>
      </c>
      <c r="AM34" s="106" t="str">
        <f>IF(不要２!AO141=$I$3,"協定超え注意",不要２!AO141)</f>
        <v>協定超え注意</v>
      </c>
      <c r="AN34" s="99">
        <f>AN35+AO35</f>
        <v>0</v>
      </c>
      <c r="AO34" s="102" t="str">
        <f>IF($X$3=0,"",IF($O$3=0,"",不要２!AQ141))</f>
        <v/>
      </c>
      <c r="AP34" s="27">
        <f>G34+J34+M34+P34+S34+V34+Y34+AB34+AE34+AH34+AK34+AN34</f>
        <v>0</v>
      </c>
      <c r="AQ34" s="28">
        <f>G35+J35+M35+P35+S35+V35+Y35+AB35+AE35+AH35+AK35+AN35</f>
        <v>0</v>
      </c>
    </row>
    <row r="35" spans="1:43" ht="32.25" customHeight="1" thickTop="1" thickBot="1">
      <c r="A35" s="165"/>
      <c r="B35" s="141"/>
      <c r="C35" s="141"/>
      <c r="D35" s="93" t="s">
        <v>22</v>
      </c>
      <c r="E35" s="94" t="s">
        <v>32</v>
      </c>
      <c r="F35" s="107">
        <f>IF(不要２!H142&lt;0,0,不要２!H142)</f>
        <v>0</v>
      </c>
      <c r="G35" s="110"/>
      <c r="H35" s="115"/>
      <c r="I35" s="107">
        <f>IF(不要２!K142&lt;0,0,不要２!K142)</f>
        <v>0</v>
      </c>
      <c r="J35" s="110"/>
      <c r="K35" s="115"/>
      <c r="L35" s="107">
        <f>IF(不要２!N142&lt;0,0,不要２!N142)</f>
        <v>0</v>
      </c>
      <c r="M35" s="110"/>
      <c r="N35" s="115"/>
      <c r="O35" s="107">
        <f>IF(不要２!Q142&lt;0,0,不要２!Q142)</f>
        <v>0</v>
      </c>
      <c r="P35" s="110"/>
      <c r="Q35" s="115"/>
      <c r="R35" s="107">
        <f>IF(不要２!T142&lt;0,0,不要２!T142)</f>
        <v>0</v>
      </c>
      <c r="S35" s="110"/>
      <c r="T35" s="115"/>
      <c r="U35" s="107">
        <f>IF(不要２!W142&lt;0,0,不要２!W142)</f>
        <v>0</v>
      </c>
      <c r="V35" s="110"/>
      <c r="W35" s="115"/>
      <c r="X35" s="107">
        <f>IF(不要２!Z142&lt;0,0,不要２!Z142)</f>
        <v>0</v>
      </c>
      <c r="Y35" s="110"/>
      <c r="Z35" s="115"/>
      <c r="AA35" s="107">
        <f>IF(不要２!AC142&lt;0,0,不要２!AC142)</f>
        <v>0</v>
      </c>
      <c r="AB35" s="110"/>
      <c r="AC35" s="115"/>
      <c r="AD35" s="107">
        <f>IF(不要２!AF142&lt;0,0,不要２!AF142)</f>
        <v>0</v>
      </c>
      <c r="AE35" s="110"/>
      <c r="AF35" s="115"/>
      <c r="AG35" s="107">
        <f>IF(不要２!AI142&lt;0,0,不要２!AI142)</f>
        <v>0</v>
      </c>
      <c r="AH35" s="110"/>
      <c r="AI35" s="115"/>
      <c r="AJ35" s="107">
        <f>IF(不要２!AL142&lt;0,0,不要２!AL142)</f>
        <v>0</v>
      </c>
      <c r="AK35" s="110"/>
      <c r="AL35" s="115"/>
      <c r="AM35" s="107">
        <f>IF(不要２!AO142&lt;0,0,不要２!AO142)</f>
        <v>0</v>
      </c>
      <c r="AN35" s="110"/>
      <c r="AO35" s="115"/>
      <c r="AP35" s="32">
        <f>H35+K35+N35+Q35+T35+W35+Z35+AC35+AF35+AI35+AL35+AO35</f>
        <v>0</v>
      </c>
      <c r="AQ35" s="16">
        <f>$AE$3-AQ34</f>
        <v>0</v>
      </c>
    </row>
    <row r="36" spans="1:43" ht="12" customHeight="1" thickTop="1">
      <c r="A36" s="53"/>
      <c r="B36" s="75"/>
      <c r="C36" s="76"/>
      <c r="D36" s="48"/>
      <c r="E36" s="48"/>
      <c r="F36" s="76"/>
      <c r="G36" s="101"/>
      <c r="H36" s="101"/>
      <c r="I36" s="76"/>
      <c r="J36" s="101"/>
      <c r="K36" s="101"/>
      <c r="L36" s="76"/>
      <c r="M36" s="101"/>
      <c r="N36" s="101"/>
      <c r="O36" s="76"/>
      <c r="P36" s="101"/>
      <c r="Q36" s="101"/>
      <c r="R36" s="76"/>
      <c r="S36" s="101"/>
      <c r="T36" s="101"/>
      <c r="U36" s="76"/>
      <c r="V36" s="101"/>
      <c r="W36" s="101"/>
      <c r="X36" s="76"/>
      <c r="Y36" s="101"/>
      <c r="Z36" s="101"/>
      <c r="AA36" s="76"/>
      <c r="AB36" s="101"/>
      <c r="AC36" s="101"/>
      <c r="AD36" s="76"/>
      <c r="AE36" s="101"/>
      <c r="AF36" s="101"/>
      <c r="AG36" s="76"/>
      <c r="AH36" s="101"/>
      <c r="AI36" s="101"/>
      <c r="AJ36" s="76"/>
      <c r="AK36" s="101"/>
      <c r="AL36" s="101"/>
      <c r="AM36" s="76"/>
      <c r="AN36" s="101"/>
      <c r="AO36" s="101"/>
      <c r="AP36" s="48"/>
      <c r="AQ36" s="49"/>
    </row>
    <row r="37" spans="1:43" ht="25.5" customHeight="1" thickBot="1">
      <c r="A37" s="165">
        <v>11</v>
      </c>
      <c r="B37" s="139">
        <f>'1年目'!B37</f>
        <v>1011</v>
      </c>
      <c r="C37" s="139" t="str">
        <f>'1年目'!C37</f>
        <v>社員11</v>
      </c>
      <c r="D37" s="65" t="s">
        <v>95</v>
      </c>
      <c r="E37" s="39" t="s">
        <v>26</v>
      </c>
      <c r="F37" s="106" t="str">
        <f>IF(不要２!H156=$I$3,"協定超え注意",不要２!H156)</f>
        <v>協定超え注意</v>
      </c>
      <c r="G37" s="99">
        <f>G38+H38</f>
        <v>0</v>
      </c>
      <c r="H37" s="102" t="str">
        <f>IF($X$3=0,"",IF($O$3=0,"",不要２!J156))</f>
        <v/>
      </c>
      <c r="I37" s="106" t="str">
        <f>IF(不要２!K156=$I$3,"協定超え注意",不要２!K156)</f>
        <v>協定超え注意</v>
      </c>
      <c r="J37" s="99">
        <f>J38+K38</f>
        <v>0</v>
      </c>
      <c r="K37" s="102" t="str">
        <f>IF($X$3=0,"",IF($O$3=0,"",不要２!M156))</f>
        <v/>
      </c>
      <c r="L37" s="106" t="str">
        <f>IF(不要２!N156=$I$3,"協定超え注意",不要２!N156)</f>
        <v>協定超え注意</v>
      </c>
      <c r="M37" s="99">
        <f>M38+N38</f>
        <v>0</v>
      </c>
      <c r="N37" s="102" t="str">
        <f>IF($X$3=0,"",IF($O$3=0,"",不要２!P156))</f>
        <v/>
      </c>
      <c r="O37" s="106" t="str">
        <f>IF(不要２!Q156=$I$3,"協定超え注意",不要２!Q156)</f>
        <v>協定超え注意</v>
      </c>
      <c r="P37" s="99">
        <f>P38+Q38</f>
        <v>0</v>
      </c>
      <c r="Q37" s="102" t="str">
        <f>IF($X$3=0,"",IF($O$3=0,"",不要２!S156))</f>
        <v/>
      </c>
      <c r="R37" s="106" t="str">
        <f>IF(不要２!T156=$I$3,"協定超え注意",不要２!T156)</f>
        <v>協定超え注意</v>
      </c>
      <c r="S37" s="99">
        <f>S38+T38</f>
        <v>0</v>
      </c>
      <c r="T37" s="102" t="str">
        <f>IF($X$3=0,"",IF($O$3=0,"",不要２!V156))</f>
        <v/>
      </c>
      <c r="U37" s="106" t="str">
        <f>IF(不要２!W156=$I$3,"協定超え注意",不要２!W156)</f>
        <v>協定超え注意</v>
      </c>
      <c r="V37" s="99">
        <f>V38+W38</f>
        <v>0</v>
      </c>
      <c r="W37" s="102" t="str">
        <f>IF($X$3=0,"",IF($O$3=0,"",不要２!Y156))</f>
        <v/>
      </c>
      <c r="X37" s="106" t="str">
        <f>IF(不要２!Z156=$I$3,"協定超え注意",不要２!Z156)</f>
        <v>協定超え注意</v>
      </c>
      <c r="Y37" s="99">
        <f>Y38+Z38</f>
        <v>0</v>
      </c>
      <c r="Z37" s="102" t="str">
        <f>IF($X$3=0,"",IF($O$3=0,"",不要２!AB156))</f>
        <v/>
      </c>
      <c r="AA37" s="106" t="str">
        <f>IF(不要２!AC156=$I$3,"協定超え注意",不要２!AC156)</f>
        <v>協定超え注意</v>
      </c>
      <c r="AB37" s="99">
        <f>AB38+AC38</f>
        <v>0</v>
      </c>
      <c r="AC37" s="102" t="str">
        <f>IF($X$3=0,"",IF($O$3=0,"",不要２!AE156))</f>
        <v/>
      </c>
      <c r="AD37" s="106" t="str">
        <f>IF(不要２!AF156=$I$3,"協定超え注意",不要２!AF156)</f>
        <v>協定超え注意</v>
      </c>
      <c r="AE37" s="99">
        <f>AE38+AF38</f>
        <v>0</v>
      </c>
      <c r="AF37" s="102" t="str">
        <f>IF($X$3=0,"",IF($O$3=0,"",不要２!AH156))</f>
        <v/>
      </c>
      <c r="AG37" s="106" t="str">
        <f>IF(不要２!AI156=$I$3,"協定超え注意",不要２!AI156)</f>
        <v>協定超え注意</v>
      </c>
      <c r="AH37" s="99">
        <f>AH38+AI38</f>
        <v>0</v>
      </c>
      <c r="AI37" s="102" t="str">
        <f>IF($X$3=0,"",IF($O$3=0,"",不要２!AK156))</f>
        <v/>
      </c>
      <c r="AJ37" s="106" t="str">
        <f>IF(不要２!AL156=$I$3,"協定超え注意",不要２!AL156)</f>
        <v>協定超え注意</v>
      </c>
      <c r="AK37" s="99">
        <f>AK38+AL38</f>
        <v>0</v>
      </c>
      <c r="AL37" s="102" t="str">
        <f>IF($X$3=0,"",IF($O$3=0,"",不要２!AN156))</f>
        <v/>
      </c>
      <c r="AM37" s="106" t="str">
        <f>IF(不要２!AO156=$I$3,"協定超え注意",不要２!AO156)</f>
        <v>協定超え注意</v>
      </c>
      <c r="AN37" s="99">
        <f>AN38+AO38</f>
        <v>0</v>
      </c>
      <c r="AO37" s="102" t="str">
        <f>IF($X$3=0,"",IF($O$3=0,"",不要２!AQ156))</f>
        <v/>
      </c>
      <c r="AP37" s="27">
        <f>G37+J37+M37+P37+S37+V37+Y37+AB37+AE37+AH37+AK37+AN37</f>
        <v>0</v>
      </c>
      <c r="AQ37" s="28">
        <f>G38+J38+M38+P38+S38+V38+Y38+AB38+AE38+AH38+AK38+AN38</f>
        <v>0</v>
      </c>
    </row>
    <row r="38" spans="1:43" ht="32.25" customHeight="1" thickTop="1" thickBot="1">
      <c r="A38" s="165"/>
      <c r="B38" s="141"/>
      <c r="C38" s="141"/>
      <c r="D38" s="93" t="s">
        <v>22</v>
      </c>
      <c r="E38" s="94" t="s">
        <v>32</v>
      </c>
      <c r="F38" s="107">
        <f>IF(不要２!H157&lt;0,0,不要２!H157)</f>
        <v>0</v>
      </c>
      <c r="G38" s="110"/>
      <c r="H38" s="115"/>
      <c r="I38" s="107">
        <f>IF(不要２!K157&lt;0,0,不要２!K157)</f>
        <v>0</v>
      </c>
      <c r="J38" s="110"/>
      <c r="K38" s="115"/>
      <c r="L38" s="107">
        <f>IF(不要２!N157&lt;0,0,不要２!N157)</f>
        <v>0</v>
      </c>
      <c r="M38" s="110"/>
      <c r="N38" s="115"/>
      <c r="O38" s="107">
        <f>IF(不要２!Q157&lt;0,0,不要２!Q157)</f>
        <v>0</v>
      </c>
      <c r="P38" s="110"/>
      <c r="Q38" s="115"/>
      <c r="R38" s="107">
        <f>IF(不要２!T157&lt;0,0,不要２!T157)</f>
        <v>0</v>
      </c>
      <c r="S38" s="110"/>
      <c r="T38" s="115"/>
      <c r="U38" s="107">
        <f>IF(不要２!W157&lt;0,0,不要２!W157)</f>
        <v>0</v>
      </c>
      <c r="V38" s="110"/>
      <c r="W38" s="115"/>
      <c r="X38" s="107">
        <f>IF(不要２!Z157&lt;0,0,不要２!Z157)</f>
        <v>0</v>
      </c>
      <c r="Y38" s="110"/>
      <c r="Z38" s="115"/>
      <c r="AA38" s="107">
        <f>IF(不要２!AC157&lt;0,0,不要２!AC157)</f>
        <v>0</v>
      </c>
      <c r="AB38" s="110"/>
      <c r="AC38" s="115"/>
      <c r="AD38" s="107">
        <f>IF(不要２!AF157&lt;0,0,不要２!AF157)</f>
        <v>0</v>
      </c>
      <c r="AE38" s="110"/>
      <c r="AF38" s="115"/>
      <c r="AG38" s="107">
        <f>IF(不要２!AI157&lt;0,0,不要２!AI157)</f>
        <v>0</v>
      </c>
      <c r="AH38" s="110"/>
      <c r="AI38" s="115"/>
      <c r="AJ38" s="107">
        <f>IF(不要２!AL157&lt;0,0,不要２!AL157)</f>
        <v>0</v>
      </c>
      <c r="AK38" s="110"/>
      <c r="AL38" s="115"/>
      <c r="AM38" s="107">
        <f>IF(不要２!AO157&lt;0,0,不要２!AO157)</f>
        <v>0</v>
      </c>
      <c r="AN38" s="110"/>
      <c r="AO38" s="115"/>
      <c r="AP38" s="32">
        <f>H38+K38+N38+Q38+T38+W38+Z38+AC38+AF38+AI38+AL38+AO38</f>
        <v>0</v>
      </c>
      <c r="AQ38" s="16">
        <f>$AE$3-AQ37</f>
        <v>0</v>
      </c>
    </row>
    <row r="39" spans="1:43" ht="12" customHeight="1" thickTop="1">
      <c r="A39" s="53"/>
      <c r="B39" s="75"/>
      <c r="C39" s="76"/>
      <c r="D39" s="48"/>
      <c r="E39" s="48"/>
      <c r="F39" s="76"/>
      <c r="G39" s="101"/>
      <c r="H39" s="101"/>
      <c r="I39" s="76"/>
      <c r="J39" s="101"/>
      <c r="K39" s="101"/>
      <c r="L39" s="76"/>
      <c r="M39" s="101"/>
      <c r="N39" s="101"/>
      <c r="O39" s="76"/>
      <c r="P39" s="101"/>
      <c r="Q39" s="101"/>
      <c r="R39" s="76"/>
      <c r="S39" s="101"/>
      <c r="T39" s="101"/>
      <c r="U39" s="76"/>
      <c r="V39" s="101"/>
      <c r="W39" s="101"/>
      <c r="X39" s="76"/>
      <c r="Y39" s="101"/>
      <c r="Z39" s="101"/>
      <c r="AA39" s="76"/>
      <c r="AB39" s="101"/>
      <c r="AC39" s="101"/>
      <c r="AD39" s="76"/>
      <c r="AE39" s="101"/>
      <c r="AF39" s="101"/>
      <c r="AG39" s="76"/>
      <c r="AH39" s="101"/>
      <c r="AI39" s="101"/>
      <c r="AJ39" s="76"/>
      <c r="AK39" s="101"/>
      <c r="AL39" s="101"/>
      <c r="AM39" s="76"/>
      <c r="AN39" s="101"/>
      <c r="AO39" s="101"/>
      <c r="AP39" s="48"/>
      <c r="AQ39" s="49"/>
    </row>
    <row r="40" spans="1:43" ht="25.5" customHeight="1" thickBot="1">
      <c r="A40" s="165">
        <v>12</v>
      </c>
      <c r="B40" s="139">
        <f>'1年目'!B40</f>
        <v>1012</v>
      </c>
      <c r="C40" s="139" t="str">
        <f>'1年目'!C40</f>
        <v>社員12</v>
      </c>
      <c r="D40" s="65" t="s">
        <v>95</v>
      </c>
      <c r="E40" s="39" t="s">
        <v>26</v>
      </c>
      <c r="F40" s="106" t="str">
        <f>IF(不要２!H171=$I$3,"協定超え注意",不要２!H171)</f>
        <v>協定超え注意</v>
      </c>
      <c r="G40" s="99">
        <f>G41+H41</f>
        <v>0</v>
      </c>
      <c r="H40" s="102" t="str">
        <f>IF($X$3=0,"",IF($O$3=0,"",不要２!J171))</f>
        <v/>
      </c>
      <c r="I40" s="106" t="str">
        <f>IF(不要２!K171=$I$3,"協定超え注意",不要２!K171)</f>
        <v>協定超え注意</v>
      </c>
      <c r="J40" s="99">
        <f>J41+K41</f>
        <v>0</v>
      </c>
      <c r="K40" s="102" t="str">
        <f>IF($X$3=0,"",IF($O$3=0,"",不要２!M171))</f>
        <v/>
      </c>
      <c r="L40" s="106" t="str">
        <f>IF(不要２!N171=$I$3,"協定超え注意",不要２!N171)</f>
        <v>協定超え注意</v>
      </c>
      <c r="M40" s="99">
        <f>M41+N41</f>
        <v>0</v>
      </c>
      <c r="N40" s="102" t="str">
        <f>IF($X$3=0,"",IF($O$3=0,"",不要２!P171))</f>
        <v/>
      </c>
      <c r="O40" s="106" t="str">
        <f>IF(不要２!Q171=$I$3,"協定超え注意",不要２!Q171)</f>
        <v>協定超え注意</v>
      </c>
      <c r="P40" s="99">
        <f>P41+Q41</f>
        <v>0</v>
      </c>
      <c r="Q40" s="102" t="str">
        <f>IF($X$3=0,"",IF($O$3=0,"",不要２!S171))</f>
        <v/>
      </c>
      <c r="R40" s="106" t="str">
        <f>IF(不要２!T171=$I$3,"協定超え注意",不要２!T171)</f>
        <v>協定超え注意</v>
      </c>
      <c r="S40" s="99">
        <f>S41+T41</f>
        <v>0</v>
      </c>
      <c r="T40" s="102" t="str">
        <f>IF($X$3=0,"",IF($O$3=0,"",不要２!V171))</f>
        <v/>
      </c>
      <c r="U40" s="106" t="str">
        <f>IF(不要２!W171=$I$3,"協定超え注意",不要２!W171)</f>
        <v>協定超え注意</v>
      </c>
      <c r="V40" s="99">
        <f>V41+W41</f>
        <v>0</v>
      </c>
      <c r="W40" s="102" t="str">
        <f>IF($X$3=0,"",IF($O$3=0,"",不要２!Y171))</f>
        <v/>
      </c>
      <c r="X40" s="106" t="str">
        <f>IF(不要２!Z171=$I$3,"協定超え注意",不要２!Z171)</f>
        <v>協定超え注意</v>
      </c>
      <c r="Y40" s="99">
        <f>Y41+Z41</f>
        <v>0</v>
      </c>
      <c r="Z40" s="102" t="str">
        <f>IF($X$3=0,"",IF($O$3=0,"",不要２!AB171))</f>
        <v/>
      </c>
      <c r="AA40" s="106" t="str">
        <f>IF(不要２!AC171=$I$3,"協定超え注意",不要２!AC171)</f>
        <v>協定超え注意</v>
      </c>
      <c r="AB40" s="99">
        <f>AB41+AC41</f>
        <v>0</v>
      </c>
      <c r="AC40" s="102" t="str">
        <f>IF($X$3=0,"",IF($O$3=0,"",不要２!AE171))</f>
        <v/>
      </c>
      <c r="AD40" s="106" t="str">
        <f>IF(不要２!AF171=$I$3,"協定超え注意",不要２!AF171)</f>
        <v>協定超え注意</v>
      </c>
      <c r="AE40" s="99">
        <f>AE41+AF41</f>
        <v>0</v>
      </c>
      <c r="AF40" s="102" t="str">
        <f>IF($X$3=0,"",IF($O$3=0,"",不要２!AH171))</f>
        <v/>
      </c>
      <c r="AG40" s="106" t="str">
        <f>IF(不要２!AI171=$I$3,"協定超え注意",不要２!AI171)</f>
        <v>協定超え注意</v>
      </c>
      <c r="AH40" s="99">
        <f>AH41+AI41</f>
        <v>0</v>
      </c>
      <c r="AI40" s="102" t="str">
        <f>IF($X$3=0,"",IF($O$3=0,"",不要２!AK171))</f>
        <v/>
      </c>
      <c r="AJ40" s="106" t="str">
        <f>IF(不要２!AL171=$I$3,"協定超え注意",不要２!AL171)</f>
        <v>協定超え注意</v>
      </c>
      <c r="AK40" s="99">
        <f>AK41+AL41</f>
        <v>0</v>
      </c>
      <c r="AL40" s="102" t="str">
        <f>IF($X$3=0,"",IF($O$3=0,"",不要２!AN171))</f>
        <v/>
      </c>
      <c r="AM40" s="106" t="str">
        <f>IF(不要２!AO171=$I$3,"協定超え注意",不要２!AO171)</f>
        <v>協定超え注意</v>
      </c>
      <c r="AN40" s="99">
        <f>AN41+AO41</f>
        <v>0</v>
      </c>
      <c r="AO40" s="102" t="str">
        <f>IF($X$3=0,"",IF($O$3=0,"",不要２!AQ171))</f>
        <v/>
      </c>
      <c r="AP40" s="27">
        <f>G40+J40+M40+P40+S40+V40+Y40+AB40+AE40+AH40+AK40+AN40</f>
        <v>0</v>
      </c>
      <c r="AQ40" s="28">
        <f>G41+J41+M41+P41+S41+V41+Y41+AB41+AE41+AH41+AK41+AN41</f>
        <v>0</v>
      </c>
    </row>
    <row r="41" spans="1:43" ht="32.25" customHeight="1" thickTop="1" thickBot="1">
      <c r="A41" s="165"/>
      <c r="B41" s="141"/>
      <c r="C41" s="141"/>
      <c r="D41" s="93" t="s">
        <v>22</v>
      </c>
      <c r="E41" s="94" t="s">
        <v>32</v>
      </c>
      <c r="F41" s="107">
        <f>IF(不要２!H172&lt;0,0,不要２!H172)</f>
        <v>0</v>
      </c>
      <c r="G41" s="110"/>
      <c r="H41" s="115"/>
      <c r="I41" s="107">
        <f>IF(不要２!K172&lt;0,0,不要２!K172)</f>
        <v>0</v>
      </c>
      <c r="J41" s="110"/>
      <c r="K41" s="115"/>
      <c r="L41" s="107">
        <f>IF(不要２!N172&lt;0,0,不要２!N172)</f>
        <v>0</v>
      </c>
      <c r="M41" s="110"/>
      <c r="N41" s="115"/>
      <c r="O41" s="107">
        <f>IF(不要２!Q172&lt;0,0,不要２!Q172)</f>
        <v>0</v>
      </c>
      <c r="P41" s="110"/>
      <c r="Q41" s="115"/>
      <c r="R41" s="107">
        <f>IF(不要２!T172&lt;0,0,不要２!T172)</f>
        <v>0</v>
      </c>
      <c r="S41" s="110"/>
      <c r="T41" s="115"/>
      <c r="U41" s="107">
        <f>IF(不要２!W172&lt;0,0,不要２!W172)</f>
        <v>0</v>
      </c>
      <c r="V41" s="110"/>
      <c r="W41" s="115"/>
      <c r="X41" s="107">
        <f>IF(不要２!Z172&lt;0,0,不要２!Z172)</f>
        <v>0</v>
      </c>
      <c r="Y41" s="110"/>
      <c r="Z41" s="115"/>
      <c r="AA41" s="107">
        <f>IF(不要２!AC172&lt;0,0,不要２!AC172)</f>
        <v>0</v>
      </c>
      <c r="AB41" s="110"/>
      <c r="AC41" s="115"/>
      <c r="AD41" s="107">
        <f>IF(不要２!AF172&lt;0,0,不要２!AF172)</f>
        <v>0</v>
      </c>
      <c r="AE41" s="110"/>
      <c r="AF41" s="115"/>
      <c r="AG41" s="107">
        <f>IF(不要２!AI172&lt;0,0,不要２!AI172)</f>
        <v>0</v>
      </c>
      <c r="AH41" s="110"/>
      <c r="AI41" s="115"/>
      <c r="AJ41" s="107">
        <f>IF(不要２!AL172&lt;0,0,不要２!AL172)</f>
        <v>0</v>
      </c>
      <c r="AK41" s="110"/>
      <c r="AL41" s="115"/>
      <c r="AM41" s="107">
        <f>IF(不要２!AO172&lt;0,0,不要２!AO172)</f>
        <v>0</v>
      </c>
      <c r="AN41" s="110"/>
      <c r="AO41" s="115"/>
      <c r="AP41" s="32">
        <f>H41+K41+N41+Q41+T41+W41+Z41+AC41+AF41+AI41+AL41+AO41</f>
        <v>0</v>
      </c>
      <c r="AQ41" s="16">
        <f>$AE$3-AQ40</f>
        <v>0</v>
      </c>
    </row>
    <row r="42" spans="1:43" ht="12" customHeight="1" thickTop="1">
      <c r="A42" s="53"/>
      <c r="B42" s="75"/>
      <c r="C42" s="76"/>
      <c r="D42" s="48"/>
      <c r="E42" s="48"/>
      <c r="F42" s="76"/>
      <c r="G42" s="101"/>
      <c r="H42" s="101"/>
      <c r="I42" s="76"/>
      <c r="J42" s="101"/>
      <c r="K42" s="101"/>
      <c r="L42" s="76"/>
      <c r="M42" s="101"/>
      <c r="N42" s="101"/>
      <c r="O42" s="76"/>
      <c r="P42" s="101"/>
      <c r="Q42" s="101"/>
      <c r="R42" s="76"/>
      <c r="S42" s="101"/>
      <c r="T42" s="101"/>
      <c r="U42" s="76"/>
      <c r="V42" s="101"/>
      <c r="W42" s="101"/>
      <c r="X42" s="76"/>
      <c r="Y42" s="101"/>
      <c r="Z42" s="101"/>
      <c r="AA42" s="76"/>
      <c r="AB42" s="101"/>
      <c r="AC42" s="101"/>
      <c r="AD42" s="76"/>
      <c r="AE42" s="101"/>
      <c r="AF42" s="101"/>
      <c r="AG42" s="76"/>
      <c r="AH42" s="101"/>
      <c r="AI42" s="101"/>
      <c r="AJ42" s="76"/>
      <c r="AK42" s="101"/>
      <c r="AL42" s="101"/>
      <c r="AM42" s="76"/>
      <c r="AN42" s="101"/>
      <c r="AO42" s="101"/>
      <c r="AP42" s="48"/>
      <c r="AQ42" s="49"/>
    </row>
    <row r="43" spans="1:43" ht="25.5" customHeight="1" thickBot="1">
      <c r="A43" s="165">
        <v>13</v>
      </c>
      <c r="B43" s="139">
        <f>'1年目'!B43</f>
        <v>1013</v>
      </c>
      <c r="C43" s="139" t="str">
        <f>'1年目'!C43</f>
        <v>社員13</v>
      </c>
      <c r="D43" s="65" t="s">
        <v>95</v>
      </c>
      <c r="E43" s="39" t="s">
        <v>26</v>
      </c>
      <c r="F43" s="106" t="str">
        <f>IF(不要２!H186=$I$3,"協定超え注意",不要２!H186)</f>
        <v>協定超え注意</v>
      </c>
      <c r="G43" s="99">
        <f>G44+H44</f>
        <v>0</v>
      </c>
      <c r="H43" s="102" t="str">
        <f>IF($X$3=0,"",IF($O$3=0,"",不要２!J186))</f>
        <v/>
      </c>
      <c r="I43" s="106" t="str">
        <f>IF(不要２!K186=$I$3,"協定超え注意",不要２!K186)</f>
        <v>協定超え注意</v>
      </c>
      <c r="J43" s="99">
        <f>J44+K44</f>
        <v>0</v>
      </c>
      <c r="K43" s="102" t="str">
        <f>IF($X$3=0,"",IF($O$3=0,"",不要２!M186))</f>
        <v/>
      </c>
      <c r="L43" s="106" t="str">
        <f>IF(不要２!N186=$I$3,"協定超え注意",不要２!N186)</f>
        <v>協定超え注意</v>
      </c>
      <c r="M43" s="99">
        <f>M44+N44</f>
        <v>0</v>
      </c>
      <c r="N43" s="102" t="str">
        <f>IF($X$3=0,"",IF($O$3=0,"",不要２!P186))</f>
        <v/>
      </c>
      <c r="O43" s="106" t="str">
        <f>IF(不要２!Q186=$I$3,"協定超え注意",不要２!Q186)</f>
        <v>協定超え注意</v>
      </c>
      <c r="P43" s="99">
        <f>P44+Q44</f>
        <v>0</v>
      </c>
      <c r="Q43" s="102" t="str">
        <f>IF($X$3=0,"",IF($O$3=0,"",不要２!S186))</f>
        <v/>
      </c>
      <c r="R43" s="106" t="str">
        <f>IF(不要２!T186=$I$3,"協定超え注意",不要２!T186)</f>
        <v>協定超え注意</v>
      </c>
      <c r="S43" s="99">
        <f>S44+T44</f>
        <v>0</v>
      </c>
      <c r="T43" s="102" t="str">
        <f>IF($X$3=0,"",IF($O$3=0,"",不要２!V186))</f>
        <v/>
      </c>
      <c r="U43" s="106" t="str">
        <f>IF(不要２!W186=$I$3,"協定超え注意",不要２!W186)</f>
        <v>協定超え注意</v>
      </c>
      <c r="V43" s="99">
        <f>V44+W44</f>
        <v>0</v>
      </c>
      <c r="W43" s="102" t="str">
        <f>IF($X$3=0,"",IF($O$3=0,"",不要２!Y186))</f>
        <v/>
      </c>
      <c r="X43" s="106" t="str">
        <f>IF(不要２!Z186=$I$3,"協定超え注意",不要２!Z186)</f>
        <v>協定超え注意</v>
      </c>
      <c r="Y43" s="99">
        <f>Y44+Z44</f>
        <v>0</v>
      </c>
      <c r="Z43" s="102" t="str">
        <f>IF($X$3=0,"",IF($O$3=0,"",不要２!AB186))</f>
        <v/>
      </c>
      <c r="AA43" s="106" t="str">
        <f>IF(不要２!AC186=$I$3,"協定超え注意",不要２!AC186)</f>
        <v>協定超え注意</v>
      </c>
      <c r="AB43" s="99">
        <f>AB44+AC44</f>
        <v>0</v>
      </c>
      <c r="AC43" s="102" t="str">
        <f>IF($X$3=0,"",IF($O$3=0,"",不要２!AE186))</f>
        <v/>
      </c>
      <c r="AD43" s="106" t="str">
        <f>IF(不要２!AF186=$I$3,"協定超え注意",不要２!AF186)</f>
        <v>協定超え注意</v>
      </c>
      <c r="AE43" s="99">
        <f>AE44+AF44</f>
        <v>0</v>
      </c>
      <c r="AF43" s="102" t="str">
        <f>IF($X$3=0,"",IF($O$3=0,"",不要２!AH186))</f>
        <v/>
      </c>
      <c r="AG43" s="106" t="str">
        <f>IF(不要２!AI186=$I$3,"協定超え注意",不要２!AI186)</f>
        <v>協定超え注意</v>
      </c>
      <c r="AH43" s="99">
        <f>AH44+AI44</f>
        <v>0</v>
      </c>
      <c r="AI43" s="102" t="str">
        <f>IF($X$3=0,"",IF($O$3=0,"",不要２!AK186))</f>
        <v/>
      </c>
      <c r="AJ43" s="106" t="str">
        <f>IF(不要２!AL186=$I$3,"協定超え注意",不要２!AL186)</f>
        <v>協定超え注意</v>
      </c>
      <c r="AK43" s="99">
        <f>AK44+AL44</f>
        <v>0</v>
      </c>
      <c r="AL43" s="102" t="str">
        <f>IF($X$3=0,"",IF($O$3=0,"",不要２!AN186))</f>
        <v/>
      </c>
      <c r="AM43" s="106" t="str">
        <f>IF(不要２!AO186=$I$3,"協定超え注意",不要２!AO186)</f>
        <v>協定超え注意</v>
      </c>
      <c r="AN43" s="99">
        <f>AN44+AO44</f>
        <v>0</v>
      </c>
      <c r="AO43" s="102" t="str">
        <f>IF($X$3=0,"",IF($O$3=0,"",不要２!AQ186))</f>
        <v/>
      </c>
      <c r="AP43" s="27">
        <f>G43+J43+M43+P43+S43+V43+Y43+AB43+AE43+AH43+AK43+AN43</f>
        <v>0</v>
      </c>
      <c r="AQ43" s="28">
        <f>G44+J44+M44+P44+S44+V44+Y44+AB44+AE44+AH44+AK44+AN44</f>
        <v>0</v>
      </c>
    </row>
    <row r="44" spans="1:43" ht="32.25" customHeight="1" thickTop="1" thickBot="1">
      <c r="A44" s="165"/>
      <c r="B44" s="141"/>
      <c r="C44" s="141"/>
      <c r="D44" s="93" t="s">
        <v>22</v>
      </c>
      <c r="E44" s="94" t="s">
        <v>32</v>
      </c>
      <c r="F44" s="107">
        <f>IF(不要２!H187&lt;0,0,不要２!H187)</f>
        <v>0</v>
      </c>
      <c r="G44" s="110"/>
      <c r="H44" s="115"/>
      <c r="I44" s="107">
        <f>IF(不要２!K187&lt;0,0,不要２!K187)</f>
        <v>0</v>
      </c>
      <c r="J44" s="110"/>
      <c r="K44" s="115"/>
      <c r="L44" s="107">
        <f>IF(不要２!N187&lt;0,0,不要２!N187)</f>
        <v>0</v>
      </c>
      <c r="M44" s="110"/>
      <c r="N44" s="115"/>
      <c r="O44" s="107">
        <f>IF(不要２!Q187&lt;0,0,不要２!Q187)</f>
        <v>0</v>
      </c>
      <c r="P44" s="110"/>
      <c r="Q44" s="115"/>
      <c r="R44" s="107">
        <f>IF(不要２!T187&lt;0,0,不要２!T187)</f>
        <v>0</v>
      </c>
      <c r="S44" s="110"/>
      <c r="T44" s="115"/>
      <c r="U44" s="107">
        <f>IF(不要２!W187&lt;0,0,不要２!W187)</f>
        <v>0</v>
      </c>
      <c r="V44" s="110"/>
      <c r="W44" s="115"/>
      <c r="X44" s="107">
        <f>IF(不要２!Z187&lt;0,0,不要２!Z187)</f>
        <v>0</v>
      </c>
      <c r="Y44" s="110"/>
      <c r="Z44" s="115"/>
      <c r="AA44" s="107">
        <f>IF(不要２!AC187&lt;0,0,不要２!AC187)</f>
        <v>0</v>
      </c>
      <c r="AB44" s="110"/>
      <c r="AC44" s="115"/>
      <c r="AD44" s="107">
        <f>IF(不要２!AF187&lt;0,0,不要２!AF187)</f>
        <v>0</v>
      </c>
      <c r="AE44" s="110"/>
      <c r="AF44" s="115"/>
      <c r="AG44" s="107">
        <f>IF(不要２!AI187&lt;0,0,不要２!AI187)</f>
        <v>0</v>
      </c>
      <c r="AH44" s="110"/>
      <c r="AI44" s="115"/>
      <c r="AJ44" s="107">
        <f>IF(不要２!AL187&lt;0,0,不要２!AL187)</f>
        <v>0</v>
      </c>
      <c r="AK44" s="110"/>
      <c r="AL44" s="115"/>
      <c r="AM44" s="107">
        <f>IF(不要２!AO187&lt;0,0,不要２!AO187)</f>
        <v>0</v>
      </c>
      <c r="AN44" s="110"/>
      <c r="AO44" s="115"/>
      <c r="AP44" s="32">
        <f>H44+K44+N44+Q44+T44+W44+Z44+AC44+AF44+AI44+AL44+AO44</f>
        <v>0</v>
      </c>
      <c r="AQ44" s="16">
        <f>$AE$3-AQ43</f>
        <v>0</v>
      </c>
    </row>
    <row r="45" spans="1:43" ht="12" customHeight="1" thickTop="1">
      <c r="A45" s="53"/>
      <c r="B45" s="75"/>
      <c r="C45" s="76"/>
      <c r="D45" s="48"/>
      <c r="E45" s="48"/>
      <c r="F45" s="76"/>
      <c r="G45" s="101"/>
      <c r="H45" s="101"/>
      <c r="I45" s="76"/>
      <c r="J45" s="101"/>
      <c r="K45" s="101"/>
      <c r="L45" s="76"/>
      <c r="M45" s="101"/>
      <c r="N45" s="101"/>
      <c r="O45" s="76"/>
      <c r="P45" s="101"/>
      <c r="Q45" s="101"/>
      <c r="R45" s="76"/>
      <c r="S45" s="101"/>
      <c r="T45" s="101"/>
      <c r="U45" s="76"/>
      <c r="V45" s="101"/>
      <c r="W45" s="101"/>
      <c r="X45" s="76"/>
      <c r="Y45" s="101"/>
      <c r="Z45" s="101"/>
      <c r="AA45" s="76"/>
      <c r="AB45" s="101"/>
      <c r="AC45" s="101"/>
      <c r="AD45" s="76"/>
      <c r="AE45" s="101"/>
      <c r="AF45" s="101"/>
      <c r="AG45" s="76"/>
      <c r="AH45" s="101"/>
      <c r="AI45" s="101"/>
      <c r="AJ45" s="76"/>
      <c r="AK45" s="101"/>
      <c r="AL45" s="101"/>
      <c r="AM45" s="76"/>
      <c r="AN45" s="101"/>
      <c r="AO45" s="101"/>
      <c r="AP45" s="48"/>
      <c r="AQ45" s="49"/>
    </row>
    <row r="46" spans="1:43" ht="25.5" customHeight="1" thickBot="1">
      <c r="A46" s="165">
        <v>14</v>
      </c>
      <c r="B46" s="139">
        <f>'1年目'!B46</f>
        <v>1014</v>
      </c>
      <c r="C46" s="139" t="str">
        <f>'1年目'!C46</f>
        <v>社員14</v>
      </c>
      <c r="D46" s="65" t="s">
        <v>95</v>
      </c>
      <c r="E46" s="39" t="s">
        <v>26</v>
      </c>
      <c r="F46" s="106" t="str">
        <f>IF(不要２!H201=$I$3,"協定超え注意",不要２!H201)</f>
        <v>協定超え注意</v>
      </c>
      <c r="G46" s="99">
        <f>G47+H47</f>
        <v>0</v>
      </c>
      <c r="H46" s="102" t="str">
        <f>IF($X$3=0,"",IF($O$3=0,"",不要２!J201))</f>
        <v/>
      </c>
      <c r="I46" s="106" t="str">
        <f>IF(不要２!K201=$I$3,"協定超え注意",不要２!K201)</f>
        <v>協定超え注意</v>
      </c>
      <c r="J46" s="99">
        <f>J47+K47</f>
        <v>0</v>
      </c>
      <c r="K46" s="102" t="str">
        <f>IF($X$3=0,"",IF($O$3=0,"",不要２!M201))</f>
        <v/>
      </c>
      <c r="L46" s="106" t="str">
        <f>IF(不要２!N201=$I$3,"協定超え注意",不要２!N201)</f>
        <v>協定超え注意</v>
      </c>
      <c r="M46" s="99">
        <f>M47+N47</f>
        <v>0</v>
      </c>
      <c r="N46" s="102" t="str">
        <f>IF($X$3=0,"",IF($O$3=0,"",不要２!P201))</f>
        <v/>
      </c>
      <c r="O46" s="106" t="str">
        <f>IF(不要２!Q201=$I$3,"協定超え注意",不要２!Q201)</f>
        <v>協定超え注意</v>
      </c>
      <c r="P46" s="99">
        <f>P47+Q47</f>
        <v>0</v>
      </c>
      <c r="Q46" s="102" t="str">
        <f>IF($X$3=0,"",IF($O$3=0,"",不要２!S201))</f>
        <v/>
      </c>
      <c r="R46" s="106" t="str">
        <f>IF(不要２!T201=$I$3,"協定超え注意",不要２!T201)</f>
        <v>協定超え注意</v>
      </c>
      <c r="S46" s="99">
        <f>S47+T47</f>
        <v>0</v>
      </c>
      <c r="T46" s="102" t="str">
        <f>IF($X$3=0,"",IF($O$3=0,"",不要２!V201))</f>
        <v/>
      </c>
      <c r="U46" s="106" t="str">
        <f>IF(不要２!W201=$I$3,"協定超え注意",不要２!W201)</f>
        <v>協定超え注意</v>
      </c>
      <c r="V46" s="99">
        <f>V47+W47</f>
        <v>0</v>
      </c>
      <c r="W46" s="102" t="str">
        <f>IF($X$3=0,"",IF($O$3=0,"",不要２!Y201))</f>
        <v/>
      </c>
      <c r="X46" s="106" t="str">
        <f>IF(不要２!Z201=$I$3,"協定超え注意",不要２!Z201)</f>
        <v>協定超え注意</v>
      </c>
      <c r="Y46" s="99">
        <f>Y47+Z47</f>
        <v>0</v>
      </c>
      <c r="Z46" s="102" t="str">
        <f>IF($X$3=0,"",IF($O$3=0,"",不要２!AB201))</f>
        <v/>
      </c>
      <c r="AA46" s="106" t="str">
        <f>IF(不要２!AC201=$I$3,"協定超え注意",不要２!AC201)</f>
        <v>協定超え注意</v>
      </c>
      <c r="AB46" s="99">
        <f>AB47+AC47</f>
        <v>0</v>
      </c>
      <c r="AC46" s="102" t="str">
        <f>IF($X$3=0,"",IF($O$3=0,"",不要２!AE201))</f>
        <v/>
      </c>
      <c r="AD46" s="106" t="str">
        <f>IF(不要２!AF201=$I$3,"協定超え注意",不要２!AF201)</f>
        <v>協定超え注意</v>
      </c>
      <c r="AE46" s="99">
        <f>AE47+AF47</f>
        <v>0</v>
      </c>
      <c r="AF46" s="102" t="str">
        <f>IF($X$3=0,"",IF($O$3=0,"",不要２!AH201))</f>
        <v/>
      </c>
      <c r="AG46" s="106" t="str">
        <f>IF(不要２!AI201=$I$3,"協定超え注意",不要２!AI201)</f>
        <v>協定超え注意</v>
      </c>
      <c r="AH46" s="99">
        <f>AH47+AI47</f>
        <v>0</v>
      </c>
      <c r="AI46" s="102" t="str">
        <f>IF($X$3=0,"",IF($O$3=0,"",不要２!AK201))</f>
        <v/>
      </c>
      <c r="AJ46" s="106" t="str">
        <f>IF(不要２!AL201=$I$3,"協定超え注意",不要２!AL201)</f>
        <v>協定超え注意</v>
      </c>
      <c r="AK46" s="99">
        <f>AK47+AL47</f>
        <v>0</v>
      </c>
      <c r="AL46" s="102" t="str">
        <f>IF($X$3=0,"",IF($O$3=0,"",不要２!AN201))</f>
        <v/>
      </c>
      <c r="AM46" s="106" t="str">
        <f>IF(不要２!AO201=$I$3,"協定超え注意",不要２!AO201)</f>
        <v>協定超え注意</v>
      </c>
      <c r="AN46" s="99">
        <f>AN47+AO47</f>
        <v>0</v>
      </c>
      <c r="AO46" s="102" t="str">
        <f>IF($X$3=0,"",IF($O$3=0,"",不要２!AQ201))</f>
        <v/>
      </c>
      <c r="AP46" s="27">
        <f>G46+J46+M46+P46+S46+V46+Y46+AB46+AE46+AH46+AK46+AN46</f>
        <v>0</v>
      </c>
      <c r="AQ46" s="28">
        <f>G47+J47+M47+P47+S47+V47+Y47+AB47+AE47+AH47+AK47+AN47</f>
        <v>0</v>
      </c>
    </row>
    <row r="47" spans="1:43" ht="32.25" customHeight="1" thickTop="1" thickBot="1">
      <c r="A47" s="165"/>
      <c r="B47" s="141"/>
      <c r="C47" s="141"/>
      <c r="D47" s="93" t="s">
        <v>22</v>
      </c>
      <c r="E47" s="94" t="s">
        <v>32</v>
      </c>
      <c r="F47" s="107">
        <f>IF(不要２!H202&lt;0,0,不要２!H202)</f>
        <v>0</v>
      </c>
      <c r="G47" s="110"/>
      <c r="H47" s="115"/>
      <c r="I47" s="107">
        <f>IF(不要２!K202&lt;0,0,不要２!K202)</f>
        <v>0</v>
      </c>
      <c r="J47" s="110"/>
      <c r="K47" s="115"/>
      <c r="L47" s="107">
        <f>IF(不要２!N202&lt;0,0,不要２!N202)</f>
        <v>0</v>
      </c>
      <c r="M47" s="110"/>
      <c r="N47" s="115"/>
      <c r="O47" s="107">
        <f>IF(不要２!Q202&lt;0,0,不要２!Q202)</f>
        <v>0</v>
      </c>
      <c r="P47" s="110"/>
      <c r="Q47" s="115"/>
      <c r="R47" s="107">
        <f>IF(不要２!T202&lt;0,0,不要２!T202)</f>
        <v>0</v>
      </c>
      <c r="S47" s="110"/>
      <c r="T47" s="115"/>
      <c r="U47" s="107">
        <f>IF(不要２!W202&lt;0,0,不要２!W202)</f>
        <v>0</v>
      </c>
      <c r="V47" s="110"/>
      <c r="W47" s="115"/>
      <c r="X47" s="107">
        <f>IF(不要２!Z202&lt;0,0,不要２!Z202)</f>
        <v>0</v>
      </c>
      <c r="Y47" s="110"/>
      <c r="Z47" s="115"/>
      <c r="AA47" s="107">
        <f>IF(不要２!AC202&lt;0,0,不要２!AC202)</f>
        <v>0</v>
      </c>
      <c r="AB47" s="110"/>
      <c r="AC47" s="115"/>
      <c r="AD47" s="107">
        <f>IF(不要２!AF202&lt;0,0,不要２!AF202)</f>
        <v>0</v>
      </c>
      <c r="AE47" s="110"/>
      <c r="AF47" s="115"/>
      <c r="AG47" s="107">
        <f>IF(不要２!AI202&lt;0,0,不要２!AI202)</f>
        <v>0</v>
      </c>
      <c r="AH47" s="110"/>
      <c r="AI47" s="115"/>
      <c r="AJ47" s="107">
        <f>IF(不要２!AL202&lt;0,0,不要２!AL202)</f>
        <v>0</v>
      </c>
      <c r="AK47" s="110"/>
      <c r="AL47" s="115"/>
      <c r="AM47" s="107">
        <f>IF(不要２!AO202&lt;0,0,不要２!AO202)</f>
        <v>0</v>
      </c>
      <c r="AN47" s="110"/>
      <c r="AO47" s="115"/>
      <c r="AP47" s="32">
        <f>H47+K47+N47+Q47+T47+W47+Z47+AC47+AF47+AI47+AL47+AO47</f>
        <v>0</v>
      </c>
      <c r="AQ47" s="16">
        <f>$AE$3-AQ46</f>
        <v>0</v>
      </c>
    </row>
    <row r="48" spans="1:43" ht="12" customHeight="1" thickTop="1">
      <c r="A48" s="53"/>
      <c r="B48" s="75"/>
      <c r="C48" s="76"/>
      <c r="D48" s="48"/>
      <c r="E48" s="48"/>
      <c r="F48" s="76"/>
      <c r="G48" s="101"/>
      <c r="H48" s="101"/>
      <c r="I48" s="76"/>
      <c r="J48" s="101"/>
      <c r="K48" s="101"/>
      <c r="L48" s="76"/>
      <c r="M48" s="101"/>
      <c r="N48" s="101"/>
      <c r="O48" s="76"/>
      <c r="P48" s="101"/>
      <c r="Q48" s="101"/>
      <c r="R48" s="76"/>
      <c r="S48" s="101"/>
      <c r="T48" s="101"/>
      <c r="U48" s="76"/>
      <c r="V48" s="101"/>
      <c r="W48" s="101"/>
      <c r="X48" s="76"/>
      <c r="Y48" s="101"/>
      <c r="Z48" s="101"/>
      <c r="AA48" s="76"/>
      <c r="AB48" s="101"/>
      <c r="AC48" s="101"/>
      <c r="AD48" s="76"/>
      <c r="AE48" s="101"/>
      <c r="AF48" s="101"/>
      <c r="AG48" s="76"/>
      <c r="AH48" s="101"/>
      <c r="AI48" s="101"/>
      <c r="AJ48" s="76"/>
      <c r="AK48" s="101"/>
      <c r="AL48" s="101"/>
      <c r="AM48" s="76"/>
      <c r="AN48" s="101"/>
      <c r="AO48" s="101"/>
      <c r="AP48" s="48"/>
      <c r="AQ48" s="49"/>
    </row>
    <row r="49" spans="1:43" ht="25.5" customHeight="1" thickBot="1">
      <c r="A49" s="165">
        <v>15</v>
      </c>
      <c r="B49" s="139">
        <f>'1年目'!B49</f>
        <v>1015</v>
      </c>
      <c r="C49" s="139" t="str">
        <f>'1年目'!C49</f>
        <v>社員15</v>
      </c>
      <c r="D49" s="65" t="s">
        <v>95</v>
      </c>
      <c r="E49" s="39" t="s">
        <v>26</v>
      </c>
      <c r="F49" s="106" t="str">
        <f>IF(不要２!H216=$I$3,"協定超え注意",不要２!H216)</f>
        <v>協定超え注意</v>
      </c>
      <c r="G49" s="99">
        <f>G50+H50</f>
        <v>0</v>
      </c>
      <c r="H49" s="102" t="str">
        <f>IF($X$3=0,"",IF($O$3=0,"",不要２!J216))</f>
        <v/>
      </c>
      <c r="I49" s="106" t="str">
        <f>IF(不要２!K216=$I$3,"協定超え注意",不要２!K216)</f>
        <v>協定超え注意</v>
      </c>
      <c r="J49" s="99">
        <f>J50+K50</f>
        <v>0</v>
      </c>
      <c r="K49" s="102" t="str">
        <f>IF($X$3=0,"",IF($O$3=0,"",不要２!M216))</f>
        <v/>
      </c>
      <c r="L49" s="106" t="str">
        <f>IF(不要２!N216=$I$3,"協定超え注意",不要２!N216)</f>
        <v>協定超え注意</v>
      </c>
      <c r="M49" s="99">
        <f>M50+N50</f>
        <v>0</v>
      </c>
      <c r="N49" s="102" t="str">
        <f>IF($X$3=0,"",IF($O$3=0,"",不要２!P216))</f>
        <v/>
      </c>
      <c r="O49" s="106" t="str">
        <f>IF(不要２!Q216=$I$3,"協定超え注意",不要２!Q216)</f>
        <v>協定超え注意</v>
      </c>
      <c r="P49" s="99">
        <f>P50+Q50</f>
        <v>0</v>
      </c>
      <c r="Q49" s="102" t="str">
        <f>IF($X$3=0,"",IF($O$3=0,"",不要２!S216))</f>
        <v/>
      </c>
      <c r="R49" s="106" t="str">
        <f>IF(不要２!T216=$I$3,"協定超え注意",不要２!T216)</f>
        <v>協定超え注意</v>
      </c>
      <c r="S49" s="99">
        <f>S50+T50</f>
        <v>0</v>
      </c>
      <c r="T49" s="102" t="str">
        <f>IF($X$3=0,"",IF($O$3=0,"",不要２!V216))</f>
        <v/>
      </c>
      <c r="U49" s="106" t="str">
        <f>IF(不要２!W216=$I$3,"協定超え注意",不要２!W216)</f>
        <v>協定超え注意</v>
      </c>
      <c r="V49" s="99">
        <f>V50+W50</f>
        <v>0</v>
      </c>
      <c r="W49" s="102" t="str">
        <f>IF($X$3=0,"",IF($O$3=0,"",不要２!Y216))</f>
        <v/>
      </c>
      <c r="X49" s="106" t="str">
        <f>IF(不要２!Z216=$I$3,"協定超え注意",不要２!Z216)</f>
        <v>協定超え注意</v>
      </c>
      <c r="Y49" s="99">
        <f>Y50+Z50</f>
        <v>0</v>
      </c>
      <c r="Z49" s="102" t="str">
        <f>IF($X$3=0,"",IF($O$3=0,"",不要２!AB216))</f>
        <v/>
      </c>
      <c r="AA49" s="106" t="str">
        <f>IF(不要２!AC216=$I$3,"協定超え注意",不要２!AC216)</f>
        <v>協定超え注意</v>
      </c>
      <c r="AB49" s="99">
        <f>AB50+AC50</f>
        <v>0</v>
      </c>
      <c r="AC49" s="102" t="str">
        <f>IF($X$3=0,"",IF($O$3=0,"",不要２!AE216))</f>
        <v/>
      </c>
      <c r="AD49" s="106" t="str">
        <f>IF(不要２!AF216=$I$3,"協定超え注意",不要２!AF216)</f>
        <v>協定超え注意</v>
      </c>
      <c r="AE49" s="99">
        <f>AE50+AF50</f>
        <v>0</v>
      </c>
      <c r="AF49" s="102" t="str">
        <f>IF($X$3=0,"",IF($O$3=0,"",不要２!AH216))</f>
        <v/>
      </c>
      <c r="AG49" s="106" t="str">
        <f>IF(不要２!AI216=$I$3,"協定超え注意",不要２!AI216)</f>
        <v>協定超え注意</v>
      </c>
      <c r="AH49" s="99">
        <f>AH50+AI50</f>
        <v>0</v>
      </c>
      <c r="AI49" s="102" t="str">
        <f>IF($X$3=0,"",IF($O$3=0,"",不要２!AK216))</f>
        <v/>
      </c>
      <c r="AJ49" s="106" t="str">
        <f>IF(不要２!AL216=$I$3,"協定超え注意",不要２!AL216)</f>
        <v>協定超え注意</v>
      </c>
      <c r="AK49" s="99">
        <f>AK50+AL50</f>
        <v>0</v>
      </c>
      <c r="AL49" s="102" t="str">
        <f>IF($X$3=0,"",IF($O$3=0,"",不要２!AN216))</f>
        <v/>
      </c>
      <c r="AM49" s="106" t="str">
        <f>IF(不要２!AO216=$I$3,"協定超え注意",不要２!AO216)</f>
        <v>協定超え注意</v>
      </c>
      <c r="AN49" s="99">
        <f>AN50+AO50</f>
        <v>0</v>
      </c>
      <c r="AO49" s="102" t="str">
        <f>IF($X$3=0,"",IF($O$3=0,"",不要２!AQ216))</f>
        <v/>
      </c>
      <c r="AP49" s="27">
        <f>G49+J49+M49+P49+S49+V49+Y49+AB49+AE49+AH49+AK49+AN49</f>
        <v>0</v>
      </c>
      <c r="AQ49" s="28">
        <f>G50+J50+M50+P50+S50+V50+Y50+AB50+AE50+AH50+AK50+AN50</f>
        <v>0</v>
      </c>
    </row>
    <row r="50" spans="1:43" ht="32.25" customHeight="1" thickTop="1" thickBot="1">
      <c r="A50" s="165"/>
      <c r="B50" s="141"/>
      <c r="C50" s="141"/>
      <c r="D50" s="93" t="s">
        <v>22</v>
      </c>
      <c r="E50" s="94" t="s">
        <v>32</v>
      </c>
      <c r="F50" s="107">
        <f>IF(不要２!H217&lt;0,0,不要２!H217)</f>
        <v>0</v>
      </c>
      <c r="G50" s="110"/>
      <c r="H50" s="115"/>
      <c r="I50" s="107">
        <f>IF(不要２!K217&lt;0,0,不要２!K217)</f>
        <v>0</v>
      </c>
      <c r="J50" s="110"/>
      <c r="K50" s="115"/>
      <c r="L50" s="107">
        <f>IF(不要２!N217&lt;0,0,不要２!N217)</f>
        <v>0</v>
      </c>
      <c r="M50" s="110"/>
      <c r="N50" s="115"/>
      <c r="O50" s="107">
        <f>IF(不要２!Q217&lt;0,0,不要２!Q217)</f>
        <v>0</v>
      </c>
      <c r="P50" s="110"/>
      <c r="Q50" s="115"/>
      <c r="R50" s="107">
        <f>IF(不要２!T217&lt;0,0,不要２!T217)</f>
        <v>0</v>
      </c>
      <c r="S50" s="110"/>
      <c r="T50" s="115"/>
      <c r="U50" s="107">
        <f>IF(不要２!W217&lt;0,0,不要２!W217)</f>
        <v>0</v>
      </c>
      <c r="V50" s="110"/>
      <c r="W50" s="115"/>
      <c r="X50" s="107">
        <f>IF(不要２!Z217&lt;0,0,不要２!Z217)</f>
        <v>0</v>
      </c>
      <c r="Y50" s="110"/>
      <c r="Z50" s="115"/>
      <c r="AA50" s="107">
        <f>IF(不要２!AC217&lt;0,0,不要２!AC217)</f>
        <v>0</v>
      </c>
      <c r="AB50" s="110"/>
      <c r="AC50" s="115"/>
      <c r="AD50" s="107">
        <f>IF(不要２!AF217&lt;0,0,不要２!AF217)</f>
        <v>0</v>
      </c>
      <c r="AE50" s="110"/>
      <c r="AF50" s="115"/>
      <c r="AG50" s="107">
        <f>IF(不要２!AI217&lt;0,0,不要２!AI217)</f>
        <v>0</v>
      </c>
      <c r="AH50" s="110"/>
      <c r="AI50" s="115"/>
      <c r="AJ50" s="107">
        <f>IF(不要２!AL217&lt;0,0,不要２!AL217)</f>
        <v>0</v>
      </c>
      <c r="AK50" s="110"/>
      <c r="AL50" s="115"/>
      <c r="AM50" s="107">
        <f>IF(不要２!AO217&lt;0,0,不要２!AO217)</f>
        <v>0</v>
      </c>
      <c r="AN50" s="110"/>
      <c r="AO50" s="115"/>
      <c r="AP50" s="32">
        <f>H50+K50+N50+Q50+T50+W50+Z50+AC50+AF50+AI50+AL50+AO50</f>
        <v>0</v>
      </c>
      <c r="AQ50" s="16">
        <f>$AE$3-AQ49</f>
        <v>0</v>
      </c>
    </row>
    <row r="51" spans="1:43" ht="12" customHeight="1" thickTop="1">
      <c r="A51" s="53"/>
      <c r="B51" s="75"/>
      <c r="C51" s="76"/>
      <c r="D51" s="48"/>
      <c r="E51" s="48"/>
      <c r="F51" s="76"/>
      <c r="G51" s="101"/>
      <c r="H51" s="101"/>
      <c r="I51" s="76"/>
      <c r="J51" s="101"/>
      <c r="K51" s="101"/>
      <c r="L51" s="76"/>
      <c r="M51" s="101"/>
      <c r="N51" s="101"/>
      <c r="O51" s="76"/>
      <c r="P51" s="101"/>
      <c r="Q51" s="101"/>
      <c r="R51" s="76"/>
      <c r="S51" s="101"/>
      <c r="T51" s="101"/>
      <c r="U51" s="76"/>
      <c r="V51" s="101"/>
      <c r="W51" s="101"/>
      <c r="X51" s="76"/>
      <c r="Y51" s="101"/>
      <c r="Z51" s="101"/>
      <c r="AA51" s="76"/>
      <c r="AB51" s="101"/>
      <c r="AC51" s="101"/>
      <c r="AD51" s="76"/>
      <c r="AE51" s="101"/>
      <c r="AF51" s="101"/>
      <c r="AG51" s="76"/>
      <c r="AH51" s="101"/>
      <c r="AI51" s="101"/>
      <c r="AJ51" s="76"/>
      <c r="AK51" s="101"/>
      <c r="AL51" s="101"/>
      <c r="AM51" s="76"/>
      <c r="AN51" s="101"/>
      <c r="AO51" s="101"/>
      <c r="AP51" s="48"/>
      <c r="AQ51" s="49"/>
    </row>
    <row r="52" spans="1:43" ht="25.5" customHeight="1" thickBot="1">
      <c r="A52" s="165">
        <v>16</v>
      </c>
      <c r="B52" s="139">
        <f>'1年目'!B52</f>
        <v>1016</v>
      </c>
      <c r="C52" s="139" t="str">
        <f>'1年目'!C52</f>
        <v>社員16</v>
      </c>
      <c r="D52" s="65" t="s">
        <v>95</v>
      </c>
      <c r="E52" s="39" t="s">
        <v>26</v>
      </c>
      <c r="F52" s="106" t="str">
        <f>IF(不要２!H231=$I$3,"協定超え注意",不要２!H231)</f>
        <v>協定超え注意</v>
      </c>
      <c r="G52" s="99">
        <f>G53+H53</f>
        <v>0</v>
      </c>
      <c r="H52" s="102" t="str">
        <f>IF($X$3=0,"",IF($O$3=0,"",不要２!J231))</f>
        <v/>
      </c>
      <c r="I52" s="106" t="str">
        <f>IF(不要２!K231=$I$3,"協定超え注意",不要２!K231)</f>
        <v>協定超え注意</v>
      </c>
      <c r="J52" s="99">
        <f>J53+K53</f>
        <v>0</v>
      </c>
      <c r="K52" s="102" t="str">
        <f>IF($X$3=0,"",IF($O$3=0,"",不要２!M231))</f>
        <v/>
      </c>
      <c r="L52" s="106" t="str">
        <f>IF(不要２!N231=$I$3,"協定超え注意",不要２!N231)</f>
        <v>協定超え注意</v>
      </c>
      <c r="M52" s="99">
        <f>M53+N53</f>
        <v>0</v>
      </c>
      <c r="N52" s="102" t="str">
        <f>IF($X$3=0,"",IF($O$3=0,"",不要２!P231))</f>
        <v/>
      </c>
      <c r="O52" s="106" t="str">
        <f>IF(不要２!Q231=$I$3,"協定超え注意",不要２!Q231)</f>
        <v>協定超え注意</v>
      </c>
      <c r="P52" s="99">
        <f>P53+Q53</f>
        <v>0</v>
      </c>
      <c r="Q52" s="102" t="str">
        <f>IF($X$3=0,"",IF($O$3=0,"",不要２!S231))</f>
        <v/>
      </c>
      <c r="R52" s="106" t="str">
        <f>IF(不要２!T231=$I$3,"協定超え注意",不要２!T231)</f>
        <v>協定超え注意</v>
      </c>
      <c r="S52" s="99">
        <f>S53+T53</f>
        <v>0</v>
      </c>
      <c r="T52" s="102" t="str">
        <f>IF($X$3=0,"",IF($O$3=0,"",不要２!V231))</f>
        <v/>
      </c>
      <c r="U52" s="106" t="str">
        <f>IF(不要２!W231=$I$3,"協定超え注意",不要２!W231)</f>
        <v>協定超え注意</v>
      </c>
      <c r="V52" s="99">
        <f>V53+W53</f>
        <v>0</v>
      </c>
      <c r="W52" s="102" t="str">
        <f>IF($X$3=0,"",IF($O$3=0,"",不要２!Y231))</f>
        <v/>
      </c>
      <c r="X52" s="106" t="str">
        <f>IF(不要２!Z231=$I$3,"協定超え注意",不要２!Z231)</f>
        <v>協定超え注意</v>
      </c>
      <c r="Y52" s="99">
        <f>Y53+Z53</f>
        <v>0</v>
      </c>
      <c r="Z52" s="102" t="str">
        <f>IF($X$3=0,"",IF($O$3=0,"",不要２!AB231))</f>
        <v/>
      </c>
      <c r="AA52" s="106" t="str">
        <f>IF(不要２!AC231=$I$3,"協定超え注意",不要２!AC231)</f>
        <v>協定超え注意</v>
      </c>
      <c r="AB52" s="99">
        <f>AB53+AC53</f>
        <v>0</v>
      </c>
      <c r="AC52" s="102" t="str">
        <f>IF($X$3=0,"",IF($O$3=0,"",不要２!AE231))</f>
        <v/>
      </c>
      <c r="AD52" s="106" t="str">
        <f>IF(不要２!AF231=$I$3,"協定超え注意",不要２!AF231)</f>
        <v>協定超え注意</v>
      </c>
      <c r="AE52" s="99">
        <f>AE53+AF53</f>
        <v>0</v>
      </c>
      <c r="AF52" s="102" t="str">
        <f>IF($X$3=0,"",IF($O$3=0,"",不要２!AH231))</f>
        <v/>
      </c>
      <c r="AG52" s="106" t="str">
        <f>IF(不要２!AI231=$I$3,"協定超え注意",不要２!AI231)</f>
        <v>協定超え注意</v>
      </c>
      <c r="AH52" s="99">
        <f>AH53+AI53</f>
        <v>0</v>
      </c>
      <c r="AI52" s="102" t="str">
        <f>IF($X$3=0,"",IF($O$3=0,"",不要２!AK231))</f>
        <v/>
      </c>
      <c r="AJ52" s="106" t="str">
        <f>IF(不要２!AL231=$I$3,"協定超え注意",不要２!AL231)</f>
        <v>協定超え注意</v>
      </c>
      <c r="AK52" s="99">
        <f>AK53+AL53</f>
        <v>0</v>
      </c>
      <c r="AL52" s="102" t="str">
        <f>IF($X$3=0,"",IF($O$3=0,"",不要２!AN231))</f>
        <v/>
      </c>
      <c r="AM52" s="106" t="str">
        <f>IF(不要２!AO231=$I$3,"協定超え注意",不要２!AO231)</f>
        <v>協定超え注意</v>
      </c>
      <c r="AN52" s="99">
        <f>AN53+AO53</f>
        <v>0</v>
      </c>
      <c r="AO52" s="102" t="str">
        <f>IF($X$3=0,"",IF($O$3=0,"",不要２!AQ231))</f>
        <v/>
      </c>
      <c r="AP52" s="27">
        <f>G52+J52+M52+P52+S52+V52+Y52+AB52+AE52+AH52+AK52+AN52</f>
        <v>0</v>
      </c>
      <c r="AQ52" s="28">
        <f>G53+J53+M53+P53+S53+V53+Y53+AB53+AE53+AH53+AK53+AN53</f>
        <v>0</v>
      </c>
    </row>
    <row r="53" spans="1:43" ht="32.25" customHeight="1" thickTop="1" thickBot="1">
      <c r="A53" s="165"/>
      <c r="B53" s="139"/>
      <c r="C53" s="139"/>
      <c r="D53" s="93" t="s">
        <v>22</v>
      </c>
      <c r="E53" s="94" t="s">
        <v>32</v>
      </c>
      <c r="F53" s="107">
        <f>IF(不要２!H232&lt;0,0,不要２!H232)</f>
        <v>0</v>
      </c>
      <c r="G53" s="110"/>
      <c r="H53" s="115"/>
      <c r="I53" s="107">
        <f>IF(不要２!K232&lt;0,0,不要２!K232)</f>
        <v>0</v>
      </c>
      <c r="J53" s="110"/>
      <c r="K53" s="115"/>
      <c r="L53" s="107">
        <f>IF(不要２!N232&lt;0,0,不要２!N232)</f>
        <v>0</v>
      </c>
      <c r="M53" s="110"/>
      <c r="N53" s="115"/>
      <c r="O53" s="107">
        <f>IF(不要２!Q232&lt;0,0,不要２!Q232)</f>
        <v>0</v>
      </c>
      <c r="P53" s="110"/>
      <c r="Q53" s="115"/>
      <c r="R53" s="107">
        <f>IF(不要２!T232&lt;0,0,不要２!T232)</f>
        <v>0</v>
      </c>
      <c r="S53" s="110"/>
      <c r="T53" s="115"/>
      <c r="U53" s="107">
        <f>IF(不要２!W232&lt;0,0,不要２!W232)</f>
        <v>0</v>
      </c>
      <c r="V53" s="110"/>
      <c r="W53" s="115"/>
      <c r="X53" s="107">
        <f>IF(不要２!Z232&lt;0,0,不要２!Z232)</f>
        <v>0</v>
      </c>
      <c r="Y53" s="110"/>
      <c r="Z53" s="115"/>
      <c r="AA53" s="107">
        <f>IF(不要２!AC232&lt;0,0,不要２!AC232)</f>
        <v>0</v>
      </c>
      <c r="AB53" s="110"/>
      <c r="AC53" s="115"/>
      <c r="AD53" s="107">
        <f>IF(不要２!AF232&lt;0,0,不要２!AF232)</f>
        <v>0</v>
      </c>
      <c r="AE53" s="110"/>
      <c r="AF53" s="115"/>
      <c r="AG53" s="107">
        <f>IF(不要２!AI232&lt;0,0,不要２!AI232)</f>
        <v>0</v>
      </c>
      <c r="AH53" s="110"/>
      <c r="AI53" s="115"/>
      <c r="AJ53" s="107">
        <f>IF(不要２!AL232&lt;0,0,不要２!AL232)</f>
        <v>0</v>
      </c>
      <c r="AK53" s="110"/>
      <c r="AL53" s="115"/>
      <c r="AM53" s="107">
        <f>IF(不要２!AO232&lt;0,0,不要２!AO232)</f>
        <v>0</v>
      </c>
      <c r="AN53" s="110"/>
      <c r="AO53" s="115"/>
      <c r="AP53" s="32">
        <f>H53+K53+N53+Q53+T53+W53+Z53+AC53+AF53+AI53+AL53+AO53</f>
        <v>0</v>
      </c>
      <c r="AQ53" s="16">
        <f>$AE$3-AQ52</f>
        <v>0</v>
      </c>
    </row>
    <row r="54" spans="1:43" ht="13.8" thickTop="1"/>
    <row r="60" spans="1:43">
      <c r="K60" s="26"/>
    </row>
  </sheetData>
  <mergeCells count="90">
    <mergeCell ref="G4:L4"/>
    <mergeCell ref="H2:K2"/>
    <mergeCell ref="Z2:AC2"/>
    <mergeCell ref="AD2:AF2"/>
    <mergeCell ref="D3:H3"/>
    <mergeCell ref="L3:N3"/>
    <mergeCell ref="Q3:W3"/>
    <mergeCell ref="Z3:AD3"/>
    <mergeCell ref="W2:Y2"/>
    <mergeCell ref="M2:O2"/>
    <mergeCell ref="P2:V2"/>
    <mergeCell ref="A1:AO1"/>
    <mergeCell ref="A2:D2"/>
    <mergeCell ref="B5:B6"/>
    <mergeCell ref="C5:C6"/>
    <mergeCell ref="D5:E6"/>
    <mergeCell ref="G5:G6"/>
    <mergeCell ref="H5:H6"/>
    <mergeCell ref="Z5:Z6"/>
    <mergeCell ref="J5:J6"/>
    <mergeCell ref="K5:K6"/>
    <mergeCell ref="M5:M6"/>
    <mergeCell ref="N5:N6"/>
    <mergeCell ref="P5:P6"/>
    <mergeCell ref="Q5:Q6"/>
    <mergeCell ref="S5:S6"/>
    <mergeCell ref="T5:T6"/>
    <mergeCell ref="V5:V6"/>
    <mergeCell ref="W5:W6"/>
    <mergeCell ref="Y5:Y6"/>
    <mergeCell ref="AQ5:AQ6"/>
    <mergeCell ref="AB5:AB6"/>
    <mergeCell ref="AC5:AC6"/>
    <mergeCell ref="AE5:AE6"/>
    <mergeCell ref="AF5:AF6"/>
    <mergeCell ref="AH5:AH6"/>
    <mergeCell ref="AI5:AI6"/>
    <mergeCell ref="AK5:AK6"/>
    <mergeCell ref="AL5:AL6"/>
    <mergeCell ref="AN5:AN6"/>
    <mergeCell ref="AO5:AO6"/>
    <mergeCell ref="AP5:AP6"/>
    <mergeCell ref="A7:A8"/>
    <mergeCell ref="B7:B8"/>
    <mergeCell ref="C7:C8"/>
    <mergeCell ref="A10:A11"/>
    <mergeCell ref="B10:B11"/>
    <mergeCell ref="C10:C11"/>
    <mergeCell ref="A13:A14"/>
    <mergeCell ref="B13:B14"/>
    <mergeCell ref="C13:C14"/>
    <mergeCell ref="A16:A17"/>
    <mergeCell ref="B16:B17"/>
    <mergeCell ref="C16:C17"/>
    <mergeCell ref="A19:A20"/>
    <mergeCell ref="B19:B20"/>
    <mergeCell ref="C19:C20"/>
    <mergeCell ref="A22:A23"/>
    <mergeCell ref="B22:B23"/>
    <mergeCell ref="C22:C23"/>
    <mergeCell ref="A25:A26"/>
    <mergeCell ref="B25:B26"/>
    <mergeCell ref="C25:C26"/>
    <mergeCell ref="A28:A29"/>
    <mergeCell ref="B28:B29"/>
    <mergeCell ref="C28:C29"/>
    <mergeCell ref="A31:A32"/>
    <mergeCell ref="B31:B32"/>
    <mergeCell ref="C31:C32"/>
    <mergeCell ref="A34:A35"/>
    <mergeCell ref="B34:B35"/>
    <mergeCell ref="C34:C35"/>
    <mergeCell ref="A37:A38"/>
    <mergeCell ref="B37:B38"/>
    <mergeCell ref="C37:C38"/>
    <mergeCell ref="A40:A41"/>
    <mergeCell ref="B40:B41"/>
    <mergeCell ref="C40:C41"/>
    <mergeCell ref="A43:A44"/>
    <mergeCell ref="B43:B44"/>
    <mergeCell ref="C43:C44"/>
    <mergeCell ref="A46:A47"/>
    <mergeCell ref="B46:B47"/>
    <mergeCell ref="C46:C47"/>
    <mergeCell ref="A49:A50"/>
    <mergeCell ref="B49:B50"/>
    <mergeCell ref="C49:C50"/>
    <mergeCell ref="A52:A53"/>
    <mergeCell ref="B52:B53"/>
    <mergeCell ref="C52:C53"/>
  </mergeCells>
  <phoneticPr fontId="1"/>
  <conditionalFormatting sqref="AQ7 AQ10 AQ13 AQ16 AQ22 AQ25 AQ28 AQ34 AQ37 AQ40 AQ46 AQ49 AQ52">
    <cfRule type="cellIs" dxfId="8859" priority="11537" operator="greaterThan">
      <formula>$AE$3</formula>
    </cfRule>
  </conditionalFormatting>
  <conditionalFormatting sqref="AQ19">
    <cfRule type="cellIs" dxfId="8858" priority="11536" operator="greaterThan">
      <formula>$AE$3</formula>
    </cfRule>
  </conditionalFormatting>
  <conditionalFormatting sqref="AQ31">
    <cfRule type="cellIs" dxfId="8857" priority="11535" operator="greaterThan">
      <formula>$AE$3</formula>
    </cfRule>
  </conditionalFormatting>
  <conditionalFormatting sqref="AQ43">
    <cfRule type="cellIs" dxfId="8856" priority="11534" operator="greaterThan">
      <formula>$AE$3</formula>
    </cfRule>
  </conditionalFormatting>
  <conditionalFormatting sqref="I3">
    <cfRule type="cellIs" dxfId="8855" priority="8178" operator="greaterThan">
      <formula>45</formula>
    </cfRule>
  </conditionalFormatting>
  <conditionalFormatting sqref="X3">
    <cfRule type="cellIs" dxfId="8854" priority="8180" operator="greaterThan">
      <formula>99.999</formula>
    </cfRule>
  </conditionalFormatting>
  <conditionalFormatting sqref="O3">
    <cfRule type="cellIs" dxfId="8853" priority="8179" operator="greaterThan">
      <formula>6</formula>
    </cfRule>
  </conditionalFormatting>
  <conditionalFormatting sqref="H7">
    <cfRule type="expression" dxfId="8852" priority="6269">
      <formula>$X$3=0</formula>
    </cfRule>
    <cfRule type="expression" dxfId="8851" priority="6270">
      <formula>$O$3=0</formula>
    </cfRule>
    <cfRule type="cellIs" dxfId="8850" priority="6271" operator="greaterThan">
      <formula>$O$3</formula>
    </cfRule>
    <cfRule type="cellIs" dxfId="8849" priority="6272" operator="equal">
      <formula>$O$3</formula>
    </cfRule>
  </conditionalFormatting>
  <conditionalFormatting sqref="H10">
    <cfRule type="expression" dxfId="8848" priority="6221">
      <formula>$X$3=0</formula>
    </cfRule>
    <cfRule type="expression" dxfId="8847" priority="6222">
      <formula>$O$3=0</formula>
    </cfRule>
    <cfRule type="cellIs" dxfId="8846" priority="6223" operator="greaterThan">
      <formula>$O$3</formula>
    </cfRule>
    <cfRule type="cellIs" dxfId="8845" priority="6224" operator="equal">
      <formula>$O$3</formula>
    </cfRule>
  </conditionalFormatting>
  <conditionalFormatting sqref="H13">
    <cfRule type="expression" dxfId="8844" priority="6217">
      <formula>$X$3=0</formula>
    </cfRule>
    <cfRule type="expression" dxfId="8843" priority="6218">
      <formula>$O$3=0</formula>
    </cfRule>
    <cfRule type="cellIs" dxfId="8842" priority="6219" operator="greaterThan">
      <formula>$O$3</formula>
    </cfRule>
    <cfRule type="cellIs" dxfId="8841" priority="6220" operator="equal">
      <formula>$O$3</formula>
    </cfRule>
  </conditionalFormatting>
  <conditionalFormatting sqref="H16">
    <cfRule type="expression" dxfId="8840" priority="6213">
      <formula>$X$3=0</formula>
    </cfRule>
    <cfRule type="expression" dxfId="8839" priority="6214">
      <formula>$O$3=0</formula>
    </cfRule>
    <cfRule type="cellIs" dxfId="8838" priority="6215" operator="greaterThan">
      <formula>$O$3</formula>
    </cfRule>
    <cfRule type="cellIs" dxfId="8837" priority="6216" operator="equal">
      <formula>$O$3</formula>
    </cfRule>
  </conditionalFormatting>
  <conditionalFormatting sqref="H19">
    <cfRule type="expression" dxfId="8836" priority="6209">
      <formula>$X$3=0</formula>
    </cfRule>
    <cfRule type="expression" dxfId="8835" priority="6210">
      <formula>$O$3=0</formula>
    </cfRule>
    <cfRule type="cellIs" dxfId="8834" priority="6211" operator="greaterThan">
      <formula>$O$3</formula>
    </cfRule>
    <cfRule type="cellIs" dxfId="8833" priority="6212" operator="equal">
      <formula>$O$3</formula>
    </cfRule>
  </conditionalFormatting>
  <conditionalFormatting sqref="H22">
    <cfRule type="expression" dxfId="8832" priority="6205">
      <formula>$X$3=0</formula>
    </cfRule>
    <cfRule type="expression" dxfId="8831" priority="6206">
      <formula>$O$3=0</formula>
    </cfRule>
    <cfRule type="cellIs" dxfId="8830" priority="6207" operator="greaterThan">
      <formula>$O$3</formula>
    </cfRule>
    <cfRule type="cellIs" dxfId="8829" priority="6208" operator="equal">
      <formula>$O$3</formula>
    </cfRule>
  </conditionalFormatting>
  <conditionalFormatting sqref="H25">
    <cfRule type="expression" dxfId="8828" priority="6201">
      <formula>$X$3=0</formula>
    </cfRule>
    <cfRule type="expression" dxfId="8827" priority="6202">
      <formula>$O$3=0</formula>
    </cfRule>
    <cfRule type="cellIs" dxfId="8826" priority="6203" operator="greaterThan">
      <formula>$O$3</formula>
    </cfRule>
    <cfRule type="cellIs" dxfId="8825" priority="6204" operator="equal">
      <formula>$O$3</formula>
    </cfRule>
  </conditionalFormatting>
  <conditionalFormatting sqref="H28">
    <cfRule type="expression" dxfId="8824" priority="6197">
      <formula>$X$3=0</formula>
    </cfRule>
    <cfRule type="expression" dxfId="8823" priority="6198">
      <formula>$O$3=0</formula>
    </cfRule>
    <cfRule type="cellIs" dxfId="8822" priority="6199" operator="greaterThan">
      <formula>$O$3</formula>
    </cfRule>
    <cfRule type="cellIs" dxfId="8821" priority="6200" operator="equal">
      <formula>$O$3</formula>
    </cfRule>
  </conditionalFormatting>
  <conditionalFormatting sqref="H31">
    <cfRule type="expression" dxfId="8820" priority="6193">
      <formula>$X$3=0</formula>
    </cfRule>
    <cfRule type="expression" dxfId="8819" priority="6194">
      <formula>$O$3=0</formula>
    </cfRule>
    <cfRule type="cellIs" dxfId="8818" priority="6195" operator="greaterThan">
      <formula>$O$3</formula>
    </cfRule>
    <cfRule type="cellIs" dxfId="8817" priority="6196" operator="equal">
      <formula>$O$3</formula>
    </cfRule>
  </conditionalFormatting>
  <conditionalFormatting sqref="H34">
    <cfRule type="expression" dxfId="8816" priority="6189">
      <formula>$X$3=0</formula>
    </cfRule>
    <cfRule type="expression" dxfId="8815" priority="6190">
      <formula>$O$3=0</formula>
    </cfRule>
    <cfRule type="cellIs" dxfId="8814" priority="6191" operator="greaterThan">
      <formula>$O$3</formula>
    </cfRule>
    <cfRule type="cellIs" dxfId="8813" priority="6192" operator="equal">
      <formula>$O$3</formula>
    </cfRule>
  </conditionalFormatting>
  <conditionalFormatting sqref="H37">
    <cfRule type="expression" dxfId="8812" priority="6185">
      <formula>$X$3=0</formula>
    </cfRule>
    <cfRule type="expression" dxfId="8811" priority="6186">
      <formula>$O$3=0</formula>
    </cfRule>
    <cfRule type="cellIs" dxfId="8810" priority="6187" operator="greaterThan">
      <formula>$O$3</formula>
    </cfRule>
    <cfRule type="cellIs" dxfId="8809" priority="6188" operator="equal">
      <formula>$O$3</formula>
    </cfRule>
  </conditionalFormatting>
  <conditionalFormatting sqref="H40">
    <cfRule type="expression" dxfId="8808" priority="6181">
      <formula>$X$3=0</formula>
    </cfRule>
    <cfRule type="expression" dxfId="8807" priority="6182">
      <formula>$O$3=0</formula>
    </cfRule>
    <cfRule type="cellIs" dxfId="8806" priority="6183" operator="greaterThan">
      <formula>$O$3</formula>
    </cfRule>
    <cfRule type="cellIs" dxfId="8805" priority="6184" operator="equal">
      <formula>$O$3</formula>
    </cfRule>
  </conditionalFormatting>
  <conditionalFormatting sqref="H43">
    <cfRule type="expression" dxfId="8804" priority="6177">
      <formula>$X$3=0</formula>
    </cfRule>
    <cfRule type="expression" dxfId="8803" priority="6178">
      <formula>$O$3=0</formula>
    </cfRule>
    <cfRule type="cellIs" dxfId="8802" priority="6179" operator="greaterThan">
      <formula>$O$3</formula>
    </cfRule>
    <cfRule type="cellIs" dxfId="8801" priority="6180" operator="equal">
      <formula>$O$3</formula>
    </cfRule>
  </conditionalFormatting>
  <conditionalFormatting sqref="H46">
    <cfRule type="expression" dxfId="8800" priority="6173">
      <formula>$X$3=0</formula>
    </cfRule>
    <cfRule type="expression" dxfId="8799" priority="6174">
      <formula>$O$3=0</formula>
    </cfRule>
    <cfRule type="cellIs" dxfId="8798" priority="6175" operator="greaterThan">
      <formula>$O$3</formula>
    </cfRule>
    <cfRule type="cellIs" dxfId="8797" priority="6176" operator="equal">
      <formula>$O$3</formula>
    </cfRule>
  </conditionalFormatting>
  <conditionalFormatting sqref="H49">
    <cfRule type="expression" dxfId="8796" priority="6169">
      <formula>$X$3=0</formula>
    </cfRule>
    <cfRule type="expression" dxfId="8795" priority="6170">
      <formula>$O$3=0</formula>
    </cfRule>
    <cfRule type="cellIs" dxfId="8794" priority="6171" operator="greaterThan">
      <formula>$O$3</formula>
    </cfRule>
    <cfRule type="cellIs" dxfId="8793" priority="6172" operator="equal">
      <formula>$O$3</formula>
    </cfRule>
  </conditionalFormatting>
  <conditionalFormatting sqref="H52">
    <cfRule type="expression" dxfId="8792" priority="6165">
      <formula>$X$3=0</formula>
    </cfRule>
    <cfRule type="expression" dxfId="8791" priority="6166">
      <formula>$O$3=0</formula>
    </cfRule>
    <cfRule type="cellIs" dxfId="8790" priority="6167" operator="greaterThan">
      <formula>$O$3</formula>
    </cfRule>
    <cfRule type="cellIs" dxfId="8789" priority="6168" operator="equal">
      <formula>$O$3</formula>
    </cfRule>
  </conditionalFormatting>
  <conditionalFormatting sqref="G11">
    <cfRule type="cellIs" dxfId="8788" priority="3552" operator="greaterThan">
      <formula>80</formula>
    </cfRule>
    <cfRule type="cellIs" dxfId="8787" priority="3554" operator="greaterThan">
      <formula>99.9</formula>
    </cfRule>
  </conditionalFormatting>
  <conditionalFormatting sqref="G11">
    <cfRule type="expression" dxfId="8786" priority="3553">
      <formula>F11&lt;G11</formula>
    </cfRule>
  </conditionalFormatting>
  <conditionalFormatting sqref="G7">
    <cfRule type="expression" dxfId="8785" priority="3549">
      <formula>F7&lt;G7</formula>
    </cfRule>
    <cfRule type="cellIs" dxfId="8784" priority="3550" operator="greaterThan">
      <formula>80</formula>
    </cfRule>
    <cfRule type="cellIs" dxfId="8783" priority="3551" operator="greaterThan">
      <formula>99.999</formula>
    </cfRule>
  </conditionalFormatting>
  <conditionalFormatting sqref="G10">
    <cfRule type="expression" dxfId="8782" priority="3545">
      <formula>F10&lt;G10</formula>
    </cfRule>
    <cfRule type="cellIs" dxfId="8781" priority="3546" operator="greaterThan">
      <formula>80</formula>
    </cfRule>
    <cfRule type="cellIs" dxfId="8780" priority="3547" operator="greaterThan">
      <formula>99.999</formula>
    </cfRule>
  </conditionalFormatting>
  <conditionalFormatting sqref="G13">
    <cfRule type="expression" dxfId="8779" priority="3499">
      <formula>F13&lt;G13</formula>
    </cfRule>
    <cfRule type="cellIs" dxfId="8778" priority="3500" operator="greaterThan">
      <formula>80</formula>
    </cfRule>
    <cfRule type="cellIs" dxfId="8777" priority="3501" operator="greaterThan">
      <formula>99.999</formula>
    </cfRule>
  </conditionalFormatting>
  <conditionalFormatting sqref="G16">
    <cfRule type="expression" dxfId="8776" priority="3495">
      <formula>F16&lt;G16</formula>
    </cfRule>
    <cfRule type="cellIs" dxfId="8775" priority="3496" operator="greaterThan">
      <formula>80</formula>
    </cfRule>
    <cfRule type="cellIs" dxfId="8774" priority="3497" operator="greaterThan">
      <formula>99.999</formula>
    </cfRule>
  </conditionalFormatting>
  <conditionalFormatting sqref="G19">
    <cfRule type="expression" dxfId="8773" priority="3491">
      <formula>F19&lt;G19</formula>
    </cfRule>
    <cfRule type="cellIs" dxfId="8772" priority="3492" operator="greaterThan">
      <formula>80</formula>
    </cfRule>
    <cfRule type="cellIs" dxfId="8771" priority="3493" operator="greaterThan">
      <formula>99.999</formula>
    </cfRule>
  </conditionalFormatting>
  <conditionalFormatting sqref="G22">
    <cfRule type="expression" dxfId="8770" priority="3487">
      <formula>F22&lt;G22</formula>
    </cfRule>
    <cfRule type="cellIs" dxfId="8769" priority="3488" operator="greaterThan">
      <formula>80</formula>
    </cfRule>
    <cfRule type="cellIs" dxfId="8768" priority="3489" operator="greaterThan">
      <formula>99.999</formula>
    </cfRule>
  </conditionalFormatting>
  <conditionalFormatting sqref="G25">
    <cfRule type="expression" dxfId="8767" priority="3483">
      <formula>F25&lt;G25</formula>
    </cfRule>
    <cfRule type="cellIs" dxfId="8766" priority="3484" operator="greaterThan">
      <formula>80</formula>
    </cfRule>
    <cfRule type="cellIs" dxfId="8765" priority="3485" operator="greaterThan">
      <formula>99.999</formula>
    </cfRule>
  </conditionalFormatting>
  <conditionalFormatting sqref="G28">
    <cfRule type="expression" dxfId="8764" priority="3479">
      <formula>F28&lt;G28</formula>
    </cfRule>
    <cfRule type="cellIs" dxfId="8763" priority="3480" operator="greaterThan">
      <formula>80</formula>
    </cfRule>
    <cfRule type="cellIs" dxfId="8762" priority="3481" operator="greaterThan">
      <formula>99.999</formula>
    </cfRule>
  </conditionalFormatting>
  <conditionalFormatting sqref="G31">
    <cfRule type="expression" dxfId="8761" priority="3475">
      <formula>F31&lt;G31</formula>
    </cfRule>
    <cfRule type="cellIs" dxfId="8760" priority="3476" operator="greaterThan">
      <formula>80</formula>
    </cfRule>
    <cfRule type="cellIs" dxfId="8759" priority="3477" operator="greaterThan">
      <formula>99.999</formula>
    </cfRule>
  </conditionalFormatting>
  <conditionalFormatting sqref="G34">
    <cfRule type="expression" dxfId="8758" priority="3471">
      <formula>F34&lt;G34</formula>
    </cfRule>
    <cfRule type="cellIs" dxfId="8757" priority="3472" operator="greaterThan">
      <formula>80</formula>
    </cfRule>
    <cfRule type="cellIs" dxfId="8756" priority="3473" operator="greaterThan">
      <formula>99.999</formula>
    </cfRule>
  </conditionalFormatting>
  <conditionalFormatting sqref="G37">
    <cfRule type="expression" dxfId="8755" priority="3467">
      <formula>F37&lt;G37</formula>
    </cfRule>
    <cfRule type="cellIs" dxfId="8754" priority="3468" operator="greaterThan">
      <formula>80</formula>
    </cfRule>
    <cfRule type="cellIs" dxfId="8753" priority="3469" operator="greaterThan">
      <formula>99.999</formula>
    </cfRule>
  </conditionalFormatting>
  <conditionalFormatting sqref="G40">
    <cfRule type="expression" dxfId="8752" priority="3463">
      <formula>F40&lt;G40</formula>
    </cfRule>
    <cfRule type="cellIs" dxfId="8751" priority="3464" operator="greaterThan">
      <formula>80</formula>
    </cfRule>
    <cfRule type="cellIs" dxfId="8750" priority="3465" operator="greaterThan">
      <formula>99.999</formula>
    </cfRule>
  </conditionalFormatting>
  <conditionalFormatting sqref="G43">
    <cfRule type="expression" dxfId="8749" priority="3459">
      <formula>F43&lt;G43</formula>
    </cfRule>
    <cfRule type="cellIs" dxfId="8748" priority="3460" operator="greaterThan">
      <formula>80</formula>
    </cfRule>
    <cfRule type="cellIs" dxfId="8747" priority="3461" operator="greaterThan">
      <formula>99.999</formula>
    </cfRule>
  </conditionalFormatting>
  <conditionalFormatting sqref="G46">
    <cfRule type="expression" dxfId="8746" priority="3455">
      <formula>F46&lt;G46</formula>
    </cfRule>
    <cfRule type="cellIs" dxfId="8745" priority="3456" operator="greaterThan">
      <formula>80</formula>
    </cfRule>
    <cfRule type="cellIs" dxfId="8744" priority="3457" operator="greaterThan">
      <formula>99.999</formula>
    </cfRule>
  </conditionalFormatting>
  <conditionalFormatting sqref="G49">
    <cfRule type="expression" dxfId="8743" priority="3451">
      <formula>F49&lt;G49</formula>
    </cfRule>
    <cfRule type="cellIs" dxfId="8742" priority="3452" operator="greaterThan">
      <formula>80</formula>
    </cfRule>
    <cfRule type="cellIs" dxfId="8741" priority="3453" operator="greaterThan">
      <formula>99.999</formula>
    </cfRule>
  </conditionalFormatting>
  <conditionalFormatting sqref="G52">
    <cfRule type="expression" dxfId="8740" priority="3447">
      <formula>F52&lt;G52</formula>
    </cfRule>
    <cfRule type="cellIs" dxfId="8739" priority="3448" operator="greaterThan">
      <formula>80</formula>
    </cfRule>
    <cfRule type="cellIs" dxfId="8738" priority="3449" operator="greaterThan">
      <formula>99.999</formula>
    </cfRule>
  </conditionalFormatting>
  <conditionalFormatting sqref="G8">
    <cfRule type="cellIs" dxfId="8737" priority="2205" operator="greaterThan">
      <formula>80</formula>
    </cfRule>
    <cfRule type="cellIs" dxfId="8736" priority="2207" operator="greaterThan">
      <formula>99.9</formula>
    </cfRule>
  </conditionalFormatting>
  <conditionalFormatting sqref="G8">
    <cfRule type="expression" dxfId="8735" priority="2206">
      <formula>F8&lt;G8</formula>
    </cfRule>
  </conditionalFormatting>
  <conditionalFormatting sqref="G14">
    <cfRule type="cellIs" dxfId="8734" priority="2169" operator="greaterThan">
      <formula>80</formula>
    </cfRule>
    <cfRule type="cellIs" dxfId="8733" priority="2171" operator="greaterThan">
      <formula>99.9</formula>
    </cfRule>
  </conditionalFormatting>
  <conditionalFormatting sqref="G14">
    <cfRule type="expression" dxfId="8732" priority="2170">
      <formula>F14&lt;G14</formula>
    </cfRule>
  </conditionalFormatting>
  <conditionalFormatting sqref="G17">
    <cfRule type="cellIs" dxfId="8731" priority="2166" operator="greaterThan">
      <formula>80</formula>
    </cfRule>
    <cfRule type="cellIs" dxfId="8730" priority="2168" operator="greaterThan">
      <formula>99.9</formula>
    </cfRule>
  </conditionalFormatting>
  <conditionalFormatting sqref="G17">
    <cfRule type="expression" dxfId="8729" priority="2167">
      <formula>F17&lt;G17</formula>
    </cfRule>
  </conditionalFormatting>
  <conditionalFormatting sqref="G20">
    <cfRule type="cellIs" dxfId="8728" priority="2163" operator="greaterThan">
      <formula>80</formula>
    </cfRule>
    <cfRule type="cellIs" dxfId="8727" priority="2165" operator="greaterThan">
      <formula>99.9</formula>
    </cfRule>
  </conditionalFormatting>
  <conditionalFormatting sqref="G20">
    <cfRule type="expression" dxfId="8726" priority="2164">
      <formula>F20&lt;G20</formula>
    </cfRule>
  </conditionalFormatting>
  <conditionalFormatting sqref="G23">
    <cfRule type="cellIs" dxfId="8725" priority="2160" operator="greaterThan">
      <formula>80</formula>
    </cfRule>
    <cfRule type="cellIs" dxfId="8724" priority="2162" operator="greaterThan">
      <formula>99.9</formula>
    </cfRule>
  </conditionalFormatting>
  <conditionalFormatting sqref="G23">
    <cfRule type="expression" dxfId="8723" priority="2161">
      <formula>F23&lt;G23</formula>
    </cfRule>
  </conditionalFormatting>
  <conditionalFormatting sqref="G26">
    <cfRule type="cellIs" dxfId="8722" priority="2157" operator="greaterThan">
      <formula>80</formula>
    </cfRule>
    <cfRule type="cellIs" dxfId="8721" priority="2159" operator="greaterThan">
      <formula>99.9</formula>
    </cfRule>
  </conditionalFormatting>
  <conditionalFormatting sqref="G26">
    <cfRule type="expression" dxfId="8720" priority="2158">
      <formula>F26&lt;G26</formula>
    </cfRule>
  </conditionalFormatting>
  <conditionalFormatting sqref="G29">
    <cfRule type="cellIs" dxfId="8719" priority="2154" operator="greaterThan">
      <formula>80</formula>
    </cfRule>
    <cfRule type="cellIs" dxfId="8718" priority="2156" operator="greaterThan">
      <formula>99.9</formula>
    </cfRule>
  </conditionalFormatting>
  <conditionalFormatting sqref="G29">
    <cfRule type="expression" dxfId="8717" priority="2155">
      <formula>F29&lt;G29</formula>
    </cfRule>
  </conditionalFormatting>
  <conditionalFormatting sqref="G32">
    <cfRule type="cellIs" dxfId="8716" priority="2151" operator="greaterThan">
      <formula>80</formula>
    </cfRule>
    <cfRule type="cellIs" dxfId="8715" priority="2153" operator="greaterThan">
      <formula>99.9</formula>
    </cfRule>
  </conditionalFormatting>
  <conditionalFormatting sqref="G32">
    <cfRule type="expression" dxfId="8714" priority="2152">
      <formula>F32&lt;G32</formula>
    </cfRule>
  </conditionalFormatting>
  <conditionalFormatting sqref="G35">
    <cfRule type="cellIs" dxfId="8713" priority="2148" operator="greaterThan">
      <formula>80</formula>
    </cfRule>
    <cfRule type="cellIs" dxfId="8712" priority="2150" operator="greaterThan">
      <formula>99.9</formula>
    </cfRule>
  </conditionalFormatting>
  <conditionalFormatting sqref="G35">
    <cfRule type="expression" dxfId="8711" priority="2149">
      <formula>F35&lt;G35</formula>
    </cfRule>
  </conditionalFormatting>
  <conditionalFormatting sqref="G38">
    <cfRule type="cellIs" dxfId="8710" priority="2145" operator="greaterThan">
      <formula>80</formula>
    </cfRule>
    <cfRule type="cellIs" dxfId="8709" priority="2147" operator="greaterThan">
      <formula>99.9</formula>
    </cfRule>
  </conditionalFormatting>
  <conditionalFormatting sqref="G38">
    <cfRule type="expression" dxfId="8708" priority="2146">
      <formula>F38&lt;G38</formula>
    </cfRule>
  </conditionalFormatting>
  <conditionalFormatting sqref="G41">
    <cfRule type="cellIs" dxfId="8707" priority="2142" operator="greaterThan">
      <formula>80</formula>
    </cfRule>
    <cfRule type="cellIs" dxfId="8706" priority="2144" operator="greaterThan">
      <formula>99.9</formula>
    </cfRule>
  </conditionalFormatting>
  <conditionalFormatting sqref="G41">
    <cfRule type="expression" dxfId="8705" priority="2143">
      <formula>F41&lt;G41</formula>
    </cfRule>
  </conditionalFormatting>
  <conditionalFormatting sqref="G44">
    <cfRule type="cellIs" dxfId="8704" priority="2139" operator="greaterThan">
      <formula>80</formula>
    </cfRule>
    <cfRule type="cellIs" dxfId="8703" priority="2141" operator="greaterThan">
      <formula>99.9</formula>
    </cfRule>
  </conditionalFormatting>
  <conditionalFormatting sqref="G44">
    <cfRule type="expression" dxfId="8702" priority="2140">
      <formula>F44&lt;G44</formula>
    </cfRule>
  </conditionalFormatting>
  <conditionalFormatting sqref="G47">
    <cfRule type="cellIs" dxfId="8701" priority="2136" operator="greaterThan">
      <formula>80</formula>
    </cfRule>
    <cfRule type="cellIs" dxfId="8700" priority="2138" operator="greaterThan">
      <formula>99.9</formula>
    </cfRule>
  </conditionalFormatting>
  <conditionalFormatting sqref="G47">
    <cfRule type="expression" dxfId="8699" priority="2137">
      <formula>F47&lt;G47</formula>
    </cfRule>
  </conditionalFormatting>
  <conditionalFormatting sqref="G50">
    <cfRule type="cellIs" dxfId="8698" priority="2133" operator="greaterThan">
      <formula>80</formula>
    </cfRule>
    <cfRule type="cellIs" dxfId="8697" priority="2135" operator="greaterThan">
      <formula>99.9</formula>
    </cfRule>
  </conditionalFormatting>
  <conditionalFormatting sqref="G50">
    <cfRule type="expression" dxfId="8696" priority="2134">
      <formula>F50&lt;G50</formula>
    </cfRule>
  </conditionalFormatting>
  <conditionalFormatting sqref="G53">
    <cfRule type="cellIs" dxfId="8695" priority="2130" operator="greaterThan">
      <formula>80</formula>
    </cfRule>
    <cfRule type="cellIs" dxfId="8694" priority="2132" operator="greaterThan">
      <formula>99.9</formula>
    </cfRule>
  </conditionalFormatting>
  <conditionalFormatting sqref="G53">
    <cfRule type="expression" dxfId="8693" priority="2131">
      <formula>F53&lt;G53</formula>
    </cfRule>
  </conditionalFormatting>
  <conditionalFormatting sqref="K7">
    <cfRule type="expression" dxfId="8692" priority="2126">
      <formula>$X$3=0</formula>
    </cfRule>
    <cfRule type="expression" dxfId="8691" priority="2127">
      <formula>$O$3=0</formula>
    </cfRule>
    <cfRule type="cellIs" dxfId="8690" priority="2128" operator="greaterThan">
      <formula>$O$3</formula>
    </cfRule>
    <cfRule type="cellIs" dxfId="8689" priority="2129" operator="equal">
      <formula>$O$3</formula>
    </cfRule>
  </conditionalFormatting>
  <conditionalFormatting sqref="K10">
    <cfRule type="expression" dxfId="8688" priority="2122">
      <formula>$X$3=0</formula>
    </cfRule>
    <cfRule type="expression" dxfId="8687" priority="2123">
      <formula>$O$3=0</formula>
    </cfRule>
    <cfRule type="cellIs" dxfId="8686" priority="2124" operator="greaterThan">
      <formula>$O$3</formula>
    </cfRule>
    <cfRule type="cellIs" dxfId="8685" priority="2125" operator="equal">
      <formula>$O$3</formula>
    </cfRule>
  </conditionalFormatting>
  <conditionalFormatting sqref="K13">
    <cfRule type="expression" dxfId="8684" priority="2118">
      <formula>$X$3=0</formula>
    </cfRule>
    <cfRule type="expression" dxfId="8683" priority="2119">
      <formula>$O$3=0</formula>
    </cfRule>
    <cfRule type="cellIs" dxfId="8682" priority="2120" operator="greaterThan">
      <formula>$O$3</formula>
    </cfRule>
    <cfRule type="cellIs" dxfId="8681" priority="2121" operator="equal">
      <formula>$O$3</formula>
    </cfRule>
  </conditionalFormatting>
  <conditionalFormatting sqref="K16">
    <cfRule type="expression" dxfId="8680" priority="2114">
      <formula>$X$3=0</formula>
    </cfRule>
    <cfRule type="expression" dxfId="8679" priority="2115">
      <formula>$O$3=0</formula>
    </cfRule>
    <cfRule type="cellIs" dxfId="8678" priority="2116" operator="greaterThan">
      <formula>$O$3</formula>
    </cfRule>
    <cfRule type="cellIs" dxfId="8677" priority="2117" operator="equal">
      <formula>$O$3</formula>
    </cfRule>
  </conditionalFormatting>
  <conditionalFormatting sqref="K19">
    <cfRule type="expression" dxfId="8676" priority="2110">
      <formula>$X$3=0</formula>
    </cfRule>
    <cfRule type="expression" dxfId="8675" priority="2111">
      <formula>$O$3=0</formula>
    </cfRule>
    <cfRule type="cellIs" dxfId="8674" priority="2112" operator="greaterThan">
      <formula>$O$3</formula>
    </cfRule>
    <cfRule type="cellIs" dxfId="8673" priority="2113" operator="equal">
      <formula>$O$3</formula>
    </cfRule>
  </conditionalFormatting>
  <conditionalFormatting sqref="K22">
    <cfRule type="expression" dxfId="8672" priority="2106">
      <formula>$X$3=0</formula>
    </cfRule>
    <cfRule type="expression" dxfId="8671" priority="2107">
      <formula>$O$3=0</formula>
    </cfRule>
    <cfRule type="cellIs" dxfId="8670" priority="2108" operator="greaterThan">
      <formula>$O$3</formula>
    </cfRule>
    <cfRule type="cellIs" dxfId="8669" priority="2109" operator="equal">
      <formula>$O$3</formula>
    </cfRule>
  </conditionalFormatting>
  <conditionalFormatting sqref="K25">
    <cfRule type="expression" dxfId="8668" priority="2102">
      <formula>$X$3=0</formula>
    </cfRule>
    <cfRule type="expression" dxfId="8667" priority="2103">
      <formula>$O$3=0</formula>
    </cfRule>
    <cfRule type="cellIs" dxfId="8666" priority="2104" operator="greaterThan">
      <formula>$O$3</formula>
    </cfRule>
    <cfRule type="cellIs" dxfId="8665" priority="2105" operator="equal">
      <formula>$O$3</formula>
    </cfRule>
  </conditionalFormatting>
  <conditionalFormatting sqref="K28">
    <cfRule type="expression" dxfId="8664" priority="2098">
      <formula>$X$3=0</formula>
    </cfRule>
    <cfRule type="expression" dxfId="8663" priority="2099">
      <formula>$O$3=0</formula>
    </cfRule>
    <cfRule type="cellIs" dxfId="8662" priority="2100" operator="greaterThan">
      <formula>$O$3</formula>
    </cfRule>
    <cfRule type="cellIs" dxfId="8661" priority="2101" operator="equal">
      <formula>$O$3</formula>
    </cfRule>
  </conditionalFormatting>
  <conditionalFormatting sqref="K31">
    <cfRule type="expression" dxfId="8660" priority="2094">
      <formula>$X$3=0</formula>
    </cfRule>
    <cfRule type="expression" dxfId="8659" priority="2095">
      <formula>$O$3=0</formula>
    </cfRule>
    <cfRule type="cellIs" dxfId="8658" priority="2096" operator="greaterThan">
      <formula>$O$3</formula>
    </cfRule>
    <cfRule type="cellIs" dxfId="8657" priority="2097" operator="equal">
      <formula>$O$3</formula>
    </cfRule>
  </conditionalFormatting>
  <conditionalFormatting sqref="K34">
    <cfRule type="expression" dxfId="8656" priority="2090">
      <formula>$X$3=0</formula>
    </cfRule>
    <cfRule type="expression" dxfId="8655" priority="2091">
      <formula>$O$3=0</formula>
    </cfRule>
    <cfRule type="cellIs" dxfId="8654" priority="2092" operator="greaterThan">
      <formula>$O$3</formula>
    </cfRule>
    <cfRule type="cellIs" dxfId="8653" priority="2093" operator="equal">
      <formula>$O$3</formula>
    </cfRule>
  </conditionalFormatting>
  <conditionalFormatting sqref="K37">
    <cfRule type="expression" dxfId="8652" priority="2086">
      <formula>$X$3=0</formula>
    </cfRule>
    <cfRule type="expression" dxfId="8651" priority="2087">
      <formula>$O$3=0</formula>
    </cfRule>
    <cfRule type="cellIs" dxfId="8650" priority="2088" operator="greaterThan">
      <formula>$O$3</formula>
    </cfRule>
    <cfRule type="cellIs" dxfId="8649" priority="2089" operator="equal">
      <formula>$O$3</formula>
    </cfRule>
  </conditionalFormatting>
  <conditionalFormatting sqref="K40">
    <cfRule type="expression" dxfId="8648" priority="2082">
      <formula>$X$3=0</formula>
    </cfRule>
    <cfRule type="expression" dxfId="8647" priority="2083">
      <formula>$O$3=0</formula>
    </cfRule>
    <cfRule type="cellIs" dxfId="8646" priority="2084" operator="greaterThan">
      <formula>$O$3</formula>
    </cfRule>
    <cfRule type="cellIs" dxfId="8645" priority="2085" operator="equal">
      <formula>$O$3</formula>
    </cfRule>
  </conditionalFormatting>
  <conditionalFormatting sqref="K43">
    <cfRule type="expression" dxfId="8644" priority="2078">
      <formula>$X$3=0</formula>
    </cfRule>
    <cfRule type="expression" dxfId="8643" priority="2079">
      <formula>$O$3=0</formula>
    </cfRule>
    <cfRule type="cellIs" dxfId="8642" priority="2080" operator="greaterThan">
      <formula>$O$3</formula>
    </cfRule>
    <cfRule type="cellIs" dxfId="8641" priority="2081" operator="equal">
      <formula>$O$3</formula>
    </cfRule>
  </conditionalFormatting>
  <conditionalFormatting sqref="K46">
    <cfRule type="expression" dxfId="8640" priority="2074">
      <formula>$X$3=0</formula>
    </cfRule>
    <cfRule type="expression" dxfId="8639" priority="2075">
      <formula>$O$3=0</formula>
    </cfRule>
    <cfRule type="cellIs" dxfId="8638" priority="2076" operator="greaterThan">
      <formula>$O$3</formula>
    </cfRule>
    <cfRule type="cellIs" dxfId="8637" priority="2077" operator="equal">
      <formula>$O$3</formula>
    </cfRule>
  </conditionalFormatting>
  <conditionalFormatting sqref="K49">
    <cfRule type="expression" dxfId="8636" priority="2070">
      <formula>$X$3=0</formula>
    </cfRule>
    <cfRule type="expression" dxfId="8635" priority="2071">
      <formula>$O$3=0</formula>
    </cfRule>
    <cfRule type="cellIs" dxfId="8634" priority="2072" operator="greaterThan">
      <formula>$O$3</formula>
    </cfRule>
    <cfRule type="cellIs" dxfId="8633" priority="2073" operator="equal">
      <formula>$O$3</formula>
    </cfRule>
  </conditionalFormatting>
  <conditionalFormatting sqref="K52">
    <cfRule type="expression" dxfId="8632" priority="2066">
      <formula>$X$3=0</formula>
    </cfRule>
    <cfRule type="expression" dxfId="8631" priority="2067">
      <formula>$O$3=0</formula>
    </cfRule>
    <cfRule type="cellIs" dxfId="8630" priority="2068" operator="greaterThan">
      <formula>$O$3</formula>
    </cfRule>
    <cfRule type="cellIs" dxfId="8629" priority="2069" operator="equal">
      <formula>$O$3</formula>
    </cfRule>
  </conditionalFormatting>
  <conditionalFormatting sqref="J11">
    <cfRule type="cellIs" dxfId="8628" priority="2063" operator="greaterThan">
      <formula>80</formula>
    </cfRule>
    <cfRule type="cellIs" dxfId="8627" priority="2065" operator="greaterThan">
      <formula>99.9</formula>
    </cfRule>
  </conditionalFormatting>
  <conditionalFormatting sqref="J11">
    <cfRule type="expression" dxfId="8626" priority="2064">
      <formula>I11&lt;J11</formula>
    </cfRule>
  </conditionalFormatting>
  <conditionalFormatting sqref="J7">
    <cfRule type="expression" dxfId="8625" priority="2060">
      <formula>I7&lt;J7</formula>
    </cfRule>
    <cfRule type="cellIs" dxfId="8624" priority="2061" operator="greaterThan">
      <formula>80</formula>
    </cfRule>
    <cfRule type="cellIs" dxfId="8623" priority="2062" operator="greaterThan">
      <formula>99.999</formula>
    </cfRule>
  </conditionalFormatting>
  <conditionalFormatting sqref="J10">
    <cfRule type="expression" dxfId="8622" priority="2056">
      <formula>I10&lt;J10</formula>
    </cfRule>
    <cfRule type="cellIs" dxfId="8621" priority="2057" operator="greaterThan">
      <formula>80</formula>
    </cfRule>
    <cfRule type="cellIs" dxfId="8620" priority="2058" operator="greaterThan">
      <formula>99.999</formula>
    </cfRule>
  </conditionalFormatting>
  <conditionalFormatting sqref="J13">
    <cfRule type="expression" dxfId="8619" priority="2052">
      <formula>I13&lt;J13</formula>
    </cfRule>
    <cfRule type="cellIs" dxfId="8618" priority="2053" operator="greaterThan">
      <formula>80</formula>
    </cfRule>
    <cfRule type="cellIs" dxfId="8617" priority="2054" operator="greaterThan">
      <formula>99.999</formula>
    </cfRule>
  </conditionalFormatting>
  <conditionalFormatting sqref="J16">
    <cfRule type="expression" dxfId="8616" priority="2048">
      <formula>I16&lt;J16</formula>
    </cfRule>
    <cfRule type="cellIs" dxfId="8615" priority="2049" operator="greaterThan">
      <formula>80</formula>
    </cfRule>
    <cfRule type="cellIs" dxfId="8614" priority="2050" operator="greaterThan">
      <formula>99.999</formula>
    </cfRule>
  </conditionalFormatting>
  <conditionalFormatting sqref="J19">
    <cfRule type="expression" dxfId="8613" priority="2044">
      <formula>I19&lt;J19</formula>
    </cfRule>
    <cfRule type="cellIs" dxfId="8612" priority="2045" operator="greaterThan">
      <formula>80</formula>
    </cfRule>
    <cfRule type="cellIs" dxfId="8611" priority="2046" operator="greaterThan">
      <formula>99.999</formula>
    </cfRule>
  </conditionalFormatting>
  <conditionalFormatting sqref="J22">
    <cfRule type="expression" dxfId="8610" priority="2040">
      <formula>I22&lt;J22</formula>
    </cfRule>
    <cfRule type="cellIs" dxfId="8609" priority="2041" operator="greaterThan">
      <formula>80</formula>
    </cfRule>
    <cfRule type="cellIs" dxfId="8608" priority="2042" operator="greaterThan">
      <formula>99.999</formula>
    </cfRule>
  </conditionalFormatting>
  <conditionalFormatting sqref="J25">
    <cfRule type="expression" dxfId="8607" priority="2036">
      <formula>I25&lt;J25</formula>
    </cfRule>
    <cfRule type="cellIs" dxfId="8606" priority="2037" operator="greaterThan">
      <formula>80</formula>
    </cfRule>
    <cfRule type="cellIs" dxfId="8605" priority="2038" operator="greaterThan">
      <formula>99.999</formula>
    </cfRule>
  </conditionalFormatting>
  <conditionalFormatting sqref="J28">
    <cfRule type="expression" dxfId="8604" priority="2032">
      <formula>I28&lt;J28</formula>
    </cfRule>
    <cfRule type="cellIs" dxfId="8603" priority="2033" operator="greaterThan">
      <formula>80</formula>
    </cfRule>
    <cfRule type="cellIs" dxfId="8602" priority="2034" operator="greaterThan">
      <formula>99.999</formula>
    </cfRule>
  </conditionalFormatting>
  <conditionalFormatting sqref="J31">
    <cfRule type="expression" dxfId="8601" priority="2028">
      <formula>I31&lt;J31</formula>
    </cfRule>
    <cfRule type="cellIs" dxfId="8600" priority="2029" operator="greaterThan">
      <formula>80</formula>
    </cfRule>
    <cfRule type="cellIs" dxfId="8599" priority="2030" operator="greaterThan">
      <formula>99.999</formula>
    </cfRule>
  </conditionalFormatting>
  <conditionalFormatting sqref="J34">
    <cfRule type="expression" dxfId="8598" priority="2024">
      <formula>I34&lt;J34</formula>
    </cfRule>
    <cfRule type="cellIs" dxfId="8597" priority="2025" operator="greaterThan">
      <formula>80</formula>
    </cfRule>
    <cfRule type="cellIs" dxfId="8596" priority="2026" operator="greaterThan">
      <formula>99.999</formula>
    </cfRule>
  </conditionalFormatting>
  <conditionalFormatting sqref="J37">
    <cfRule type="expression" dxfId="8595" priority="2020">
      <formula>I37&lt;J37</formula>
    </cfRule>
    <cfRule type="cellIs" dxfId="8594" priority="2021" operator="greaterThan">
      <formula>80</formula>
    </cfRule>
    <cfRule type="cellIs" dxfId="8593" priority="2022" operator="greaterThan">
      <formula>99.999</formula>
    </cfRule>
  </conditionalFormatting>
  <conditionalFormatting sqref="J40">
    <cfRule type="expression" dxfId="8592" priority="2016">
      <formula>I40&lt;J40</formula>
    </cfRule>
    <cfRule type="cellIs" dxfId="8591" priority="2017" operator="greaterThan">
      <formula>80</formula>
    </cfRule>
    <cfRule type="cellIs" dxfId="8590" priority="2018" operator="greaterThan">
      <formula>99.999</formula>
    </cfRule>
  </conditionalFormatting>
  <conditionalFormatting sqref="J43">
    <cfRule type="expression" dxfId="8589" priority="2012">
      <formula>I43&lt;J43</formula>
    </cfRule>
    <cfRule type="cellIs" dxfId="8588" priority="2013" operator="greaterThan">
      <formula>80</formula>
    </cfRule>
    <cfRule type="cellIs" dxfId="8587" priority="2014" operator="greaterThan">
      <formula>99.999</formula>
    </cfRule>
  </conditionalFormatting>
  <conditionalFormatting sqref="J46">
    <cfRule type="expression" dxfId="8586" priority="2008">
      <formula>I46&lt;J46</formula>
    </cfRule>
    <cfRule type="cellIs" dxfId="8585" priority="2009" operator="greaterThan">
      <formula>80</formula>
    </cfRule>
    <cfRule type="cellIs" dxfId="8584" priority="2010" operator="greaterThan">
      <formula>99.999</formula>
    </cfRule>
  </conditionalFormatting>
  <conditionalFormatting sqref="J49">
    <cfRule type="expression" dxfId="8583" priority="2004">
      <formula>I49&lt;J49</formula>
    </cfRule>
    <cfRule type="cellIs" dxfId="8582" priority="2005" operator="greaterThan">
      <formula>80</formula>
    </cfRule>
    <cfRule type="cellIs" dxfId="8581" priority="2006" operator="greaterThan">
      <formula>99.999</formula>
    </cfRule>
  </conditionalFormatting>
  <conditionalFormatting sqref="J52">
    <cfRule type="expression" dxfId="8580" priority="2000">
      <formula>I52&lt;J52</formula>
    </cfRule>
    <cfRule type="cellIs" dxfId="8579" priority="2001" operator="greaterThan">
      <formula>80</formula>
    </cfRule>
    <cfRule type="cellIs" dxfId="8578" priority="2002" operator="greaterThan">
      <formula>99.999</formula>
    </cfRule>
  </conditionalFormatting>
  <conditionalFormatting sqref="J8">
    <cfRule type="cellIs" dxfId="8577" priority="1996" operator="greaterThan">
      <formula>80</formula>
    </cfRule>
    <cfRule type="cellIs" dxfId="8576" priority="1998" operator="greaterThan">
      <formula>99.9</formula>
    </cfRule>
  </conditionalFormatting>
  <conditionalFormatting sqref="J8">
    <cfRule type="expression" dxfId="8575" priority="1997">
      <formula>I8&lt;J8</formula>
    </cfRule>
  </conditionalFormatting>
  <conditionalFormatting sqref="J14">
    <cfRule type="cellIs" dxfId="8574" priority="1993" operator="greaterThan">
      <formula>80</formula>
    </cfRule>
    <cfRule type="cellIs" dxfId="8573" priority="1995" operator="greaterThan">
      <formula>99.9</formula>
    </cfRule>
  </conditionalFormatting>
  <conditionalFormatting sqref="J14">
    <cfRule type="expression" dxfId="8572" priority="1994">
      <formula>I14&lt;J14</formula>
    </cfRule>
  </conditionalFormatting>
  <conditionalFormatting sqref="J17">
    <cfRule type="cellIs" dxfId="8571" priority="1990" operator="greaterThan">
      <formula>80</formula>
    </cfRule>
    <cfRule type="cellIs" dxfId="8570" priority="1992" operator="greaterThan">
      <formula>99.9</formula>
    </cfRule>
  </conditionalFormatting>
  <conditionalFormatting sqref="J17">
    <cfRule type="expression" dxfId="8569" priority="1991">
      <formula>I17&lt;J17</formula>
    </cfRule>
  </conditionalFormatting>
  <conditionalFormatting sqref="J20">
    <cfRule type="cellIs" dxfId="8568" priority="1987" operator="greaterThan">
      <formula>80</formula>
    </cfRule>
    <cfRule type="cellIs" dxfId="8567" priority="1989" operator="greaterThan">
      <formula>99.9</formula>
    </cfRule>
  </conditionalFormatting>
  <conditionalFormatting sqref="J20">
    <cfRule type="expression" dxfId="8566" priority="1988">
      <formula>I20&lt;J20</formula>
    </cfRule>
  </conditionalFormatting>
  <conditionalFormatting sqref="J23">
    <cfRule type="cellIs" dxfId="8565" priority="1984" operator="greaterThan">
      <formula>80</formula>
    </cfRule>
    <cfRule type="cellIs" dxfId="8564" priority="1986" operator="greaterThan">
      <formula>99.9</formula>
    </cfRule>
  </conditionalFormatting>
  <conditionalFormatting sqref="J23">
    <cfRule type="expression" dxfId="8563" priority="1985">
      <formula>I23&lt;J23</formula>
    </cfRule>
  </conditionalFormatting>
  <conditionalFormatting sqref="J26">
    <cfRule type="cellIs" dxfId="8562" priority="1981" operator="greaterThan">
      <formula>80</formula>
    </cfRule>
    <cfRule type="cellIs" dxfId="8561" priority="1983" operator="greaterThan">
      <formula>99.9</formula>
    </cfRule>
  </conditionalFormatting>
  <conditionalFormatting sqref="J26">
    <cfRule type="expression" dxfId="8560" priority="1982">
      <formula>I26&lt;J26</formula>
    </cfRule>
  </conditionalFormatting>
  <conditionalFormatting sqref="J29">
    <cfRule type="cellIs" dxfId="8559" priority="1978" operator="greaterThan">
      <formula>80</formula>
    </cfRule>
    <cfRule type="cellIs" dxfId="8558" priority="1980" operator="greaterThan">
      <formula>99.9</formula>
    </cfRule>
  </conditionalFormatting>
  <conditionalFormatting sqref="J29">
    <cfRule type="expression" dxfId="8557" priority="1979">
      <formula>I29&lt;J29</formula>
    </cfRule>
  </conditionalFormatting>
  <conditionalFormatting sqref="J32">
    <cfRule type="cellIs" dxfId="8556" priority="1975" operator="greaterThan">
      <formula>80</formula>
    </cfRule>
    <cfRule type="cellIs" dxfId="8555" priority="1977" operator="greaterThan">
      <formula>99.9</formula>
    </cfRule>
  </conditionalFormatting>
  <conditionalFormatting sqref="J32">
    <cfRule type="expression" dxfId="8554" priority="1976">
      <formula>I32&lt;J32</formula>
    </cfRule>
  </conditionalFormatting>
  <conditionalFormatting sqref="J35">
    <cfRule type="cellIs" dxfId="8553" priority="1972" operator="greaterThan">
      <formula>80</formula>
    </cfRule>
    <cfRule type="cellIs" dxfId="8552" priority="1974" operator="greaterThan">
      <formula>99.9</formula>
    </cfRule>
  </conditionalFormatting>
  <conditionalFormatting sqref="J35">
    <cfRule type="expression" dxfId="8551" priority="1973">
      <formula>I35&lt;J35</formula>
    </cfRule>
  </conditionalFormatting>
  <conditionalFormatting sqref="J38">
    <cfRule type="cellIs" dxfId="8550" priority="1969" operator="greaterThan">
      <formula>80</formula>
    </cfRule>
    <cfRule type="cellIs" dxfId="8549" priority="1971" operator="greaterThan">
      <formula>99.9</formula>
    </cfRule>
  </conditionalFormatting>
  <conditionalFormatting sqref="J38">
    <cfRule type="expression" dxfId="8548" priority="1970">
      <formula>I38&lt;J38</formula>
    </cfRule>
  </conditionalFormatting>
  <conditionalFormatting sqref="J41">
    <cfRule type="cellIs" dxfId="8547" priority="1966" operator="greaterThan">
      <formula>80</formula>
    </cfRule>
    <cfRule type="cellIs" dxfId="8546" priority="1968" operator="greaterThan">
      <formula>99.9</formula>
    </cfRule>
  </conditionalFormatting>
  <conditionalFormatting sqref="J41">
    <cfRule type="expression" dxfId="8545" priority="1967">
      <formula>I41&lt;J41</formula>
    </cfRule>
  </conditionalFormatting>
  <conditionalFormatting sqref="J44">
    <cfRule type="cellIs" dxfId="8544" priority="1963" operator="greaterThan">
      <formula>80</formula>
    </cfRule>
    <cfRule type="cellIs" dxfId="8543" priority="1965" operator="greaterThan">
      <formula>99.9</formula>
    </cfRule>
  </conditionalFormatting>
  <conditionalFormatting sqref="J44">
    <cfRule type="expression" dxfId="8542" priority="1964">
      <formula>I44&lt;J44</formula>
    </cfRule>
  </conditionalFormatting>
  <conditionalFormatting sqref="J47">
    <cfRule type="cellIs" dxfId="8541" priority="1960" operator="greaterThan">
      <formula>80</formula>
    </cfRule>
    <cfRule type="cellIs" dxfId="8540" priority="1962" operator="greaterThan">
      <formula>99.9</formula>
    </cfRule>
  </conditionalFormatting>
  <conditionalFormatting sqref="J47">
    <cfRule type="expression" dxfId="8539" priority="1961">
      <formula>I47&lt;J47</formula>
    </cfRule>
  </conditionalFormatting>
  <conditionalFormatting sqref="J50">
    <cfRule type="cellIs" dxfId="8538" priority="1957" operator="greaterThan">
      <formula>80</formula>
    </cfRule>
    <cfRule type="cellIs" dxfId="8537" priority="1959" operator="greaterThan">
      <formula>99.9</formula>
    </cfRule>
  </conditionalFormatting>
  <conditionalFormatting sqref="J50">
    <cfRule type="expression" dxfId="8536" priority="1958">
      <formula>I50&lt;J50</formula>
    </cfRule>
  </conditionalFormatting>
  <conditionalFormatting sqref="J53">
    <cfRule type="cellIs" dxfId="8535" priority="1954" operator="greaterThan">
      <formula>80</formula>
    </cfRule>
    <cfRule type="cellIs" dxfId="8534" priority="1956" operator="greaterThan">
      <formula>99.9</formula>
    </cfRule>
  </conditionalFormatting>
  <conditionalFormatting sqref="J53">
    <cfRule type="expression" dxfId="8533" priority="1955">
      <formula>I53&lt;J53</formula>
    </cfRule>
  </conditionalFormatting>
  <conditionalFormatting sqref="N7">
    <cfRule type="expression" dxfId="8532" priority="1950">
      <formula>$X$3=0</formula>
    </cfRule>
    <cfRule type="expression" dxfId="8531" priority="1951">
      <formula>$O$3=0</formula>
    </cfRule>
    <cfRule type="cellIs" dxfId="8530" priority="1952" operator="greaterThan">
      <formula>$O$3</formula>
    </cfRule>
    <cfRule type="cellIs" dxfId="8529" priority="1953" operator="equal">
      <formula>$O$3</formula>
    </cfRule>
  </conditionalFormatting>
  <conditionalFormatting sqref="N10">
    <cfRule type="expression" dxfId="8528" priority="1946">
      <formula>$X$3=0</formula>
    </cfRule>
    <cfRule type="expression" dxfId="8527" priority="1947">
      <formula>$O$3=0</formula>
    </cfRule>
    <cfRule type="cellIs" dxfId="8526" priority="1948" operator="greaterThan">
      <formula>$O$3</formula>
    </cfRule>
    <cfRule type="cellIs" dxfId="8525" priority="1949" operator="equal">
      <formula>$O$3</formula>
    </cfRule>
  </conditionalFormatting>
  <conditionalFormatting sqref="N13">
    <cfRule type="expression" dxfId="8524" priority="1942">
      <formula>$X$3=0</formula>
    </cfRule>
    <cfRule type="expression" dxfId="8523" priority="1943">
      <formula>$O$3=0</formula>
    </cfRule>
    <cfRule type="cellIs" dxfId="8522" priority="1944" operator="greaterThan">
      <formula>$O$3</formula>
    </cfRule>
    <cfRule type="cellIs" dxfId="8521" priority="1945" operator="equal">
      <formula>$O$3</formula>
    </cfRule>
  </conditionalFormatting>
  <conditionalFormatting sqref="N16">
    <cfRule type="expression" dxfId="8520" priority="1938">
      <formula>$X$3=0</formula>
    </cfRule>
    <cfRule type="expression" dxfId="8519" priority="1939">
      <formula>$O$3=0</formula>
    </cfRule>
    <cfRule type="cellIs" dxfId="8518" priority="1940" operator="greaterThan">
      <formula>$O$3</formula>
    </cfRule>
    <cfRule type="cellIs" dxfId="8517" priority="1941" operator="equal">
      <formula>$O$3</formula>
    </cfRule>
  </conditionalFormatting>
  <conditionalFormatting sqref="N19">
    <cfRule type="expression" dxfId="8516" priority="1934">
      <formula>$X$3=0</formula>
    </cfRule>
    <cfRule type="expression" dxfId="8515" priority="1935">
      <formula>$O$3=0</formula>
    </cfRule>
    <cfRule type="cellIs" dxfId="8514" priority="1936" operator="greaterThan">
      <formula>$O$3</formula>
    </cfRule>
    <cfRule type="cellIs" dxfId="8513" priority="1937" operator="equal">
      <formula>$O$3</formula>
    </cfRule>
  </conditionalFormatting>
  <conditionalFormatting sqref="N22">
    <cfRule type="expression" dxfId="8512" priority="1930">
      <formula>$X$3=0</formula>
    </cfRule>
    <cfRule type="expression" dxfId="8511" priority="1931">
      <formula>$O$3=0</formula>
    </cfRule>
    <cfRule type="cellIs" dxfId="8510" priority="1932" operator="greaterThan">
      <formula>$O$3</formula>
    </cfRule>
    <cfRule type="cellIs" dxfId="8509" priority="1933" operator="equal">
      <formula>$O$3</formula>
    </cfRule>
  </conditionalFormatting>
  <conditionalFormatting sqref="N25">
    <cfRule type="expression" dxfId="8508" priority="1926">
      <formula>$X$3=0</formula>
    </cfRule>
    <cfRule type="expression" dxfId="8507" priority="1927">
      <formula>$O$3=0</formula>
    </cfRule>
    <cfRule type="cellIs" dxfId="8506" priority="1928" operator="greaterThan">
      <formula>$O$3</formula>
    </cfRule>
    <cfRule type="cellIs" dxfId="8505" priority="1929" operator="equal">
      <formula>$O$3</formula>
    </cfRule>
  </conditionalFormatting>
  <conditionalFormatting sqref="N28">
    <cfRule type="expression" dxfId="8504" priority="1922">
      <formula>$X$3=0</formula>
    </cfRule>
    <cfRule type="expression" dxfId="8503" priority="1923">
      <formula>$O$3=0</formula>
    </cfRule>
    <cfRule type="cellIs" dxfId="8502" priority="1924" operator="greaterThan">
      <formula>$O$3</formula>
    </cfRule>
    <cfRule type="cellIs" dxfId="8501" priority="1925" operator="equal">
      <formula>$O$3</formula>
    </cfRule>
  </conditionalFormatting>
  <conditionalFormatting sqref="N31">
    <cfRule type="expression" dxfId="8500" priority="1918">
      <formula>$X$3=0</formula>
    </cfRule>
    <cfRule type="expression" dxfId="8499" priority="1919">
      <formula>$O$3=0</formula>
    </cfRule>
    <cfRule type="cellIs" dxfId="8498" priority="1920" operator="greaterThan">
      <formula>$O$3</formula>
    </cfRule>
    <cfRule type="cellIs" dxfId="8497" priority="1921" operator="equal">
      <formula>$O$3</formula>
    </cfRule>
  </conditionalFormatting>
  <conditionalFormatting sqref="N34">
    <cfRule type="expression" dxfId="8496" priority="1914">
      <formula>$X$3=0</formula>
    </cfRule>
    <cfRule type="expression" dxfId="8495" priority="1915">
      <formula>$O$3=0</formula>
    </cfRule>
    <cfRule type="cellIs" dxfId="8494" priority="1916" operator="greaterThan">
      <formula>$O$3</formula>
    </cfRule>
    <cfRule type="cellIs" dxfId="8493" priority="1917" operator="equal">
      <formula>$O$3</formula>
    </cfRule>
  </conditionalFormatting>
  <conditionalFormatting sqref="N37">
    <cfRule type="expression" dxfId="8492" priority="1910">
      <formula>$X$3=0</formula>
    </cfRule>
    <cfRule type="expression" dxfId="8491" priority="1911">
      <formula>$O$3=0</formula>
    </cfRule>
    <cfRule type="cellIs" dxfId="8490" priority="1912" operator="greaterThan">
      <formula>$O$3</formula>
    </cfRule>
    <cfRule type="cellIs" dxfId="8489" priority="1913" operator="equal">
      <formula>$O$3</formula>
    </cfRule>
  </conditionalFormatting>
  <conditionalFormatting sqref="N40">
    <cfRule type="expression" dxfId="8488" priority="1906">
      <formula>$X$3=0</formula>
    </cfRule>
    <cfRule type="expression" dxfId="8487" priority="1907">
      <formula>$O$3=0</formula>
    </cfRule>
    <cfRule type="cellIs" dxfId="8486" priority="1908" operator="greaterThan">
      <formula>$O$3</formula>
    </cfRule>
    <cfRule type="cellIs" dxfId="8485" priority="1909" operator="equal">
      <formula>$O$3</formula>
    </cfRule>
  </conditionalFormatting>
  <conditionalFormatting sqref="N43">
    <cfRule type="expression" dxfId="8484" priority="1902">
      <formula>$X$3=0</formula>
    </cfRule>
    <cfRule type="expression" dxfId="8483" priority="1903">
      <formula>$O$3=0</formula>
    </cfRule>
    <cfRule type="cellIs" dxfId="8482" priority="1904" operator="greaterThan">
      <formula>$O$3</formula>
    </cfRule>
    <cfRule type="cellIs" dxfId="8481" priority="1905" operator="equal">
      <formula>$O$3</formula>
    </cfRule>
  </conditionalFormatting>
  <conditionalFormatting sqref="N46">
    <cfRule type="expression" dxfId="8480" priority="1898">
      <formula>$X$3=0</formula>
    </cfRule>
    <cfRule type="expression" dxfId="8479" priority="1899">
      <formula>$O$3=0</formula>
    </cfRule>
    <cfRule type="cellIs" dxfId="8478" priority="1900" operator="greaterThan">
      <formula>$O$3</formula>
    </cfRule>
    <cfRule type="cellIs" dxfId="8477" priority="1901" operator="equal">
      <formula>$O$3</formula>
    </cfRule>
  </conditionalFormatting>
  <conditionalFormatting sqref="N49">
    <cfRule type="expression" dxfId="8476" priority="1894">
      <formula>$X$3=0</formula>
    </cfRule>
    <cfRule type="expression" dxfId="8475" priority="1895">
      <formula>$O$3=0</formula>
    </cfRule>
    <cfRule type="cellIs" dxfId="8474" priority="1896" operator="greaterThan">
      <formula>$O$3</formula>
    </cfRule>
    <cfRule type="cellIs" dxfId="8473" priority="1897" operator="equal">
      <formula>$O$3</formula>
    </cfRule>
  </conditionalFormatting>
  <conditionalFormatting sqref="N52">
    <cfRule type="expression" dxfId="8472" priority="1890">
      <formula>$X$3=0</formula>
    </cfRule>
    <cfRule type="expression" dxfId="8471" priority="1891">
      <formula>$O$3=0</formula>
    </cfRule>
    <cfRule type="cellIs" dxfId="8470" priority="1892" operator="greaterThan">
      <formula>$O$3</formula>
    </cfRule>
    <cfRule type="cellIs" dxfId="8469" priority="1893" operator="equal">
      <formula>$O$3</formula>
    </cfRule>
  </conditionalFormatting>
  <conditionalFormatting sqref="M11">
    <cfRule type="cellIs" dxfId="8468" priority="1887" operator="greaterThan">
      <formula>80</formula>
    </cfRule>
    <cfRule type="cellIs" dxfId="8467" priority="1889" operator="greaterThan">
      <formula>99.9</formula>
    </cfRule>
  </conditionalFormatting>
  <conditionalFormatting sqref="M11">
    <cfRule type="expression" dxfId="8466" priority="1888">
      <formula>L11&lt;M11</formula>
    </cfRule>
  </conditionalFormatting>
  <conditionalFormatting sqref="M7">
    <cfRule type="expression" dxfId="8465" priority="1884">
      <formula>L7&lt;M7</formula>
    </cfRule>
    <cfRule type="cellIs" dxfId="8464" priority="1885" operator="greaterThan">
      <formula>80</formula>
    </cfRule>
    <cfRule type="cellIs" dxfId="8463" priority="1886" operator="greaterThan">
      <formula>99.999</formula>
    </cfRule>
  </conditionalFormatting>
  <conditionalFormatting sqref="M10">
    <cfRule type="expression" dxfId="8462" priority="1880">
      <formula>L10&lt;M10</formula>
    </cfRule>
    <cfRule type="cellIs" dxfId="8461" priority="1881" operator="greaterThan">
      <formula>80</formula>
    </cfRule>
    <cfRule type="cellIs" dxfId="8460" priority="1882" operator="greaterThan">
      <formula>99.999</formula>
    </cfRule>
  </conditionalFormatting>
  <conditionalFormatting sqref="M13">
    <cfRule type="expression" dxfId="8459" priority="1876">
      <formula>L13&lt;M13</formula>
    </cfRule>
    <cfRule type="cellIs" dxfId="8458" priority="1877" operator="greaterThan">
      <formula>80</formula>
    </cfRule>
    <cfRule type="cellIs" dxfId="8457" priority="1878" operator="greaterThan">
      <formula>99.999</formula>
    </cfRule>
  </conditionalFormatting>
  <conditionalFormatting sqref="M16">
    <cfRule type="expression" dxfId="8456" priority="1872">
      <formula>L16&lt;M16</formula>
    </cfRule>
    <cfRule type="cellIs" dxfId="8455" priority="1873" operator="greaterThan">
      <formula>80</formula>
    </cfRule>
    <cfRule type="cellIs" dxfId="8454" priority="1874" operator="greaterThan">
      <formula>99.999</formula>
    </cfRule>
  </conditionalFormatting>
  <conditionalFormatting sqref="M19">
    <cfRule type="expression" dxfId="8453" priority="1868">
      <formula>L19&lt;M19</formula>
    </cfRule>
    <cfRule type="cellIs" dxfId="8452" priority="1869" operator="greaterThan">
      <formula>80</formula>
    </cfRule>
    <cfRule type="cellIs" dxfId="8451" priority="1870" operator="greaterThan">
      <formula>99.999</formula>
    </cfRule>
  </conditionalFormatting>
  <conditionalFormatting sqref="M22">
    <cfRule type="expression" dxfId="8450" priority="1864">
      <formula>L22&lt;M22</formula>
    </cfRule>
    <cfRule type="cellIs" dxfId="8449" priority="1865" operator="greaterThan">
      <formula>80</formula>
    </cfRule>
    <cfRule type="cellIs" dxfId="8448" priority="1866" operator="greaterThan">
      <formula>99.999</formula>
    </cfRule>
  </conditionalFormatting>
  <conditionalFormatting sqref="M25">
    <cfRule type="expression" dxfId="8447" priority="1860">
      <formula>L25&lt;M25</formula>
    </cfRule>
    <cfRule type="cellIs" dxfId="8446" priority="1861" operator="greaterThan">
      <formula>80</formula>
    </cfRule>
    <cfRule type="cellIs" dxfId="8445" priority="1862" operator="greaterThan">
      <formula>99.999</formula>
    </cfRule>
  </conditionalFormatting>
  <conditionalFormatting sqref="M28">
    <cfRule type="expression" dxfId="8444" priority="1856">
      <formula>L28&lt;M28</formula>
    </cfRule>
    <cfRule type="cellIs" dxfId="8443" priority="1857" operator="greaterThan">
      <formula>80</formula>
    </cfRule>
    <cfRule type="cellIs" dxfId="8442" priority="1858" operator="greaterThan">
      <formula>99.999</formula>
    </cfRule>
  </conditionalFormatting>
  <conditionalFormatting sqref="M31">
    <cfRule type="expression" dxfId="8441" priority="1852">
      <formula>L31&lt;M31</formula>
    </cfRule>
    <cfRule type="cellIs" dxfId="8440" priority="1853" operator="greaterThan">
      <formula>80</formula>
    </cfRule>
    <cfRule type="cellIs" dxfId="8439" priority="1854" operator="greaterThan">
      <formula>99.999</formula>
    </cfRule>
  </conditionalFormatting>
  <conditionalFormatting sqref="M34">
    <cfRule type="expression" dxfId="8438" priority="1848">
      <formula>L34&lt;M34</formula>
    </cfRule>
    <cfRule type="cellIs" dxfId="8437" priority="1849" operator="greaterThan">
      <formula>80</formula>
    </cfRule>
    <cfRule type="cellIs" dxfId="8436" priority="1850" operator="greaterThan">
      <formula>99.999</formula>
    </cfRule>
  </conditionalFormatting>
  <conditionalFormatting sqref="M37">
    <cfRule type="expression" dxfId="8435" priority="1844">
      <formula>L37&lt;M37</formula>
    </cfRule>
    <cfRule type="cellIs" dxfId="8434" priority="1845" operator="greaterThan">
      <formula>80</formula>
    </cfRule>
    <cfRule type="cellIs" dxfId="8433" priority="1846" operator="greaterThan">
      <formula>99.999</formula>
    </cfRule>
  </conditionalFormatting>
  <conditionalFormatting sqref="M40">
    <cfRule type="expression" dxfId="8432" priority="1840">
      <formula>L40&lt;M40</formula>
    </cfRule>
    <cfRule type="cellIs" dxfId="8431" priority="1841" operator="greaterThan">
      <formula>80</formula>
    </cfRule>
    <cfRule type="cellIs" dxfId="8430" priority="1842" operator="greaterThan">
      <formula>99.999</formula>
    </cfRule>
  </conditionalFormatting>
  <conditionalFormatting sqref="M43">
    <cfRule type="expression" dxfId="8429" priority="1836">
      <formula>L43&lt;M43</formula>
    </cfRule>
    <cfRule type="cellIs" dxfId="8428" priority="1837" operator="greaterThan">
      <formula>80</formula>
    </cfRule>
    <cfRule type="cellIs" dxfId="8427" priority="1838" operator="greaterThan">
      <formula>99.999</formula>
    </cfRule>
  </conditionalFormatting>
  <conditionalFormatting sqref="M46">
    <cfRule type="expression" dxfId="8426" priority="1832">
      <formula>L46&lt;M46</formula>
    </cfRule>
    <cfRule type="cellIs" dxfId="8425" priority="1833" operator="greaterThan">
      <formula>80</formula>
    </cfRule>
    <cfRule type="cellIs" dxfId="8424" priority="1834" operator="greaterThan">
      <formula>99.999</formula>
    </cfRule>
  </conditionalFormatting>
  <conditionalFormatting sqref="M49">
    <cfRule type="expression" dxfId="8423" priority="1828">
      <formula>L49&lt;M49</formula>
    </cfRule>
    <cfRule type="cellIs" dxfId="8422" priority="1829" operator="greaterThan">
      <formula>80</formula>
    </cfRule>
    <cfRule type="cellIs" dxfId="8421" priority="1830" operator="greaterThan">
      <formula>99.999</formula>
    </cfRule>
  </conditionalFormatting>
  <conditionalFormatting sqref="M52">
    <cfRule type="expression" dxfId="8420" priority="1824">
      <formula>L52&lt;M52</formula>
    </cfRule>
    <cfRule type="cellIs" dxfId="8419" priority="1825" operator="greaterThan">
      <formula>80</formula>
    </cfRule>
    <cfRule type="cellIs" dxfId="8418" priority="1826" operator="greaterThan">
      <formula>99.999</formula>
    </cfRule>
  </conditionalFormatting>
  <conditionalFormatting sqref="M8">
    <cfRule type="cellIs" dxfId="8417" priority="1820" operator="greaterThan">
      <formula>80</formula>
    </cfRule>
    <cfRule type="cellIs" dxfId="8416" priority="1822" operator="greaterThan">
      <formula>99.9</formula>
    </cfRule>
  </conditionalFormatting>
  <conditionalFormatting sqref="M8">
    <cfRule type="expression" dxfId="8415" priority="1821">
      <formula>L8&lt;M8</formula>
    </cfRule>
  </conditionalFormatting>
  <conditionalFormatting sqref="M14">
    <cfRule type="cellIs" dxfId="8414" priority="1817" operator="greaterThan">
      <formula>80</formula>
    </cfRule>
    <cfRule type="cellIs" dxfId="8413" priority="1819" operator="greaterThan">
      <formula>99.9</formula>
    </cfRule>
  </conditionalFormatting>
  <conditionalFormatting sqref="M14">
    <cfRule type="expression" dxfId="8412" priority="1818">
      <formula>L14&lt;M14</formula>
    </cfRule>
  </conditionalFormatting>
  <conditionalFormatting sqref="M17">
    <cfRule type="cellIs" dxfId="8411" priority="1814" operator="greaterThan">
      <formula>80</formula>
    </cfRule>
    <cfRule type="cellIs" dxfId="8410" priority="1816" operator="greaterThan">
      <formula>99.9</formula>
    </cfRule>
  </conditionalFormatting>
  <conditionalFormatting sqref="M17">
    <cfRule type="expression" dxfId="8409" priority="1815">
      <formula>L17&lt;M17</formula>
    </cfRule>
  </conditionalFormatting>
  <conditionalFormatting sqref="M20">
    <cfRule type="cellIs" dxfId="8408" priority="1811" operator="greaterThan">
      <formula>80</formula>
    </cfRule>
    <cfRule type="cellIs" dxfId="8407" priority="1813" operator="greaterThan">
      <formula>99.9</formula>
    </cfRule>
  </conditionalFormatting>
  <conditionalFormatting sqref="M20">
    <cfRule type="expression" dxfId="8406" priority="1812">
      <formula>L20&lt;M20</formula>
    </cfRule>
  </conditionalFormatting>
  <conditionalFormatting sqref="M23">
    <cfRule type="cellIs" dxfId="8405" priority="1808" operator="greaterThan">
      <formula>80</formula>
    </cfRule>
    <cfRule type="cellIs" dxfId="8404" priority="1810" operator="greaterThan">
      <formula>99.9</formula>
    </cfRule>
  </conditionalFormatting>
  <conditionalFormatting sqref="M23">
    <cfRule type="expression" dxfId="8403" priority="1809">
      <formula>L23&lt;M23</formula>
    </cfRule>
  </conditionalFormatting>
  <conditionalFormatting sqref="M26">
    <cfRule type="cellIs" dxfId="8402" priority="1805" operator="greaterThan">
      <formula>80</formula>
    </cfRule>
    <cfRule type="cellIs" dxfId="8401" priority="1807" operator="greaterThan">
      <formula>99.9</formula>
    </cfRule>
  </conditionalFormatting>
  <conditionalFormatting sqref="M26">
    <cfRule type="expression" dxfId="8400" priority="1806">
      <formula>L26&lt;M26</formula>
    </cfRule>
  </conditionalFormatting>
  <conditionalFormatting sqref="M29">
    <cfRule type="cellIs" dxfId="8399" priority="1802" operator="greaterThan">
      <formula>80</formula>
    </cfRule>
    <cfRule type="cellIs" dxfId="8398" priority="1804" operator="greaterThan">
      <formula>99.9</formula>
    </cfRule>
  </conditionalFormatting>
  <conditionalFormatting sqref="M29">
    <cfRule type="expression" dxfId="8397" priority="1803">
      <formula>L29&lt;M29</formula>
    </cfRule>
  </conditionalFormatting>
  <conditionalFormatting sqref="M32">
    <cfRule type="cellIs" dxfId="8396" priority="1799" operator="greaterThan">
      <formula>80</formula>
    </cfRule>
    <cfRule type="cellIs" dxfId="8395" priority="1801" operator="greaterThan">
      <formula>99.9</formula>
    </cfRule>
  </conditionalFormatting>
  <conditionalFormatting sqref="M32">
    <cfRule type="expression" dxfId="8394" priority="1800">
      <formula>L32&lt;M32</formula>
    </cfRule>
  </conditionalFormatting>
  <conditionalFormatting sqref="M35">
    <cfRule type="cellIs" dxfId="8393" priority="1796" operator="greaterThan">
      <formula>80</formula>
    </cfRule>
    <cfRule type="cellIs" dxfId="8392" priority="1798" operator="greaterThan">
      <formula>99.9</formula>
    </cfRule>
  </conditionalFormatting>
  <conditionalFormatting sqref="M35">
    <cfRule type="expression" dxfId="8391" priority="1797">
      <formula>L35&lt;M35</formula>
    </cfRule>
  </conditionalFormatting>
  <conditionalFormatting sqref="M38">
    <cfRule type="cellIs" dxfId="8390" priority="1793" operator="greaterThan">
      <formula>80</formula>
    </cfRule>
    <cfRule type="cellIs" dxfId="8389" priority="1795" operator="greaterThan">
      <formula>99.9</formula>
    </cfRule>
  </conditionalFormatting>
  <conditionalFormatting sqref="M38">
    <cfRule type="expression" dxfId="8388" priority="1794">
      <formula>L38&lt;M38</formula>
    </cfRule>
  </conditionalFormatting>
  <conditionalFormatting sqref="M41">
    <cfRule type="cellIs" dxfId="8387" priority="1790" operator="greaterThan">
      <formula>80</formula>
    </cfRule>
    <cfRule type="cellIs" dxfId="8386" priority="1792" operator="greaterThan">
      <formula>99.9</formula>
    </cfRule>
  </conditionalFormatting>
  <conditionalFormatting sqref="M41">
    <cfRule type="expression" dxfId="8385" priority="1791">
      <formula>L41&lt;M41</formula>
    </cfRule>
  </conditionalFormatting>
  <conditionalFormatting sqref="M44">
    <cfRule type="cellIs" dxfId="8384" priority="1787" operator="greaterThan">
      <formula>80</formula>
    </cfRule>
    <cfRule type="cellIs" dxfId="8383" priority="1789" operator="greaterThan">
      <formula>99.9</formula>
    </cfRule>
  </conditionalFormatting>
  <conditionalFormatting sqref="M44">
    <cfRule type="expression" dxfId="8382" priority="1788">
      <formula>L44&lt;M44</formula>
    </cfRule>
  </conditionalFormatting>
  <conditionalFormatting sqref="M47">
    <cfRule type="cellIs" dxfId="8381" priority="1784" operator="greaterThan">
      <formula>80</formula>
    </cfRule>
    <cfRule type="cellIs" dxfId="8380" priority="1786" operator="greaterThan">
      <formula>99.9</formula>
    </cfRule>
  </conditionalFormatting>
  <conditionalFormatting sqref="M47">
    <cfRule type="expression" dxfId="8379" priority="1785">
      <formula>L47&lt;M47</formula>
    </cfRule>
  </conditionalFormatting>
  <conditionalFormatting sqref="M50">
    <cfRule type="cellIs" dxfId="8378" priority="1781" operator="greaterThan">
      <formula>80</formula>
    </cfRule>
    <cfRule type="cellIs" dxfId="8377" priority="1783" operator="greaterThan">
      <formula>99.9</formula>
    </cfRule>
  </conditionalFormatting>
  <conditionalFormatting sqref="M50">
    <cfRule type="expression" dxfId="8376" priority="1782">
      <formula>L50&lt;M50</formula>
    </cfRule>
  </conditionalFormatting>
  <conditionalFormatting sqref="M53">
    <cfRule type="cellIs" dxfId="8375" priority="1778" operator="greaterThan">
      <formula>80</formula>
    </cfRule>
    <cfRule type="cellIs" dxfId="8374" priority="1780" operator="greaterThan">
      <formula>99.9</formula>
    </cfRule>
  </conditionalFormatting>
  <conditionalFormatting sqref="M53">
    <cfRule type="expression" dxfId="8373" priority="1779">
      <formula>L53&lt;M53</formula>
    </cfRule>
  </conditionalFormatting>
  <conditionalFormatting sqref="Q7">
    <cfRule type="expression" dxfId="8372" priority="1774">
      <formula>$X$3=0</formula>
    </cfRule>
    <cfRule type="expression" dxfId="8371" priority="1775">
      <formula>$O$3=0</formula>
    </cfRule>
    <cfRule type="cellIs" dxfId="8370" priority="1776" operator="greaterThan">
      <formula>$O$3</formula>
    </cfRule>
    <cfRule type="cellIs" dxfId="8369" priority="1777" operator="equal">
      <formula>$O$3</formula>
    </cfRule>
  </conditionalFormatting>
  <conditionalFormatting sqref="Q10">
    <cfRule type="expression" dxfId="8368" priority="1770">
      <formula>$X$3=0</formula>
    </cfRule>
    <cfRule type="expression" dxfId="8367" priority="1771">
      <formula>$O$3=0</formula>
    </cfRule>
    <cfRule type="cellIs" dxfId="8366" priority="1772" operator="greaterThan">
      <formula>$O$3</formula>
    </cfRule>
    <cfRule type="cellIs" dxfId="8365" priority="1773" operator="equal">
      <formula>$O$3</formula>
    </cfRule>
  </conditionalFormatting>
  <conditionalFormatting sqref="Q13">
    <cfRule type="expression" dxfId="8364" priority="1766">
      <formula>$X$3=0</formula>
    </cfRule>
    <cfRule type="expression" dxfId="8363" priority="1767">
      <formula>$O$3=0</formula>
    </cfRule>
    <cfRule type="cellIs" dxfId="8362" priority="1768" operator="greaterThan">
      <formula>$O$3</formula>
    </cfRule>
    <cfRule type="cellIs" dxfId="8361" priority="1769" operator="equal">
      <formula>$O$3</formula>
    </cfRule>
  </conditionalFormatting>
  <conditionalFormatting sqref="Q16">
    <cfRule type="expression" dxfId="8360" priority="1762">
      <formula>$X$3=0</formula>
    </cfRule>
    <cfRule type="expression" dxfId="8359" priority="1763">
      <formula>$O$3=0</formula>
    </cfRule>
    <cfRule type="cellIs" dxfId="8358" priority="1764" operator="greaterThan">
      <formula>$O$3</formula>
    </cfRule>
    <cfRule type="cellIs" dxfId="8357" priority="1765" operator="equal">
      <formula>$O$3</formula>
    </cfRule>
  </conditionalFormatting>
  <conditionalFormatting sqref="Q19">
    <cfRule type="expression" dxfId="8356" priority="1758">
      <formula>$X$3=0</formula>
    </cfRule>
    <cfRule type="expression" dxfId="8355" priority="1759">
      <formula>$O$3=0</formula>
    </cfRule>
    <cfRule type="cellIs" dxfId="8354" priority="1760" operator="greaterThan">
      <formula>$O$3</formula>
    </cfRule>
    <cfRule type="cellIs" dxfId="8353" priority="1761" operator="equal">
      <formula>$O$3</formula>
    </cfRule>
  </conditionalFormatting>
  <conditionalFormatting sqref="Q22">
    <cfRule type="expression" dxfId="8352" priority="1754">
      <formula>$X$3=0</formula>
    </cfRule>
    <cfRule type="expression" dxfId="8351" priority="1755">
      <formula>$O$3=0</formula>
    </cfRule>
    <cfRule type="cellIs" dxfId="8350" priority="1756" operator="greaterThan">
      <formula>$O$3</formula>
    </cfRule>
    <cfRule type="cellIs" dxfId="8349" priority="1757" operator="equal">
      <formula>$O$3</formula>
    </cfRule>
  </conditionalFormatting>
  <conditionalFormatting sqref="Q25">
    <cfRule type="expression" dxfId="8348" priority="1750">
      <formula>$X$3=0</formula>
    </cfRule>
    <cfRule type="expression" dxfId="8347" priority="1751">
      <formula>$O$3=0</formula>
    </cfRule>
    <cfRule type="cellIs" dxfId="8346" priority="1752" operator="greaterThan">
      <formula>$O$3</formula>
    </cfRule>
    <cfRule type="cellIs" dxfId="8345" priority="1753" operator="equal">
      <formula>$O$3</formula>
    </cfRule>
  </conditionalFormatting>
  <conditionalFormatting sqref="Q28">
    <cfRule type="expression" dxfId="8344" priority="1746">
      <formula>$X$3=0</formula>
    </cfRule>
    <cfRule type="expression" dxfId="8343" priority="1747">
      <formula>$O$3=0</formula>
    </cfRule>
    <cfRule type="cellIs" dxfId="8342" priority="1748" operator="greaterThan">
      <formula>$O$3</formula>
    </cfRule>
    <cfRule type="cellIs" dxfId="8341" priority="1749" operator="equal">
      <formula>$O$3</formula>
    </cfRule>
  </conditionalFormatting>
  <conditionalFormatting sqref="Q31">
    <cfRule type="expression" dxfId="8340" priority="1742">
      <formula>$X$3=0</formula>
    </cfRule>
    <cfRule type="expression" dxfId="8339" priority="1743">
      <formula>$O$3=0</formula>
    </cfRule>
    <cfRule type="cellIs" dxfId="8338" priority="1744" operator="greaterThan">
      <formula>$O$3</formula>
    </cfRule>
    <cfRule type="cellIs" dxfId="8337" priority="1745" operator="equal">
      <formula>$O$3</formula>
    </cfRule>
  </conditionalFormatting>
  <conditionalFormatting sqref="Q34">
    <cfRule type="expression" dxfId="8336" priority="1738">
      <formula>$X$3=0</formula>
    </cfRule>
    <cfRule type="expression" dxfId="8335" priority="1739">
      <formula>$O$3=0</formula>
    </cfRule>
    <cfRule type="cellIs" dxfId="8334" priority="1740" operator="greaterThan">
      <formula>$O$3</formula>
    </cfRule>
    <cfRule type="cellIs" dxfId="8333" priority="1741" operator="equal">
      <formula>$O$3</formula>
    </cfRule>
  </conditionalFormatting>
  <conditionalFormatting sqref="Q37">
    <cfRule type="expression" dxfId="8332" priority="1734">
      <formula>$X$3=0</formula>
    </cfRule>
    <cfRule type="expression" dxfId="8331" priority="1735">
      <formula>$O$3=0</formula>
    </cfRule>
    <cfRule type="cellIs" dxfId="8330" priority="1736" operator="greaterThan">
      <formula>$O$3</formula>
    </cfRule>
    <cfRule type="cellIs" dxfId="8329" priority="1737" operator="equal">
      <formula>$O$3</formula>
    </cfRule>
  </conditionalFormatting>
  <conditionalFormatting sqref="Q40">
    <cfRule type="expression" dxfId="8328" priority="1730">
      <formula>$X$3=0</formula>
    </cfRule>
    <cfRule type="expression" dxfId="8327" priority="1731">
      <formula>$O$3=0</formula>
    </cfRule>
    <cfRule type="cellIs" dxfId="8326" priority="1732" operator="greaterThan">
      <formula>$O$3</formula>
    </cfRule>
    <cfRule type="cellIs" dxfId="8325" priority="1733" operator="equal">
      <formula>$O$3</formula>
    </cfRule>
  </conditionalFormatting>
  <conditionalFormatting sqref="Q43">
    <cfRule type="expression" dxfId="8324" priority="1726">
      <formula>$X$3=0</formula>
    </cfRule>
    <cfRule type="expression" dxfId="8323" priority="1727">
      <formula>$O$3=0</formula>
    </cfRule>
    <cfRule type="cellIs" dxfId="8322" priority="1728" operator="greaterThan">
      <formula>$O$3</formula>
    </cfRule>
    <cfRule type="cellIs" dxfId="8321" priority="1729" operator="equal">
      <formula>$O$3</formula>
    </cfRule>
  </conditionalFormatting>
  <conditionalFormatting sqref="Q46">
    <cfRule type="expression" dxfId="8320" priority="1722">
      <formula>$X$3=0</formula>
    </cfRule>
    <cfRule type="expression" dxfId="8319" priority="1723">
      <formula>$O$3=0</formula>
    </cfRule>
    <cfRule type="cellIs" dxfId="8318" priority="1724" operator="greaterThan">
      <formula>$O$3</formula>
    </cfRule>
    <cfRule type="cellIs" dxfId="8317" priority="1725" operator="equal">
      <formula>$O$3</formula>
    </cfRule>
  </conditionalFormatting>
  <conditionalFormatting sqref="Q49">
    <cfRule type="expression" dxfId="8316" priority="1718">
      <formula>$X$3=0</formula>
    </cfRule>
    <cfRule type="expression" dxfId="8315" priority="1719">
      <formula>$O$3=0</formula>
    </cfRule>
    <cfRule type="cellIs" dxfId="8314" priority="1720" operator="greaterThan">
      <formula>$O$3</formula>
    </cfRule>
    <cfRule type="cellIs" dxfId="8313" priority="1721" operator="equal">
      <formula>$O$3</formula>
    </cfRule>
  </conditionalFormatting>
  <conditionalFormatting sqref="Q52">
    <cfRule type="expression" dxfId="8312" priority="1714">
      <formula>$X$3=0</formula>
    </cfRule>
    <cfRule type="expression" dxfId="8311" priority="1715">
      <formula>$O$3=0</formula>
    </cfRule>
    <cfRule type="cellIs" dxfId="8310" priority="1716" operator="greaterThan">
      <formula>$O$3</formula>
    </cfRule>
    <cfRule type="cellIs" dxfId="8309" priority="1717" operator="equal">
      <formula>$O$3</formula>
    </cfRule>
  </conditionalFormatting>
  <conditionalFormatting sqref="P11">
    <cfRule type="cellIs" dxfId="8308" priority="1711" operator="greaterThan">
      <formula>80</formula>
    </cfRule>
    <cfRule type="cellIs" dxfId="8307" priority="1713" operator="greaterThan">
      <formula>99.9</formula>
    </cfRule>
  </conditionalFormatting>
  <conditionalFormatting sqref="P11">
    <cfRule type="expression" dxfId="8306" priority="1712">
      <formula>O11&lt;P11</formula>
    </cfRule>
  </conditionalFormatting>
  <conditionalFormatting sqref="P7">
    <cfRule type="expression" dxfId="8305" priority="1708">
      <formula>O7&lt;P7</formula>
    </cfRule>
    <cfRule type="cellIs" dxfId="8304" priority="1709" operator="greaterThan">
      <formula>80</formula>
    </cfRule>
    <cfRule type="cellIs" dxfId="8303" priority="1710" operator="greaterThan">
      <formula>99.999</formula>
    </cfRule>
  </conditionalFormatting>
  <conditionalFormatting sqref="P10">
    <cfRule type="expression" dxfId="8302" priority="1704">
      <formula>O10&lt;P10</formula>
    </cfRule>
    <cfRule type="cellIs" dxfId="8301" priority="1705" operator="greaterThan">
      <formula>80</formula>
    </cfRule>
    <cfRule type="cellIs" dxfId="8300" priority="1706" operator="greaterThan">
      <formula>99.999</formula>
    </cfRule>
  </conditionalFormatting>
  <conditionalFormatting sqref="P13">
    <cfRule type="expression" dxfId="8299" priority="1700">
      <formula>O13&lt;P13</formula>
    </cfRule>
    <cfRule type="cellIs" dxfId="8298" priority="1701" operator="greaterThan">
      <formula>80</formula>
    </cfRule>
    <cfRule type="cellIs" dxfId="8297" priority="1702" operator="greaterThan">
      <formula>99.999</formula>
    </cfRule>
  </conditionalFormatting>
  <conditionalFormatting sqref="P16">
    <cfRule type="expression" dxfId="8296" priority="1696">
      <formula>O16&lt;P16</formula>
    </cfRule>
    <cfRule type="cellIs" dxfId="8295" priority="1697" operator="greaterThan">
      <formula>80</formula>
    </cfRule>
    <cfRule type="cellIs" dxfId="8294" priority="1698" operator="greaterThan">
      <formula>99.999</formula>
    </cfRule>
  </conditionalFormatting>
  <conditionalFormatting sqref="P19">
    <cfRule type="expression" dxfId="8293" priority="1692">
      <formula>O19&lt;P19</formula>
    </cfRule>
    <cfRule type="cellIs" dxfId="8292" priority="1693" operator="greaterThan">
      <formula>80</formula>
    </cfRule>
    <cfRule type="cellIs" dxfId="8291" priority="1694" operator="greaterThan">
      <formula>99.999</formula>
    </cfRule>
  </conditionalFormatting>
  <conditionalFormatting sqref="P22">
    <cfRule type="expression" dxfId="8290" priority="1688">
      <formula>O22&lt;P22</formula>
    </cfRule>
    <cfRule type="cellIs" dxfId="8289" priority="1689" operator="greaterThan">
      <formula>80</formula>
    </cfRule>
    <cfRule type="cellIs" dxfId="8288" priority="1690" operator="greaterThan">
      <formula>99.999</formula>
    </cfRule>
  </conditionalFormatting>
  <conditionalFormatting sqref="P25">
    <cfRule type="expression" dxfId="8287" priority="1684">
      <formula>O25&lt;P25</formula>
    </cfRule>
    <cfRule type="cellIs" dxfId="8286" priority="1685" operator="greaterThan">
      <formula>80</formula>
    </cfRule>
    <cfRule type="cellIs" dxfId="8285" priority="1686" operator="greaterThan">
      <formula>99.999</formula>
    </cfRule>
  </conditionalFormatting>
  <conditionalFormatting sqref="P28">
    <cfRule type="expression" dxfId="8284" priority="1680">
      <formula>O28&lt;P28</formula>
    </cfRule>
    <cfRule type="cellIs" dxfId="8283" priority="1681" operator="greaterThan">
      <formula>80</formula>
    </cfRule>
    <cfRule type="cellIs" dxfId="8282" priority="1682" operator="greaterThan">
      <formula>99.999</formula>
    </cfRule>
  </conditionalFormatting>
  <conditionalFormatting sqref="P31">
    <cfRule type="expression" dxfId="8281" priority="1676">
      <formula>O31&lt;P31</formula>
    </cfRule>
    <cfRule type="cellIs" dxfId="8280" priority="1677" operator="greaterThan">
      <formula>80</formula>
    </cfRule>
    <cfRule type="cellIs" dxfId="8279" priority="1678" operator="greaterThan">
      <formula>99.999</formula>
    </cfRule>
  </conditionalFormatting>
  <conditionalFormatting sqref="P34">
    <cfRule type="expression" dxfId="8278" priority="1672">
      <formula>O34&lt;P34</formula>
    </cfRule>
    <cfRule type="cellIs" dxfId="8277" priority="1673" operator="greaterThan">
      <formula>80</formula>
    </cfRule>
    <cfRule type="cellIs" dxfId="8276" priority="1674" operator="greaterThan">
      <formula>99.999</formula>
    </cfRule>
  </conditionalFormatting>
  <conditionalFormatting sqref="P37">
    <cfRule type="expression" dxfId="8275" priority="1668">
      <formula>O37&lt;P37</formula>
    </cfRule>
    <cfRule type="cellIs" dxfId="8274" priority="1669" operator="greaterThan">
      <formula>80</formula>
    </cfRule>
    <cfRule type="cellIs" dxfId="8273" priority="1670" operator="greaterThan">
      <formula>99.999</formula>
    </cfRule>
  </conditionalFormatting>
  <conditionalFormatting sqref="P40">
    <cfRule type="expression" dxfId="8272" priority="1664">
      <formula>O40&lt;P40</formula>
    </cfRule>
    <cfRule type="cellIs" dxfId="8271" priority="1665" operator="greaterThan">
      <formula>80</formula>
    </cfRule>
    <cfRule type="cellIs" dxfId="8270" priority="1666" operator="greaterThan">
      <formula>99.999</formula>
    </cfRule>
  </conditionalFormatting>
  <conditionalFormatting sqref="P43">
    <cfRule type="expression" dxfId="8269" priority="1660">
      <formula>O43&lt;P43</formula>
    </cfRule>
    <cfRule type="cellIs" dxfId="8268" priority="1661" operator="greaterThan">
      <formula>80</formula>
    </cfRule>
    <cfRule type="cellIs" dxfId="8267" priority="1662" operator="greaterThan">
      <formula>99.999</formula>
    </cfRule>
  </conditionalFormatting>
  <conditionalFormatting sqref="P46">
    <cfRule type="expression" dxfId="8266" priority="1656">
      <formula>O46&lt;P46</formula>
    </cfRule>
    <cfRule type="cellIs" dxfId="8265" priority="1657" operator="greaterThan">
      <formula>80</formula>
    </cfRule>
    <cfRule type="cellIs" dxfId="8264" priority="1658" operator="greaterThan">
      <formula>99.999</formula>
    </cfRule>
  </conditionalFormatting>
  <conditionalFormatting sqref="P49">
    <cfRule type="expression" dxfId="8263" priority="1652">
      <formula>O49&lt;P49</formula>
    </cfRule>
    <cfRule type="cellIs" dxfId="8262" priority="1653" operator="greaterThan">
      <formula>80</formula>
    </cfRule>
    <cfRule type="cellIs" dxfId="8261" priority="1654" operator="greaterThan">
      <formula>99.999</formula>
    </cfRule>
  </conditionalFormatting>
  <conditionalFormatting sqref="P52">
    <cfRule type="expression" dxfId="8260" priority="1648">
      <formula>O52&lt;P52</formula>
    </cfRule>
    <cfRule type="cellIs" dxfId="8259" priority="1649" operator="greaterThan">
      <formula>80</formula>
    </cfRule>
    <cfRule type="cellIs" dxfId="8258" priority="1650" operator="greaterThan">
      <formula>99.999</formula>
    </cfRule>
  </conditionalFormatting>
  <conditionalFormatting sqref="P8">
    <cfRule type="cellIs" dxfId="8257" priority="1644" operator="greaterThan">
      <formula>80</formula>
    </cfRule>
    <cfRule type="cellIs" dxfId="8256" priority="1646" operator="greaterThan">
      <formula>99.9</formula>
    </cfRule>
  </conditionalFormatting>
  <conditionalFormatting sqref="P8">
    <cfRule type="expression" dxfId="8255" priority="1645">
      <formula>O8&lt;P8</formula>
    </cfRule>
  </conditionalFormatting>
  <conditionalFormatting sqref="P14">
    <cfRule type="cellIs" dxfId="8254" priority="1641" operator="greaterThan">
      <formula>80</formula>
    </cfRule>
    <cfRule type="cellIs" dxfId="8253" priority="1643" operator="greaterThan">
      <formula>99.9</formula>
    </cfRule>
  </conditionalFormatting>
  <conditionalFormatting sqref="P14">
    <cfRule type="expression" dxfId="8252" priority="1642">
      <formula>O14&lt;P14</formula>
    </cfRule>
  </conditionalFormatting>
  <conditionalFormatting sqref="P17">
    <cfRule type="cellIs" dxfId="8251" priority="1638" operator="greaterThan">
      <formula>80</formula>
    </cfRule>
    <cfRule type="cellIs" dxfId="8250" priority="1640" operator="greaterThan">
      <formula>99.9</formula>
    </cfRule>
  </conditionalFormatting>
  <conditionalFormatting sqref="P17">
    <cfRule type="expression" dxfId="8249" priority="1639">
      <formula>O17&lt;P17</formula>
    </cfRule>
  </conditionalFormatting>
  <conditionalFormatting sqref="P20">
    <cfRule type="cellIs" dxfId="8248" priority="1635" operator="greaterThan">
      <formula>80</formula>
    </cfRule>
    <cfRule type="cellIs" dxfId="8247" priority="1637" operator="greaterThan">
      <formula>99.9</formula>
    </cfRule>
  </conditionalFormatting>
  <conditionalFormatting sqref="P20">
    <cfRule type="expression" dxfId="8246" priority="1636">
      <formula>O20&lt;P20</formula>
    </cfRule>
  </conditionalFormatting>
  <conditionalFormatting sqref="P23">
    <cfRule type="cellIs" dxfId="8245" priority="1632" operator="greaterThan">
      <formula>80</formula>
    </cfRule>
    <cfRule type="cellIs" dxfId="8244" priority="1634" operator="greaterThan">
      <formula>99.9</formula>
    </cfRule>
  </conditionalFormatting>
  <conditionalFormatting sqref="P23">
    <cfRule type="expression" dxfId="8243" priority="1633">
      <formula>O23&lt;P23</formula>
    </cfRule>
  </conditionalFormatting>
  <conditionalFormatting sqref="P26">
    <cfRule type="cellIs" dxfId="8242" priority="1629" operator="greaterThan">
      <formula>80</formula>
    </cfRule>
    <cfRule type="cellIs" dxfId="8241" priority="1631" operator="greaterThan">
      <formula>99.9</formula>
    </cfRule>
  </conditionalFormatting>
  <conditionalFormatting sqref="P26">
    <cfRule type="expression" dxfId="8240" priority="1630">
      <formula>O26&lt;P26</formula>
    </cfRule>
  </conditionalFormatting>
  <conditionalFormatting sqref="P29">
    <cfRule type="cellIs" dxfId="8239" priority="1626" operator="greaterThan">
      <formula>80</formula>
    </cfRule>
    <cfRule type="cellIs" dxfId="8238" priority="1628" operator="greaterThan">
      <formula>99.9</formula>
    </cfRule>
  </conditionalFormatting>
  <conditionalFormatting sqref="P29">
    <cfRule type="expression" dxfId="8237" priority="1627">
      <formula>O29&lt;P29</formula>
    </cfRule>
  </conditionalFormatting>
  <conditionalFormatting sqref="P32">
    <cfRule type="cellIs" dxfId="8236" priority="1623" operator="greaterThan">
      <formula>80</formula>
    </cfRule>
    <cfRule type="cellIs" dxfId="8235" priority="1625" operator="greaterThan">
      <formula>99.9</formula>
    </cfRule>
  </conditionalFormatting>
  <conditionalFormatting sqref="P32">
    <cfRule type="expression" dxfId="8234" priority="1624">
      <formula>O32&lt;P32</formula>
    </cfRule>
  </conditionalFormatting>
  <conditionalFormatting sqref="P35">
    <cfRule type="cellIs" dxfId="8233" priority="1620" operator="greaterThan">
      <formula>80</formula>
    </cfRule>
    <cfRule type="cellIs" dxfId="8232" priority="1622" operator="greaterThan">
      <formula>99.9</formula>
    </cfRule>
  </conditionalFormatting>
  <conditionalFormatting sqref="P35">
    <cfRule type="expression" dxfId="8231" priority="1621">
      <formula>O35&lt;P35</formula>
    </cfRule>
  </conditionalFormatting>
  <conditionalFormatting sqref="P38">
    <cfRule type="cellIs" dxfId="8230" priority="1617" operator="greaterThan">
      <formula>80</formula>
    </cfRule>
    <cfRule type="cellIs" dxfId="8229" priority="1619" operator="greaterThan">
      <formula>99.9</formula>
    </cfRule>
  </conditionalFormatting>
  <conditionalFormatting sqref="P38">
    <cfRule type="expression" dxfId="8228" priority="1618">
      <formula>O38&lt;P38</formula>
    </cfRule>
  </conditionalFormatting>
  <conditionalFormatting sqref="P41">
    <cfRule type="cellIs" dxfId="8227" priority="1614" operator="greaterThan">
      <formula>80</formula>
    </cfRule>
    <cfRule type="cellIs" dxfId="8226" priority="1616" operator="greaterThan">
      <formula>99.9</formula>
    </cfRule>
  </conditionalFormatting>
  <conditionalFormatting sqref="P41">
    <cfRule type="expression" dxfId="8225" priority="1615">
      <formula>O41&lt;P41</formula>
    </cfRule>
  </conditionalFormatting>
  <conditionalFormatting sqref="P44">
    <cfRule type="cellIs" dxfId="8224" priority="1611" operator="greaterThan">
      <formula>80</formula>
    </cfRule>
    <cfRule type="cellIs" dxfId="8223" priority="1613" operator="greaterThan">
      <formula>99.9</formula>
    </cfRule>
  </conditionalFormatting>
  <conditionalFormatting sqref="P44">
    <cfRule type="expression" dxfId="8222" priority="1612">
      <formula>O44&lt;P44</formula>
    </cfRule>
  </conditionalFormatting>
  <conditionalFormatting sqref="P47">
    <cfRule type="cellIs" dxfId="8221" priority="1608" operator="greaterThan">
      <formula>80</formula>
    </cfRule>
    <cfRule type="cellIs" dxfId="8220" priority="1610" operator="greaterThan">
      <formula>99.9</formula>
    </cfRule>
  </conditionalFormatting>
  <conditionalFormatting sqref="P47">
    <cfRule type="expression" dxfId="8219" priority="1609">
      <formula>O47&lt;P47</formula>
    </cfRule>
  </conditionalFormatting>
  <conditionalFormatting sqref="P50">
    <cfRule type="cellIs" dxfId="8218" priority="1605" operator="greaterThan">
      <formula>80</formula>
    </cfRule>
    <cfRule type="cellIs" dxfId="8217" priority="1607" operator="greaterThan">
      <formula>99.9</formula>
    </cfRule>
  </conditionalFormatting>
  <conditionalFormatting sqref="P50">
    <cfRule type="expression" dxfId="8216" priority="1606">
      <formula>O50&lt;P50</formula>
    </cfRule>
  </conditionalFormatting>
  <conditionalFormatting sqref="P53">
    <cfRule type="cellIs" dxfId="8215" priority="1602" operator="greaterThan">
      <formula>80</formula>
    </cfRule>
    <cfRule type="cellIs" dxfId="8214" priority="1604" operator="greaterThan">
      <formula>99.9</formula>
    </cfRule>
  </conditionalFormatting>
  <conditionalFormatting sqref="P53">
    <cfRule type="expression" dxfId="8213" priority="1603">
      <formula>O53&lt;P53</formula>
    </cfRule>
  </conditionalFormatting>
  <conditionalFormatting sqref="T7">
    <cfRule type="expression" dxfId="8212" priority="1598">
      <formula>$X$3=0</formula>
    </cfRule>
    <cfRule type="expression" dxfId="8211" priority="1599">
      <formula>$O$3=0</formula>
    </cfRule>
    <cfRule type="cellIs" dxfId="8210" priority="1600" operator="greaterThan">
      <formula>$O$3</formula>
    </cfRule>
    <cfRule type="cellIs" dxfId="8209" priority="1601" operator="equal">
      <formula>$O$3</formula>
    </cfRule>
  </conditionalFormatting>
  <conditionalFormatting sqref="T10">
    <cfRule type="expression" dxfId="8208" priority="1594">
      <formula>$X$3=0</formula>
    </cfRule>
    <cfRule type="expression" dxfId="8207" priority="1595">
      <formula>$O$3=0</formula>
    </cfRule>
    <cfRule type="cellIs" dxfId="8206" priority="1596" operator="greaterThan">
      <formula>$O$3</formula>
    </cfRule>
    <cfRule type="cellIs" dxfId="8205" priority="1597" operator="equal">
      <formula>$O$3</formula>
    </cfRule>
  </conditionalFormatting>
  <conditionalFormatting sqref="T13">
    <cfRule type="expression" dxfId="8204" priority="1590">
      <formula>$X$3=0</formula>
    </cfRule>
    <cfRule type="expression" dxfId="8203" priority="1591">
      <formula>$O$3=0</formula>
    </cfRule>
    <cfRule type="cellIs" dxfId="8202" priority="1592" operator="greaterThan">
      <formula>$O$3</formula>
    </cfRule>
    <cfRule type="cellIs" dxfId="8201" priority="1593" operator="equal">
      <formula>$O$3</formula>
    </cfRule>
  </conditionalFormatting>
  <conditionalFormatting sqref="T16">
    <cfRule type="expression" dxfId="8200" priority="1586">
      <formula>$X$3=0</formula>
    </cfRule>
    <cfRule type="expression" dxfId="8199" priority="1587">
      <formula>$O$3=0</formula>
    </cfRule>
    <cfRule type="cellIs" dxfId="8198" priority="1588" operator="greaterThan">
      <formula>$O$3</formula>
    </cfRule>
    <cfRule type="cellIs" dxfId="8197" priority="1589" operator="equal">
      <formula>$O$3</formula>
    </cfRule>
  </conditionalFormatting>
  <conditionalFormatting sqref="T19">
    <cfRule type="expression" dxfId="8196" priority="1582">
      <formula>$X$3=0</formula>
    </cfRule>
    <cfRule type="expression" dxfId="8195" priority="1583">
      <formula>$O$3=0</formula>
    </cfRule>
    <cfRule type="cellIs" dxfId="8194" priority="1584" operator="greaterThan">
      <formula>$O$3</formula>
    </cfRule>
    <cfRule type="cellIs" dxfId="8193" priority="1585" operator="equal">
      <formula>$O$3</formula>
    </cfRule>
  </conditionalFormatting>
  <conditionalFormatting sqref="T22">
    <cfRule type="expression" dxfId="8192" priority="1578">
      <formula>$X$3=0</formula>
    </cfRule>
    <cfRule type="expression" dxfId="8191" priority="1579">
      <formula>$O$3=0</formula>
    </cfRule>
    <cfRule type="cellIs" dxfId="8190" priority="1580" operator="greaterThan">
      <formula>$O$3</formula>
    </cfRule>
    <cfRule type="cellIs" dxfId="8189" priority="1581" operator="equal">
      <formula>$O$3</formula>
    </cfRule>
  </conditionalFormatting>
  <conditionalFormatting sqref="T25">
    <cfRule type="expression" dxfId="8188" priority="1574">
      <formula>$X$3=0</formula>
    </cfRule>
    <cfRule type="expression" dxfId="8187" priority="1575">
      <formula>$O$3=0</formula>
    </cfRule>
    <cfRule type="cellIs" dxfId="8186" priority="1576" operator="greaterThan">
      <formula>$O$3</formula>
    </cfRule>
    <cfRule type="cellIs" dxfId="8185" priority="1577" operator="equal">
      <formula>$O$3</formula>
    </cfRule>
  </conditionalFormatting>
  <conditionalFormatting sqref="T28">
    <cfRule type="expression" dxfId="8184" priority="1570">
      <formula>$X$3=0</formula>
    </cfRule>
    <cfRule type="expression" dxfId="8183" priority="1571">
      <formula>$O$3=0</formula>
    </cfRule>
    <cfRule type="cellIs" dxfId="8182" priority="1572" operator="greaterThan">
      <formula>$O$3</formula>
    </cfRule>
    <cfRule type="cellIs" dxfId="8181" priority="1573" operator="equal">
      <formula>$O$3</formula>
    </cfRule>
  </conditionalFormatting>
  <conditionalFormatting sqref="T31">
    <cfRule type="expression" dxfId="8180" priority="1566">
      <formula>$X$3=0</formula>
    </cfRule>
    <cfRule type="expression" dxfId="8179" priority="1567">
      <formula>$O$3=0</formula>
    </cfRule>
    <cfRule type="cellIs" dxfId="8178" priority="1568" operator="greaterThan">
      <formula>$O$3</formula>
    </cfRule>
    <cfRule type="cellIs" dxfId="8177" priority="1569" operator="equal">
      <formula>$O$3</formula>
    </cfRule>
  </conditionalFormatting>
  <conditionalFormatting sqref="T34">
    <cfRule type="expression" dxfId="8176" priority="1562">
      <formula>$X$3=0</formula>
    </cfRule>
    <cfRule type="expression" dxfId="8175" priority="1563">
      <formula>$O$3=0</formula>
    </cfRule>
    <cfRule type="cellIs" dxfId="8174" priority="1564" operator="greaterThan">
      <formula>$O$3</formula>
    </cfRule>
    <cfRule type="cellIs" dxfId="8173" priority="1565" operator="equal">
      <formula>$O$3</formula>
    </cfRule>
  </conditionalFormatting>
  <conditionalFormatting sqref="T37">
    <cfRule type="expression" dxfId="8172" priority="1558">
      <formula>$X$3=0</formula>
    </cfRule>
    <cfRule type="expression" dxfId="8171" priority="1559">
      <formula>$O$3=0</formula>
    </cfRule>
    <cfRule type="cellIs" dxfId="8170" priority="1560" operator="greaterThan">
      <formula>$O$3</formula>
    </cfRule>
    <cfRule type="cellIs" dxfId="8169" priority="1561" operator="equal">
      <formula>$O$3</formula>
    </cfRule>
  </conditionalFormatting>
  <conditionalFormatting sqref="T40">
    <cfRule type="expression" dxfId="8168" priority="1554">
      <formula>$X$3=0</formula>
    </cfRule>
    <cfRule type="expression" dxfId="8167" priority="1555">
      <formula>$O$3=0</formula>
    </cfRule>
    <cfRule type="cellIs" dxfId="8166" priority="1556" operator="greaterThan">
      <formula>$O$3</formula>
    </cfRule>
    <cfRule type="cellIs" dxfId="8165" priority="1557" operator="equal">
      <formula>$O$3</formula>
    </cfRule>
  </conditionalFormatting>
  <conditionalFormatting sqref="T43">
    <cfRule type="expression" dxfId="8164" priority="1550">
      <formula>$X$3=0</formula>
    </cfRule>
    <cfRule type="expression" dxfId="8163" priority="1551">
      <formula>$O$3=0</formula>
    </cfRule>
    <cfRule type="cellIs" dxfId="8162" priority="1552" operator="greaterThan">
      <formula>$O$3</formula>
    </cfRule>
    <cfRule type="cellIs" dxfId="8161" priority="1553" operator="equal">
      <formula>$O$3</formula>
    </cfRule>
  </conditionalFormatting>
  <conditionalFormatting sqref="T46">
    <cfRule type="expression" dxfId="8160" priority="1546">
      <formula>$X$3=0</formula>
    </cfRule>
    <cfRule type="expression" dxfId="8159" priority="1547">
      <formula>$O$3=0</formula>
    </cfRule>
    <cfRule type="cellIs" dxfId="8158" priority="1548" operator="greaterThan">
      <formula>$O$3</formula>
    </cfRule>
    <cfRule type="cellIs" dxfId="8157" priority="1549" operator="equal">
      <formula>$O$3</formula>
    </cfRule>
  </conditionalFormatting>
  <conditionalFormatting sqref="T49">
    <cfRule type="expression" dxfId="8156" priority="1542">
      <formula>$X$3=0</formula>
    </cfRule>
    <cfRule type="expression" dxfId="8155" priority="1543">
      <formula>$O$3=0</formula>
    </cfRule>
    <cfRule type="cellIs" dxfId="8154" priority="1544" operator="greaterThan">
      <formula>$O$3</formula>
    </cfRule>
    <cfRule type="cellIs" dxfId="8153" priority="1545" operator="equal">
      <formula>$O$3</formula>
    </cfRule>
  </conditionalFormatting>
  <conditionalFormatting sqref="T52">
    <cfRule type="expression" dxfId="8152" priority="1538">
      <formula>$X$3=0</formula>
    </cfRule>
    <cfRule type="expression" dxfId="8151" priority="1539">
      <formula>$O$3=0</formula>
    </cfRule>
    <cfRule type="cellIs" dxfId="8150" priority="1540" operator="greaterThan">
      <formula>$O$3</formula>
    </cfRule>
    <cfRule type="cellIs" dxfId="8149" priority="1541" operator="equal">
      <formula>$O$3</formula>
    </cfRule>
  </conditionalFormatting>
  <conditionalFormatting sqref="S11">
    <cfRule type="cellIs" dxfId="8148" priority="1535" operator="greaterThan">
      <formula>80</formula>
    </cfRule>
    <cfRule type="cellIs" dxfId="8147" priority="1537" operator="greaterThan">
      <formula>99.9</formula>
    </cfRule>
  </conditionalFormatting>
  <conditionalFormatting sqref="S11">
    <cfRule type="expression" dxfId="8146" priority="1536">
      <formula>R11&lt;S11</formula>
    </cfRule>
  </conditionalFormatting>
  <conditionalFormatting sqref="S7">
    <cfRule type="expression" dxfId="8145" priority="1532">
      <formula>R7&lt;S7</formula>
    </cfRule>
    <cfRule type="cellIs" dxfId="8144" priority="1533" operator="greaterThan">
      <formula>80</formula>
    </cfRule>
    <cfRule type="cellIs" dxfId="8143" priority="1534" operator="greaterThan">
      <formula>99.999</formula>
    </cfRule>
  </conditionalFormatting>
  <conditionalFormatting sqref="S10">
    <cfRule type="expression" dxfId="8142" priority="1528">
      <formula>R10&lt;S10</formula>
    </cfRule>
    <cfRule type="cellIs" dxfId="8141" priority="1529" operator="greaterThan">
      <formula>80</formula>
    </cfRule>
    <cfRule type="cellIs" dxfId="8140" priority="1530" operator="greaterThan">
      <formula>99.999</formula>
    </cfRule>
  </conditionalFormatting>
  <conditionalFormatting sqref="S13">
    <cfRule type="expression" dxfId="8139" priority="1524">
      <formula>R13&lt;S13</formula>
    </cfRule>
    <cfRule type="cellIs" dxfId="8138" priority="1525" operator="greaterThan">
      <formula>80</formula>
    </cfRule>
    <cfRule type="cellIs" dxfId="8137" priority="1526" operator="greaterThan">
      <formula>99.999</formula>
    </cfRule>
  </conditionalFormatting>
  <conditionalFormatting sqref="S16">
    <cfRule type="expression" dxfId="8136" priority="1520">
      <formula>R16&lt;S16</formula>
    </cfRule>
    <cfRule type="cellIs" dxfId="8135" priority="1521" operator="greaterThan">
      <formula>80</formula>
    </cfRule>
    <cfRule type="cellIs" dxfId="8134" priority="1522" operator="greaterThan">
      <formula>99.999</formula>
    </cfRule>
  </conditionalFormatting>
  <conditionalFormatting sqref="S19">
    <cfRule type="expression" dxfId="8133" priority="1516">
      <formula>R19&lt;S19</formula>
    </cfRule>
    <cfRule type="cellIs" dxfId="8132" priority="1517" operator="greaterThan">
      <formula>80</formula>
    </cfRule>
    <cfRule type="cellIs" dxfId="8131" priority="1518" operator="greaterThan">
      <formula>99.999</formula>
    </cfRule>
  </conditionalFormatting>
  <conditionalFormatting sqref="S22">
    <cfRule type="expression" dxfId="8130" priority="1512">
      <formula>R22&lt;S22</formula>
    </cfRule>
    <cfRule type="cellIs" dxfId="8129" priority="1513" operator="greaterThan">
      <formula>80</formula>
    </cfRule>
    <cfRule type="cellIs" dxfId="8128" priority="1514" operator="greaterThan">
      <formula>99.999</formula>
    </cfRule>
  </conditionalFormatting>
  <conditionalFormatting sqref="S25">
    <cfRule type="expression" dxfId="8127" priority="1508">
      <formula>R25&lt;S25</formula>
    </cfRule>
    <cfRule type="cellIs" dxfId="8126" priority="1509" operator="greaterThan">
      <formula>80</formula>
    </cfRule>
    <cfRule type="cellIs" dxfId="8125" priority="1510" operator="greaterThan">
      <formula>99.999</formula>
    </cfRule>
  </conditionalFormatting>
  <conditionalFormatting sqref="S28">
    <cfRule type="expression" dxfId="8124" priority="1504">
      <formula>R28&lt;S28</formula>
    </cfRule>
    <cfRule type="cellIs" dxfId="8123" priority="1505" operator="greaterThan">
      <formula>80</formula>
    </cfRule>
    <cfRule type="cellIs" dxfId="8122" priority="1506" operator="greaterThan">
      <formula>99.999</formula>
    </cfRule>
  </conditionalFormatting>
  <conditionalFormatting sqref="S31">
    <cfRule type="expression" dxfId="8121" priority="1500">
      <formula>R31&lt;S31</formula>
    </cfRule>
    <cfRule type="cellIs" dxfId="8120" priority="1501" operator="greaterThan">
      <formula>80</formula>
    </cfRule>
    <cfRule type="cellIs" dxfId="8119" priority="1502" operator="greaterThan">
      <formula>99.999</formula>
    </cfRule>
  </conditionalFormatting>
  <conditionalFormatting sqref="S34">
    <cfRule type="expression" dxfId="8118" priority="1496">
      <formula>R34&lt;S34</formula>
    </cfRule>
    <cfRule type="cellIs" dxfId="8117" priority="1497" operator="greaterThan">
      <formula>80</formula>
    </cfRule>
    <cfRule type="cellIs" dxfId="8116" priority="1498" operator="greaterThan">
      <formula>99.999</formula>
    </cfRule>
  </conditionalFormatting>
  <conditionalFormatting sqref="S37">
    <cfRule type="expression" dxfId="8115" priority="1492">
      <formula>R37&lt;S37</formula>
    </cfRule>
    <cfRule type="cellIs" dxfId="8114" priority="1493" operator="greaterThan">
      <formula>80</formula>
    </cfRule>
    <cfRule type="cellIs" dxfId="8113" priority="1494" operator="greaterThan">
      <formula>99.999</formula>
    </cfRule>
  </conditionalFormatting>
  <conditionalFormatting sqref="S40">
    <cfRule type="expression" dxfId="8112" priority="1488">
      <formula>R40&lt;S40</formula>
    </cfRule>
    <cfRule type="cellIs" dxfId="8111" priority="1489" operator="greaterThan">
      <formula>80</formula>
    </cfRule>
    <cfRule type="cellIs" dxfId="8110" priority="1490" operator="greaterThan">
      <formula>99.999</formula>
    </cfRule>
  </conditionalFormatting>
  <conditionalFormatting sqref="S43">
    <cfRule type="expression" dxfId="8109" priority="1484">
      <formula>R43&lt;S43</formula>
    </cfRule>
    <cfRule type="cellIs" dxfId="8108" priority="1485" operator="greaterThan">
      <formula>80</formula>
    </cfRule>
    <cfRule type="cellIs" dxfId="8107" priority="1486" operator="greaterThan">
      <formula>99.999</formula>
    </cfRule>
  </conditionalFormatting>
  <conditionalFormatting sqref="S46">
    <cfRule type="expression" dxfId="8106" priority="1480">
      <formula>R46&lt;S46</formula>
    </cfRule>
    <cfRule type="cellIs" dxfId="8105" priority="1481" operator="greaterThan">
      <formula>80</formula>
    </cfRule>
    <cfRule type="cellIs" dxfId="8104" priority="1482" operator="greaterThan">
      <formula>99.999</formula>
    </cfRule>
  </conditionalFormatting>
  <conditionalFormatting sqref="S49">
    <cfRule type="expression" dxfId="8103" priority="1476">
      <formula>R49&lt;S49</formula>
    </cfRule>
    <cfRule type="cellIs" dxfId="8102" priority="1477" operator="greaterThan">
      <formula>80</formula>
    </cfRule>
    <cfRule type="cellIs" dxfId="8101" priority="1478" operator="greaterThan">
      <formula>99.999</formula>
    </cfRule>
  </conditionalFormatting>
  <conditionalFormatting sqref="S52">
    <cfRule type="expression" dxfId="8100" priority="1472">
      <formula>R52&lt;S52</formula>
    </cfRule>
    <cfRule type="cellIs" dxfId="8099" priority="1473" operator="greaterThan">
      <formula>80</formula>
    </cfRule>
    <cfRule type="cellIs" dxfId="8098" priority="1474" operator="greaterThan">
      <formula>99.999</formula>
    </cfRule>
  </conditionalFormatting>
  <conditionalFormatting sqref="S8">
    <cfRule type="cellIs" dxfId="8097" priority="1468" operator="greaterThan">
      <formula>80</formula>
    </cfRule>
    <cfRule type="cellIs" dxfId="8096" priority="1470" operator="greaterThan">
      <formula>99.9</formula>
    </cfRule>
  </conditionalFormatting>
  <conditionalFormatting sqref="S8">
    <cfRule type="expression" dxfId="8095" priority="1469">
      <formula>R8&lt;S8</formula>
    </cfRule>
  </conditionalFormatting>
  <conditionalFormatting sqref="S14">
    <cfRule type="cellIs" dxfId="8094" priority="1465" operator="greaterThan">
      <formula>80</formula>
    </cfRule>
    <cfRule type="cellIs" dxfId="8093" priority="1467" operator="greaterThan">
      <formula>99.9</formula>
    </cfRule>
  </conditionalFormatting>
  <conditionalFormatting sqref="S14">
    <cfRule type="expression" dxfId="8092" priority="1466">
      <formula>R14&lt;S14</formula>
    </cfRule>
  </conditionalFormatting>
  <conditionalFormatting sqref="S17">
    <cfRule type="cellIs" dxfId="8091" priority="1462" operator="greaterThan">
      <formula>80</formula>
    </cfRule>
    <cfRule type="cellIs" dxfId="8090" priority="1464" operator="greaterThan">
      <formula>99.9</formula>
    </cfRule>
  </conditionalFormatting>
  <conditionalFormatting sqref="S17">
    <cfRule type="expression" dxfId="8089" priority="1463">
      <formula>R17&lt;S17</formula>
    </cfRule>
  </conditionalFormatting>
  <conditionalFormatting sqref="S20">
    <cfRule type="cellIs" dxfId="8088" priority="1459" operator="greaterThan">
      <formula>80</formula>
    </cfRule>
    <cfRule type="cellIs" dxfId="8087" priority="1461" operator="greaterThan">
      <formula>99.9</formula>
    </cfRule>
  </conditionalFormatting>
  <conditionalFormatting sqref="S20">
    <cfRule type="expression" dxfId="8086" priority="1460">
      <formula>R20&lt;S20</formula>
    </cfRule>
  </conditionalFormatting>
  <conditionalFormatting sqref="S23">
    <cfRule type="cellIs" dxfId="8085" priority="1456" operator="greaterThan">
      <formula>80</formula>
    </cfRule>
    <cfRule type="cellIs" dxfId="8084" priority="1458" operator="greaterThan">
      <formula>99.9</formula>
    </cfRule>
  </conditionalFormatting>
  <conditionalFormatting sqref="S23">
    <cfRule type="expression" dxfId="8083" priority="1457">
      <formula>R23&lt;S23</formula>
    </cfRule>
  </conditionalFormatting>
  <conditionalFormatting sqref="S26">
    <cfRule type="cellIs" dxfId="8082" priority="1453" operator="greaterThan">
      <formula>80</formula>
    </cfRule>
    <cfRule type="cellIs" dxfId="8081" priority="1455" operator="greaterThan">
      <formula>99.9</formula>
    </cfRule>
  </conditionalFormatting>
  <conditionalFormatting sqref="S26">
    <cfRule type="expression" dxfId="8080" priority="1454">
      <formula>R26&lt;S26</formula>
    </cfRule>
  </conditionalFormatting>
  <conditionalFormatting sqref="S29">
    <cfRule type="cellIs" dxfId="8079" priority="1450" operator="greaterThan">
      <formula>80</formula>
    </cfRule>
    <cfRule type="cellIs" dxfId="8078" priority="1452" operator="greaterThan">
      <formula>99.9</formula>
    </cfRule>
  </conditionalFormatting>
  <conditionalFormatting sqref="S29">
    <cfRule type="expression" dxfId="8077" priority="1451">
      <formula>R29&lt;S29</formula>
    </cfRule>
  </conditionalFormatting>
  <conditionalFormatting sqref="S32">
    <cfRule type="cellIs" dxfId="8076" priority="1447" operator="greaterThan">
      <formula>80</formula>
    </cfRule>
    <cfRule type="cellIs" dxfId="8075" priority="1449" operator="greaterThan">
      <formula>99.9</formula>
    </cfRule>
  </conditionalFormatting>
  <conditionalFormatting sqref="S32">
    <cfRule type="expression" dxfId="8074" priority="1448">
      <formula>R32&lt;S32</formula>
    </cfRule>
  </conditionalFormatting>
  <conditionalFormatting sqref="S35">
    <cfRule type="cellIs" dxfId="8073" priority="1444" operator="greaterThan">
      <formula>80</formula>
    </cfRule>
    <cfRule type="cellIs" dxfId="8072" priority="1446" operator="greaterThan">
      <formula>99.9</formula>
    </cfRule>
  </conditionalFormatting>
  <conditionalFormatting sqref="S35">
    <cfRule type="expression" dxfId="8071" priority="1445">
      <formula>R35&lt;S35</formula>
    </cfRule>
  </conditionalFormatting>
  <conditionalFormatting sqref="S38">
    <cfRule type="cellIs" dxfId="8070" priority="1441" operator="greaterThan">
      <formula>80</formula>
    </cfRule>
    <cfRule type="cellIs" dxfId="8069" priority="1443" operator="greaterThan">
      <formula>99.9</formula>
    </cfRule>
  </conditionalFormatting>
  <conditionalFormatting sqref="S38">
    <cfRule type="expression" dxfId="8068" priority="1442">
      <formula>R38&lt;S38</formula>
    </cfRule>
  </conditionalFormatting>
  <conditionalFormatting sqref="S41">
    <cfRule type="cellIs" dxfId="8067" priority="1438" operator="greaterThan">
      <formula>80</formula>
    </cfRule>
    <cfRule type="cellIs" dxfId="8066" priority="1440" operator="greaterThan">
      <formula>99.9</formula>
    </cfRule>
  </conditionalFormatting>
  <conditionalFormatting sqref="S41">
    <cfRule type="expression" dxfId="8065" priority="1439">
      <formula>R41&lt;S41</formula>
    </cfRule>
  </conditionalFormatting>
  <conditionalFormatting sqref="S44">
    <cfRule type="cellIs" dxfId="8064" priority="1435" operator="greaterThan">
      <formula>80</formula>
    </cfRule>
    <cfRule type="cellIs" dxfId="8063" priority="1437" operator="greaterThan">
      <formula>99.9</formula>
    </cfRule>
  </conditionalFormatting>
  <conditionalFormatting sqref="S44">
    <cfRule type="expression" dxfId="8062" priority="1436">
      <formula>R44&lt;S44</formula>
    </cfRule>
  </conditionalFormatting>
  <conditionalFormatting sqref="S47">
    <cfRule type="cellIs" dxfId="8061" priority="1432" operator="greaterThan">
      <formula>80</formula>
    </cfRule>
    <cfRule type="cellIs" dxfId="8060" priority="1434" operator="greaterThan">
      <formula>99.9</formula>
    </cfRule>
  </conditionalFormatting>
  <conditionalFormatting sqref="S47">
    <cfRule type="expression" dxfId="8059" priority="1433">
      <formula>R47&lt;S47</formula>
    </cfRule>
  </conditionalFormatting>
  <conditionalFormatting sqref="S50">
    <cfRule type="cellIs" dxfId="8058" priority="1429" operator="greaterThan">
      <formula>80</formula>
    </cfRule>
    <cfRule type="cellIs" dxfId="8057" priority="1431" operator="greaterThan">
      <formula>99.9</formula>
    </cfRule>
  </conditionalFormatting>
  <conditionalFormatting sqref="S50">
    <cfRule type="expression" dxfId="8056" priority="1430">
      <formula>R50&lt;S50</formula>
    </cfRule>
  </conditionalFormatting>
  <conditionalFormatting sqref="S53">
    <cfRule type="cellIs" dxfId="8055" priority="1426" operator="greaterThan">
      <formula>80</formula>
    </cfRule>
    <cfRule type="cellIs" dxfId="8054" priority="1428" operator="greaterThan">
      <formula>99.9</formula>
    </cfRule>
  </conditionalFormatting>
  <conditionalFormatting sqref="S53">
    <cfRule type="expression" dxfId="8053" priority="1427">
      <formula>R53&lt;S53</formula>
    </cfRule>
  </conditionalFormatting>
  <conditionalFormatting sqref="W7">
    <cfRule type="expression" dxfId="8052" priority="1422">
      <formula>$X$3=0</formula>
    </cfRule>
    <cfRule type="expression" dxfId="8051" priority="1423">
      <formula>$O$3=0</formula>
    </cfRule>
    <cfRule type="cellIs" dxfId="8050" priority="1424" operator="greaterThan">
      <formula>$O$3</formula>
    </cfRule>
    <cfRule type="cellIs" dxfId="8049" priority="1425" operator="equal">
      <formula>$O$3</formula>
    </cfRule>
  </conditionalFormatting>
  <conditionalFormatting sqref="W10">
    <cfRule type="expression" dxfId="8048" priority="1418">
      <formula>$X$3=0</formula>
    </cfRule>
    <cfRule type="expression" dxfId="8047" priority="1419">
      <formula>$O$3=0</formula>
    </cfRule>
    <cfRule type="cellIs" dxfId="8046" priority="1420" operator="greaterThan">
      <formula>$O$3</formula>
    </cfRule>
    <cfRule type="cellIs" dxfId="8045" priority="1421" operator="equal">
      <formula>$O$3</formula>
    </cfRule>
  </conditionalFormatting>
  <conditionalFormatting sqref="W13">
    <cfRule type="expression" dxfId="8044" priority="1414">
      <formula>$X$3=0</formula>
    </cfRule>
    <cfRule type="expression" dxfId="8043" priority="1415">
      <formula>$O$3=0</formula>
    </cfRule>
    <cfRule type="cellIs" dxfId="8042" priority="1416" operator="greaterThan">
      <formula>$O$3</formula>
    </cfRule>
    <cfRule type="cellIs" dxfId="8041" priority="1417" operator="equal">
      <formula>$O$3</formula>
    </cfRule>
  </conditionalFormatting>
  <conditionalFormatting sqref="W16">
    <cfRule type="expression" dxfId="8040" priority="1410">
      <formula>$X$3=0</formula>
    </cfRule>
    <cfRule type="expression" dxfId="8039" priority="1411">
      <formula>$O$3=0</formula>
    </cfRule>
    <cfRule type="cellIs" dxfId="8038" priority="1412" operator="greaterThan">
      <formula>$O$3</formula>
    </cfRule>
    <cfRule type="cellIs" dxfId="8037" priority="1413" operator="equal">
      <formula>$O$3</formula>
    </cfRule>
  </conditionalFormatting>
  <conditionalFormatting sqref="W19">
    <cfRule type="expression" dxfId="8036" priority="1406">
      <formula>$X$3=0</formula>
    </cfRule>
    <cfRule type="expression" dxfId="8035" priority="1407">
      <formula>$O$3=0</formula>
    </cfRule>
    <cfRule type="cellIs" dxfId="8034" priority="1408" operator="greaterThan">
      <formula>$O$3</formula>
    </cfRule>
    <cfRule type="cellIs" dxfId="8033" priority="1409" operator="equal">
      <formula>$O$3</formula>
    </cfRule>
  </conditionalFormatting>
  <conditionalFormatting sqref="W22">
    <cfRule type="expression" dxfId="8032" priority="1402">
      <formula>$X$3=0</formula>
    </cfRule>
    <cfRule type="expression" dxfId="8031" priority="1403">
      <formula>$O$3=0</formula>
    </cfRule>
    <cfRule type="cellIs" dxfId="8030" priority="1404" operator="greaterThan">
      <formula>$O$3</formula>
    </cfRule>
    <cfRule type="cellIs" dxfId="8029" priority="1405" operator="equal">
      <formula>$O$3</formula>
    </cfRule>
  </conditionalFormatting>
  <conditionalFormatting sqref="W25">
    <cfRule type="expression" dxfId="8028" priority="1398">
      <formula>$X$3=0</formula>
    </cfRule>
    <cfRule type="expression" dxfId="8027" priority="1399">
      <formula>$O$3=0</formula>
    </cfRule>
    <cfRule type="cellIs" dxfId="8026" priority="1400" operator="greaterThan">
      <formula>$O$3</formula>
    </cfRule>
    <cfRule type="cellIs" dxfId="8025" priority="1401" operator="equal">
      <formula>$O$3</formula>
    </cfRule>
  </conditionalFormatting>
  <conditionalFormatting sqref="W28">
    <cfRule type="expression" dxfId="8024" priority="1394">
      <formula>$X$3=0</formula>
    </cfRule>
    <cfRule type="expression" dxfId="8023" priority="1395">
      <formula>$O$3=0</formula>
    </cfRule>
    <cfRule type="cellIs" dxfId="8022" priority="1396" operator="greaterThan">
      <formula>$O$3</formula>
    </cfRule>
    <cfRule type="cellIs" dxfId="8021" priority="1397" operator="equal">
      <formula>$O$3</formula>
    </cfRule>
  </conditionalFormatting>
  <conditionalFormatting sqref="W31">
    <cfRule type="expression" dxfId="8020" priority="1390">
      <formula>$X$3=0</formula>
    </cfRule>
    <cfRule type="expression" dxfId="8019" priority="1391">
      <formula>$O$3=0</formula>
    </cfRule>
    <cfRule type="cellIs" dxfId="8018" priority="1392" operator="greaterThan">
      <formula>$O$3</formula>
    </cfRule>
    <cfRule type="cellIs" dxfId="8017" priority="1393" operator="equal">
      <formula>$O$3</formula>
    </cfRule>
  </conditionalFormatting>
  <conditionalFormatting sqref="W34">
    <cfRule type="expression" dxfId="8016" priority="1386">
      <formula>$X$3=0</formula>
    </cfRule>
    <cfRule type="expression" dxfId="8015" priority="1387">
      <formula>$O$3=0</formula>
    </cfRule>
    <cfRule type="cellIs" dxfId="8014" priority="1388" operator="greaterThan">
      <formula>$O$3</formula>
    </cfRule>
    <cfRule type="cellIs" dxfId="8013" priority="1389" operator="equal">
      <formula>$O$3</formula>
    </cfRule>
  </conditionalFormatting>
  <conditionalFormatting sqref="W37">
    <cfRule type="expression" dxfId="8012" priority="1382">
      <formula>$X$3=0</formula>
    </cfRule>
    <cfRule type="expression" dxfId="8011" priority="1383">
      <formula>$O$3=0</formula>
    </cfRule>
    <cfRule type="cellIs" dxfId="8010" priority="1384" operator="greaterThan">
      <formula>$O$3</formula>
    </cfRule>
    <cfRule type="cellIs" dxfId="8009" priority="1385" operator="equal">
      <formula>$O$3</formula>
    </cfRule>
  </conditionalFormatting>
  <conditionalFormatting sqref="W40">
    <cfRule type="expression" dxfId="8008" priority="1378">
      <formula>$X$3=0</formula>
    </cfRule>
    <cfRule type="expression" dxfId="8007" priority="1379">
      <formula>$O$3=0</formula>
    </cfRule>
    <cfRule type="cellIs" dxfId="8006" priority="1380" operator="greaterThan">
      <formula>$O$3</formula>
    </cfRule>
    <cfRule type="cellIs" dxfId="8005" priority="1381" operator="equal">
      <formula>$O$3</formula>
    </cfRule>
  </conditionalFormatting>
  <conditionalFormatting sqref="W43">
    <cfRule type="expression" dxfId="8004" priority="1374">
      <formula>$X$3=0</formula>
    </cfRule>
    <cfRule type="expression" dxfId="8003" priority="1375">
      <formula>$O$3=0</formula>
    </cfRule>
    <cfRule type="cellIs" dxfId="8002" priority="1376" operator="greaterThan">
      <formula>$O$3</formula>
    </cfRule>
    <cfRule type="cellIs" dxfId="8001" priority="1377" operator="equal">
      <formula>$O$3</formula>
    </cfRule>
  </conditionalFormatting>
  <conditionalFormatting sqref="W46">
    <cfRule type="expression" dxfId="8000" priority="1370">
      <formula>$X$3=0</formula>
    </cfRule>
    <cfRule type="expression" dxfId="7999" priority="1371">
      <formula>$O$3=0</formula>
    </cfRule>
    <cfRule type="cellIs" dxfId="7998" priority="1372" operator="greaterThan">
      <formula>$O$3</formula>
    </cfRule>
    <cfRule type="cellIs" dxfId="7997" priority="1373" operator="equal">
      <formula>$O$3</formula>
    </cfRule>
  </conditionalFormatting>
  <conditionalFormatting sqref="W49">
    <cfRule type="expression" dxfId="7996" priority="1366">
      <formula>$X$3=0</formula>
    </cfRule>
    <cfRule type="expression" dxfId="7995" priority="1367">
      <formula>$O$3=0</formula>
    </cfRule>
    <cfRule type="cellIs" dxfId="7994" priority="1368" operator="greaterThan">
      <formula>$O$3</formula>
    </cfRule>
    <cfRule type="cellIs" dxfId="7993" priority="1369" operator="equal">
      <formula>$O$3</formula>
    </cfRule>
  </conditionalFormatting>
  <conditionalFormatting sqref="W52">
    <cfRule type="expression" dxfId="7992" priority="1362">
      <formula>$X$3=0</formula>
    </cfRule>
    <cfRule type="expression" dxfId="7991" priority="1363">
      <formula>$O$3=0</formula>
    </cfRule>
    <cfRule type="cellIs" dxfId="7990" priority="1364" operator="greaterThan">
      <formula>$O$3</formula>
    </cfRule>
    <cfRule type="cellIs" dxfId="7989" priority="1365" operator="equal">
      <formula>$O$3</formula>
    </cfRule>
  </conditionalFormatting>
  <conditionalFormatting sqref="V11">
    <cfRule type="cellIs" dxfId="7988" priority="1359" operator="greaterThan">
      <formula>80</formula>
    </cfRule>
    <cfRule type="cellIs" dxfId="7987" priority="1361" operator="greaterThan">
      <formula>99.9</formula>
    </cfRule>
  </conditionalFormatting>
  <conditionalFormatting sqref="V11">
    <cfRule type="expression" dxfId="7986" priority="1360">
      <formula>U11&lt;V11</formula>
    </cfRule>
  </conditionalFormatting>
  <conditionalFormatting sqref="V7">
    <cfRule type="expression" dxfId="7985" priority="1356">
      <formula>U7&lt;V7</formula>
    </cfRule>
    <cfRule type="cellIs" dxfId="7984" priority="1357" operator="greaterThan">
      <formula>80</formula>
    </cfRule>
    <cfRule type="cellIs" dxfId="7983" priority="1358" operator="greaterThan">
      <formula>99.999</formula>
    </cfRule>
  </conditionalFormatting>
  <conditionalFormatting sqref="V10">
    <cfRule type="expression" dxfId="7982" priority="1352">
      <formula>U10&lt;V10</formula>
    </cfRule>
    <cfRule type="cellIs" dxfId="7981" priority="1353" operator="greaterThan">
      <formula>80</formula>
    </cfRule>
    <cfRule type="cellIs" dxfId="7980" priority="1354" operator="greaterThan">
      <formula>99.999</formula>
    </cfRule>
  </conditionalFormatting>
  <conditionalFormatting sqref="V13">
    <cfRule type="expression" dxfId="7979" priority="1348">
      <formula>U13&lt;V13</formula>
    </cfRule>
    <cfRule type="cellIs" dxfId="7978" priority="1349" operator="greaterThan">
      <formula>80</formula>
    </cfRule>
    <cfRule type="cellIs" dxfId="7977" priority="1350" operator="greaterThan">
      <formula>99.999</formula>
    </cfRule>
  </conditionalFormatting>
  <conditionalFormatting sqref="V16">
    <cfRule type="expression" dxfId="7976" priority="1344">
      <formula>U16&lt;V16</formula>
    </cfRule>
    <cfRule type="cellIs" dxfId="7975" priority="1345" operator="greaterThan">
      <formula>80</formula>
    </cfRule>
    <cfRule type="cellIs" dxfId="7974" priority="1346" operator="greaterThan">
      <formula>99.999</formula>
    </cfRule>
  </conditionalFormatting>
  <conditionalFormatting sqref="V19">
    <cfRule type="expression" dxfId="7973" priority="1340">
      <formula>U19&lt;V19</formula>
    </cfRule>
    <cfRule type="cellIs" dxfId="7972" priority="1341" operator="greaterThan">
      <formula>80</formula>
    </cfRule>
    <cfRule type="cellIs" dxfId="7971" priority="1342" operator="greaterThan">
      <formula>99.999</formula>
    </cfRule>
  </conditionalFormatting>
  <conditionalFormatting sqref="V22">
    <cfRule type="expression" dxfId="7970" priority="1336">
      <formula>U22&lt;V22</formula>
    </cfRule>
    <cfRule type="cellIs" dxfId="7969" priority="1337" operator="greaterThan">
      <formula>80</formula>
    </cfRule>
    <cfRule type="cellIs" dxfId="7968" priority="1338" operator="greaterThan">
      <formula>99.999</formula>
    </cfRule>
  </conditionalFormatting>
  <conditionalFormatting sqref="V25">
    <cfRule type="expression" dxfId="7967" priority="1332">
      <formula>U25&lt;V25</formula>
    </cfRule>
    <cfRule type="cellIs" dxfId="7966" priority="1333" operator="greaterThan">
      <formula>80</formula>
    </cfRule>
    <cfRule type="cellIs" dxfId="7965" priority="1334" operator="greaterThan">
      <formula>99.999</formula>
    </cfRule>
  </conditionalFormatting>
  <conditionalFormatting sqref="V28">
    <cfRule type="expression" dxfId="7964" priority="1328">
      <formula>U28&lt;V28</formula>
    </cfRule>
    <cfRule type="cellIs" dxfId="7963" priority="1329" operator="greaterThan">
      <formula>80</formula>
    </cfRule>
    <cfRule type="cellIs" dxfId="7962" priority="1330" operator="greaterThan">
      <formula>99.999</formula>
    </cfRule>
  </conditionalFormatting>
  <conditionalFormatting sqref="V31">
    <cfRule type="expression" dxfId="7961" priority="1324">
      <formula>U31&lt;V31</formula>
    </cfRule>
    <cfRule type="cellIs" dxfId="7960" priority="1325" operator="greaterThan">
      <formula>80</formula>
    </cfRule>
    <cfRule type="cellIs" dxfId="7959" priority="1326" operator="greaterThan">
      <formula>99.999</formula>
    </cfRule>
  </conditionalFormatting>
  <conditionalFormatting sqref="V34">
    <cfRule type="expression" dxfId="7958" priority="1320">
      <formula>U34&lt;V34</formula>
    </cfRule>
    <cfRule type="cellIs" dxfId="7957" priority="1321" operator="greaterThan">
      <formula>80</formula>
    </cfRule>
    <cfRule type="cellIs" dxfId="7956" priority="1322" operator="greaterThan">
      <formula>99.999</formula>
    </cfRule>
  </conditionalFormatting>
  <conditionalFormatting sqref="V37">
    <cfRule type="expression" dxfId="7955" priority="1316">
      <formula>U37&lt;V37</formula>
    </cfRule>
    <cfRule type="cellIs" dxfId="7954" priority="1317" operator="greaterThan">
      <formula>80</formula>
    </cfRule>
    <cfRule type="cellIs" dxfId="7953" priority="1318" operator="greaterThan">
      <formula>99.999</formula>
    </cfRule>
  </conditionalFormatting>
  <conditionalFormatting sqref="V40">
    <cfRule type="expression" dxfId="7952" priority="1312">
      <formula>U40&lt;V40</formula>
    </cfRule>
    <cfRule type="cellIs" dxfId="7951" priority="1313" operator="greaterThan">
      <formula>80</formula>
    </cfRule>
    <cfRule type="cellIs" dxfId="7950" priority="1314" operator="greaterThan">
      <formula>99.999</formula>
    </cfRule>
  </conditionalFormatting>
  <conditionalFormatting sqref="V43">
    <cfRule type="expression" dxfId="7949" priority="1308">
      <formula>U43&lt;V43</formula>
    </cfRule>
    <cfRule type="cellIs" dxfId="7948" priority="1309" operator="greaterThan">
      <formula>80</formula>
    </cfRule>
    <cfRule type="cellIs" dxfId="7947" priority="1310" operator="greaterThan">
      <formula>99.999</formula>
    </cfRule>
  </conditionalFormatting>
  <conditionalFormatting sqref="V46">
    <cfRule type="expression" dxfId="7946" priority="1304">
      <formula>U46&lt;V46</formula>
    </cfRule>
    <cfRule type="cellIs" dxfId="7945" priority="1305" operator="greaterThan">
      <formula>80</formula>
    </cfRule>
    <cfRule type="cellIs" dxfId="7944" priority="1306" operator="greaterThan">
      <formula>99.999</formula>
    </cfRule>
  </conditionalFormatting>
  <conditionalFormatting sqref="V49">
    <cfRule type="expression" dxfId="7943" priority="1300">
      <formula>U49&lt;V49</formula>
    </cfRule>
    <cfRule type="cellIs" dxfId="7942" priority="1301" operator="greaterThan">
      <formula>80</formula>
    </cfRule>
    <cfRule type="cellIs" dxfId="7941" priority="1302" operator="greaterThan">
      <formula>99.999</formula>
    </cfRule>
  </conditionalFormatting>
  <conditionalFormatting sqref="V52">
    <cfRule type="expression" dxfId="7940" priority="1296">
      <formula>U52&lt;V52</formula>
    </cfRule>
    <cfRule type="cellIs" dxfId="7939" priority="1297" operator="greaterThan">
      <formula>80</formula>
    </cfRule>
    <cfRule type="cellIs" dxfId="7938" priority="1298" operator="greaterThan">
      <formula>99.999</formula>
    </cfRule>
  </conditionalFormatting>
  <conditionalFormatting sqref="V8">
    <cfRule type="cellIs" dxfId="7937" priority="1292" operator="greaterThan">
      <formula>80</formula>
    </cfRule>
    <cfRule type="cellIs" dxfId="7936" priority="1294" operator="greaterThan">
      <formula>99.9</formula>
    </cfRule>
  </conditionalFormatting>
  <conditionalFormatting sqref="V8">
    <cfRule type="expression" dxfId="7935" priority="1293">
      <formula>U8&lt;V8</formula>
    </cfRule>
  </conditionalFormatting>
  <conditionalFormatting sqref="V14">
    <cfRule type="cellIs" dxfId="7934" priority="1289" operator="greaterThan">
      <formula>80</formula>
    </cfRule>
    <cfRule type="cellIs" dxfId="7933" priority="1291" operator="greaterThan">
      <formula>99.9</formula>
    </cfRule>
  </conditionalFormatting>
  <conditionalFormatting sqref="V14">
    <cfRule type="expression" dxfId="7932" priority="1290">
      <formula>U14&lt;V14</formula>
    </cfRule>
  </conditionalFormatting>
  <conditionalFormatting sqref="V17">
    <cfRule type="cellIs" dxfId="7931" priority="1286" operator="greaterThan">
      <formula>80</formula>
    </cfRule>
    <cfRule type="cellIs" dxfId="7930" priority="1288" operator="greaterThan">
      <formula>99.9</formula>
    </cfRule>
  </conditionalFormatting>
  <conditionalFormatting sqref="V17">
    <cfRule type="expression" dxfId="7929" priority="1287">
      <formula>U17&lt;V17</formula>
    </cfRule>
  </conditionalFormatting>
  <conditionalFormatting sqref="V20">
    <cfRule type="cellIs" dxfId="7928" priority="1283" operator="greaterThan">
      <formula>80</formula>
    </cfRule>
    <cfRule type="cellIs" dxfId="7927" priority="1285" operator="greaterThan">
      <formula>99.9</formula>
    </cfRule>
  </conditionalFormatting>
  <conditionalFormatting sqref="V20">
    <cfRule type="expression" dxfId="7926" priority="1284">
      <formula>U20&lt;V20</formula>
    </cfRule>
  </conditionalFormatting>
  <conditionalFormatting sqref="V23">
    <cfRule type="cellIs" dxfId="7925" priority="1280" operator="greaterThan">
      <formula>80</formula>
    </cfRule>
    <cfRule type="cellIs" dxfId="7924" priority="1282" operator="greaterThan">
      <formula>99.9</formula>
    </cfRule>
  </conditionalFormatting>
  <conditionalFormatting sqref="V23">
    <cfRule type="expression" dxfId="7923" priority="1281">
      <formula>U23&lt;V23</formula>
    </cfRule>
  </conditionalFormatting>
  <conditionalFormatting sqref="V26">
    <cfRule type="cellIs" dxfId="7922" priority="1277" operator="greaterThan">
      <formula>80</formula>
    </cfRule>
    <cfRule type="cellIs" dxfId="7921" priority="1279" operator="greaterThan">
      <formula>99.9</formula>
    </cfRule>
  </conditionalFormatting>
  <conditionalFormatting sqref="V26">
    <cfRule type="expression" dxfId="7920" priority="1278">
      <formula>U26&lt;V26</formula>
    </cfRule>
  </conditionalFormatting>
  <conditionalFormatting sqref="V29">
    <cfRule type="cellIs" dxfId="7919" priority="1274" operator="greaterThan">
      <formula>80</formula>
    </cfRule>
    <cfRule type="cellIs" dxfId="7918" priority="1276" operator="greaterThan">
      <formula>99.9</formula>
    </cfRule>
  </conditionalFormatting>
  <conditionalFormatting sqref="V29">
    <cfRule type="expression" dxfId="7917" priority="1275">
      <formula>U29&lt;V29</formula>
    </cfRule>
  </conditionalFormatting>
  <conditionalFormatting sqref="V32">
    <cfRule type="cellIs" dxfId="7916" priority="1271" operator="greaterThan">
      <formula>80</formula>
    </cfRule>
    <cfRule type="cellIs" dxfId="7915" priority="1273" operator="greaterThan">
      <formula>99.9</formula>
    </cfRule>
  </conditionalFormatting>
  <conditionalFormatting sqref="V32">
    <cfRule type="expression" dxfId="7914" priority="1272">
      <formula>U32&lt;V32</formula>
    </cfRule>
  </conditionalFormatting>
  <conditionalFormatting sqref="V35">
    <cfRule type="cellIs" dxfId="7913" priority="1268" operator="greaterThan">
      <formula>80</formula>
    </cfRule>
    <cfRule type="cellIs" dxfId="7912" priority="1270" operator="greaterThan">
      <formula>99.9</formula>
    </cfRule>
  </conditionalFormatting>
  <conditionalFormatting sqref="V35">
    <cfRule type="expression" dxfId="7911" priority="1269">
      <formula>U35&lt;V35</formula>
    </cfRule>
  </conditionalFormatting>
  <conditionalFormatting sqref="V38">
    <cfRule type="cellIs" dxfId="7910" priority="1265" operator="greaterThan">
      <formula>80</formula>
    </cfRule>
    <cfRule type="cellIs" dxfId="7909" priority="1267" operator="greaterThan">
      <formula>99.9</formula>
    </cfRule>
  </conditionalFormatting>
  <conditionalFormatting sqref="V38">
    <cfRule type="expression" dxfId="7908" priority="1266">
      <formula>U38&lt;V38</formula>
    </cfRule>
  </conditionalFormatting>
  <conditionalFormatting sqref="V41">
    <cfRule type="cellIs" dxfId="7907" priority="1262" operator="greaterThan">
      <formula>80</formula>
    </cfRule>
    <cfRule type="cellIs" dxfId="7906" priority="1264" operator="greaterThan">
      <formula>99.9</formula>
    </cfRule>
  </conditionalFormatting>
  <conditionalFormatting sqref="V41">
    <cfRule type="expression" dxfId="7905" priority="1263">
      <formula>U41&lt;V41</formula>
    </cfRule>
  </conditionalFormatting>
  <conditionalFormatting sqref="V44">
    <cfRule type="cellIs" dxfId="7904" priority="1259" operator="greaterThan">
      <formula>80</formula>
    </cfRule>
    <cfRule type="cellIs" dxfId="7903" priority="1261" operator="greaterThan">
      <formula>99.9</formula>
    </cfRule>
  </conditionalFormatting>
  <conditionalFormatting sqref="V44">
    <cfRule type="expression" dxfId="7902" priority="1260">
      <formula>U44&lt;V44</formula>
    </cfRule>
  </conditionalFormatting>
  <conditionalFormatting sqref="V47">
    <cfRule type="cellIs" dxfId="7901" priority="1256" operator="greaterThan">
      <formula>80</formula>
    </cfRule>
    <cfRule type="cellIs" dxfId="7900" priority="1258" operator="greaterThan">
      <formula>99.9</formula>
    </cfRule>
  </conditionalFormatting>
  <conditionalFormatting sqref="V47">
    <cfRule type="expression" dxfId="7899" priority="1257">
      <formula>U47&lt;V47</formula>
    </cfRule>
  </conditionalFormatting>
  <conditionalFormatting sqref="V50">
    <cfRule type="cellIs" dxfId="7898" priority="1253" operator="greaterThan">
      <formula>80</formula>
    </cfRule>
    <cfRule type="cellIs" dxfId="7897" priority="1255" operator="greaterThan">
      <formula>99.9</formula>
    </cfRule>
  </conditionalFormatting>
  <conditionalFormatting sqref="V50">
    <cfRule type="expression" dxfId="7896" priority="1254">
      <formula>U50&lt;V50</formula>
    </cfRule>
  </conditionalFormatting>
  <conditionalFormatting sqref="V53">
    <cfRule type="cellIs" dxfId="7895" priority="1250" operator="greaterThan">
      <formula>80</formula>
    </cfRule>
    <cfRule type="cellIs" dxfId="7894" priority="1252" operator="greaterThan">
      <formula>99.9</formula>
    </cfRule>
  </conditionalFormatting>
  <conditionalFormatting sqref="V53">
    <cfRule type="expression" dxfId="7893" priority="1251">
      <formula>U53&lt;V53</formula>
    </cfRule>
  </conditionalFormatting>
  <conditionalFormatting sqref="Z7">
    <cfRule type="expression" dxfId="7892" priority="1246">
      <formula>$X$3=0</formula>
    </cfRule>
    <cfRule type="expression" dxfId="7891" priority="1247">
      <formula>$O$3=0</formula>
    </cfRule>
    <cfRule type="cellIs" dxfId="7890" priority="1248" operator="greaterThan">
      <formula>$O$3</formula>
    </cfRule>
    <cfRule type="cellIs" dxfId="7889" priority="1249" operator="equal">
      <formula>$O$3</formula>
    </cfRule>
  </conditionalFormatting>
  <conditionalFormatting sqref="Z10">
    <cfRule type="expression" dxfId="7888" priority="1242">
      <formula>$X$3=0</formula>
    </cfRule>
    <cfRule type="expression" dxfId="7887" priority="1243">
      <formula>$O$3=0</formula>
    </cfRule>
    <cfRule type="cellIs" dxfId="7886" priority="1244" operator="greaterThan">
      <formula>$O$3</formula>
    </cfRule>
    <cfRule type="cellIs" dxfId="7885" priority="1245" operator="equal">
      <formula>$O$3</formula>
    </cfRule>
  </conditionalFormatting>
  <conditionalFormatting sqref="Z13">
    <cfRule type="expression" dxfId="7884" priority="1238">
      <formula>$X$3=0</formula>
    </cfRule>
    <cfRule type="expression" dxfId="7883" priority="1239">
      <formula>$O$3=0</formula>
    </cfRule>
    <cfRule type="cellIs" dxfId="7882" priority="1240" operator="greaterThan">
      <formula>$O$3</formula>
    </cfRule>
    <cfRule type="cellIs" dxfId="7881" priority="1241" operator="equal">
      <formula>$O$3</formula>
    </cfRule>
  </conditionalFormatting>
  <conditionalFormatting sqref="Z16">
    <cfRule type="expression" dxfId="7880" priority="1234">
      <formula>$X$3=0</formula>
    </cfRule>
    <cfRule type="expression" dxfId="7879" priority="1235">
      <formula>$O$3=0</formula>
    </cfRule>
    <cfRule type="cellIs" dxfId="7878" priority="1236" operator="greaterThan">
      <formula>$O$3</formula>
    </cfRule>
    <cfRule type="cellIs" dxfId="7877" priority="1237" operator="equal">
      <formula>$O$3</formula>
    </cfRule>
  </conditionalFormatting>
  <conditionalFormatting sqref="Z19">
    <cfRule type="expression" dxfId="7876" priority="1230">
      <formula>$X$3=0</formula>
    </cfRule>
    <cfRule type="expression" dxfId="7875" priority="1231">
      <formula>$O$3=0</formula>
    </cfRule>
    <cfRule type="cellIs" dxfId="7874" priority="1232" operator="greaterThan">
      <formula>$O$3</formula>
    </cfRule>
    <cfRule type="cellIs" dxfId="7873" priority="1233" operator="equal">
      <formula>$O$3</formula>
    </cfRule>
  </conditionalFormatting>
  <conditionalFormatting sqref="Z22">
    <cfRule type="expression" dxfId="7872" priority="1226">
      <formula>$X$3=0</formula>
    </cfRule>
    <cfRule type="expression" dxfId="7871" priority="1227">
      <formula>$O$3=0</formula>
    </cfRule>
    <cfRule type="cellIs" dxfId="7870" priority="1228" operator="greaterThan">
      <formula>$O$3</formula>
    </cfRule>
    <cfRule type="cellIs" dxfId="7869" priority="1229" operator="equal">
      <formula>$O$3</formula>
    </cfRule>
  </conditionalFormatting>
  <conditionalFormatting sqref="Z25">
    <cfRule type="expression" dxfId="7868" priority="1222">
      <formula>$X$3=0</formula>
    </cfRule>
    <cfRule type="expression" dxfId="7867" priority="1223">
      <formula>$O$3=0</formula>
    </cfRule>
    <cfRule type="cellIs" dxfId="7866" priority="1224" operator="greaterThan">
      <formula>$O$3</formula>
    </cfRule>
    <cfRule type="cellIs" dxfId="7865" priority="1225" operator="equal">
      <formula>$O$3</formula>
    </cfRule>
  </conditionalFormatting>
  <conditionalFormatting sqref="Z28">
    <cfRule type="expression" dxfId="7864" priority="1218">
      <formula>$X$3=0</formula>
    </cfRule>
    <cfRule type="expression" dxfId="7863" priority="1219">
      <formula>$O$3=0</formula>
    </cfRule>
    <cfRule type="cellIs" dxfId="7862" priority="1220" operator="greaterThan">
      <formula>$O$3</formula>
    </cfRule>
    <cfRule type="cellIs" dxfId="7861" priority="1221" operator="equal">
      <formula>$O$3</formula>
    </cfRule>
  </conditionalFormatting>
  <conditionalFormatting sqref="Z31">
    <cfRule type="expression" dxfId="7860" priority="1214">
      <formula>$X$3=0</formula>
    </cfRule>
    <cfRule type="expression" dxfId="7859" priority="1215">
      <formula>$O$3=0</formula>
    </cfRule>
    <cfRule type="cellIs" dxfId="7858" priority="1216" operator="greaterThan">
      <formula>$O$3</formula>
    </cfRule>
    <cfRule type="cellIs" dxfId="7857" priority="1217" operator="equal">
      <formula>$O$3</formula>
    </cfRule>
  </conditionalFormatting>
  <conditionalFormatting sqref="Z34">
    <cfRule type="expression" dxfId="7856" priority="1210">
      <formula>$X$3=0</formula>
    </cfRule>
    <cfRule type="expression" dxfId="7855" priority="1211">
      <formula>$O$3=0</formula>
    </cfRule>
    <cfRule type="cellIs" dxfId="7854" priority="1212" operator="greaterThan">
      <formula>$O$3</formula>
    </cfRule>
    <cfRule type="cellIs" dxfId="7853" priority="1213" operator="equal">
      <formula>$O$3</formula>
    </cfRule>
  </conditionalFormatting>
  <conditionalFormatting sqref="Z37">
    <cfRule type="expression" dxfId="7852" priority="1206">
      <formula>$X$3=0</formula>
    </cfRule>
    <cfRule type="expression" dxfId="7851" priority="1207">
      <formula>$O$3=0</formula>
    </cfRule>
    <cfRule type="cellIs" dxfId="7850" priority="1208" operator="greaterThan">
      <formula>$O$3</formula>
    </cfRule>
    <cfRule type="cellIs" dxfId="7849" priority="1209" operator="equal">
      <formula>$O$3</formula>
    </cfRule>
  </conditionalFormatting>
  <conditionalFormatting sqref="Z40">
    <cfRule type="expression" dxfId="7848" priority="1202">
      <formula>$X$3=0</formula>
    </cfRule>
    <cfRule type="expression" dxfId="7847" priority="1203">
      <formula>$O$3=0</formula>
    </cfRule>
    <cfRule type="cellIs" dxfId="7846" priority="1204" operator="greaterThan">
      <formula>$O$3</formula>
    </cfRule>
    <cfRule type="cellIs" dxfId="7845" priority="1205" operator="equal">
      <formula>$O$3</formula>
    </cfRule>
  </conditionalFormatting>
  <conditionalFormatting sqref="Z43">
    <cfRule type="expression" dxfId="7844" priority="1198">
      <formula>$X$3=0</formula>
    </cfRule>
    <cfRule type="expression" dxfId="7843" priority="1199">
      <formula>$O$3=0</formula>
    </cfRule>
    <cfRule type="cellIs" dxfId="7842" priority="1200" operator="greaterThan">
      <formula>$O$3</formula>
    </cfRule>
    <cfRule type="cellIs" dxfId="7841" priority="1201" operator="equal">
      <formula>$O$3</formula>
    </cfRule>
  </conditionalFormatting>
  <conditionalFormatting sqref="Z46">
    <cfRule type="expression" dxfId="7840" priority="1194">
      <formula>$X$3=0</formula>
    </cfRule>
    <cfRule type="expression" dxfId="7839" priority="1195">
      <formula>$O$3=0</formula>
    </cfRule>
    <cfRule type="cellIs" dxfId="7838" priority="1196" operator="greaterThan">
      <formula>$O$3</formula>
    </cfRule>
    <cfRule type="cellIs" dxfId="7837" priority="1197" operator="equal">
      <formula>$O$3</formula>
    </cfRule>
  </conditionalFormatting>
  <conditionalFormatting sqref="Z49">
    <cfRule type="expression" dxfId="7836" priority="1190">
      <formula>$X$3=0</formula>
    </cfRule>
    <cfRule type="expression" dxfId="7835" priority="1191">
      <formula>$O$3=0</formula>
    </cfRule>
    <cfRule type="cellIs" dxfId="7834" priority="1192" operator="greaterThan">
      <formula>$O$3</formula>
    </cfRule>
    <cfRule type="cellIs" dxfId="7833" priority="1193" operator="equal">
      <formula>$O$3</formula>
    </cfRule>
  </conditionalFormatting>
  <conditionalFormatting sqref="Z52">
    <cfRule type="expression" dxfId="7832" priority="1186">
      <formula>$X$3=0</formula>
    </cfRule>
    <cfRule type="expression" dxfId="7831" priority="1187">
      <formula>$O$3=0</formula>
    </cfRule>
    <cfRule type="cellIs" dxfId="7830" priority="1188" operator="greaterThan">
      <formula>$O$3</formula>
    </cfRule>
    <cfRule type="cellIs" dxfId="7829" priority="1189" operator="equal">
      <formula>$O$3</formula>
    </cfRule>
  </conditionalFormatting>
  <conditionalFormatting sqref="Y11">
    <cfRule type="cellIs" dxfId="7828" priority="1183" operator="greaterThan">
      <formula>80</formula>
    </cfRule>
    <cfRule type="cellIs" dxfId="7827" priority="1185" operator="greaterThan">
      <formula>99.9</formula>
    </cfRule>
  </conditionalFormatting>
  <conditionalFormatting sqref="Y11">
    <cfRule type="expression" dxfId="7826" priority="1184">
      <formula>X11&lt;Y11</formula>
    </cfRule>
  </conditionalFormatting>
  <conditionalFormatting sqref="Y7">
    <cfRule type="expression" dxfId="7825" priority="1180">
      <formula>X7&lt;Y7</formula>
    </cfRule>
    <cfRule type="cellIs" dxfId="7824" priority="1181" operator="greaterThan">
      <formula>80</formula>
    </cfRule>
    <cfRule type="cellIs" dxfId="7823" priority="1182" operator="greaterThan">
      <formula>99.999</formula>
    </cfRule>
  </conditionalFormatting>
  <conditionalFormatting sqref="Y10">
    <cfRule type="expression" dxfId="7822" priority="1176">
      <formula>X10&lt;Y10</formula>
    </cfRule>
    <cfRule type="cellIs" dxfId="7821" priority="1177" operator="greaterThan">
      <formula>80</formula>
    </cfRule>
    <cfRule type="cellIs" dxfId="7820" priority="1178" operator="greaterThan">
      <formula>99.999</formula>
    </cfRule>
  </conditionalFormatting>
  <conditionalFormatting sqref="Y13">
    <cfRule type="expression" dxfId="7819" priority="1172">
      <formula>X13&lt;Y13</formula>
    </cfRule>
    <cfRule type="cellIs" dxfId="7818" priority="1173" operator="greaterThan">
      <formula>80</formula>
    </cfRule>
    <cfRule type="cellIs" dxfId="7817" priority="1174" operator="greaterThan">
      <formula>99.999</formula>
    </cfRule>
  </conditionalFormatting>
  <conditionalFormatting sqref="Y16">
    <cfRule type="expression" dxfId="7816" priority="1168">
      <formula>X16&lt;Y16</formula>
    </cfRule>
    <cfRule type="cellIs" dxfId="7815" priority="1169" operator="greaterThan">
      <formula>80</formula>
    </cfRule>
    <cfRule type="cellIs" dxfId="7814" priority="1170" operator="greaterThan">
      <formula>99.999</formula>
    </cfRule>
  </conditionalFormatting>
  <conditionalFormatting sqref="Y19">
    <cfRule type="expression" dxfId="7813" priority="1164">
      <formula>X19&lt;Y19</formula>
    </cfRule>
    <cfRule type="cellIs" dxfId="7812" priority="1165" operator="greaterThan">
      <formula>80</formula>
    </cfRule>
    <cfRule type="cellIs" dxfId="7811" priority="1166" operator="greaterThan">
      <formula>99.999</formula>
    </cfRule>
  </conditionalFormatting>
  <conditionalFormatting sqref="Y22">
    <cfRule type="expression" dxfId="7810" priority="1160">
      <formula>X22&lt;Y22</formula>
    </cfRule>
    <cfRule type="cellIs" dxfId="7809" priority="1161" operator="greaterThan">
      <formula>80</formula>
    </cfRule>
    <cfRule type="cellIs" dxfId="7808" priority="1162" operator="greaterThan">
      <formula>99.999</formula>
    </cfRule>
  </conditionalFormatting>
  <conditionalFormatting sqref="Y25">
    <cfRule type="expression" dxfId="7807" priority="1156">
      <formula>X25&lt;Y25</formula>
    </cfRule>
    <cfRule type="cellIs" dxfId="7806" priority="1157" operator="greaterThan">
      <formula>80</formula>
    </cfRule>
    <cfRule type="cellIs" dxfId="7805" priority="1158" operator="greaterThan">
      <formula>99.999</formula>
    </cfRule>
  </conditionalFormatting>
  <conditionalFormatting sqref="Y28">
    <cfRule type="expression" dxfId="7804" priority="1152">
      <formula>X28&lt;Y28</formula>
    </cfRule>
    <cfRule type="cellIs" dxfId="7803" priority="1153" operator="greaterThan">
      <formula>80</formula>
    </cfRule>
    <cfRule type="cellIs" dxfId="7802" priority="1154" operator="greaterThan">
      <formula>99.999</formula>
    </cfRule>
  </conditionalFormatting>
  <conditionalFormatting sqref="Y31">
    <cfRule type="expression" dxfId="7801" priority="1148">
      <formula>X31&lt;Y31</formula>
    </cfRule>
    <cfRule type="cellIs" dxfId="7800" priority="1149" operator="greaterThan">
      <formula>80</formula>
    </cfRule>
    <cfRule type="cellIs" dxfId="7799" priority="1150" operator="greaterThan">
      <formula>99.999</formula>
    </cfRule>
  </conditionalFormatting>
  <conditionalFormatting sqref="Y34">
    <cfRule type="expression" dxfId="7798" priority="1144">
      <formula>X34&lt;Y34</formula>
    </cfRule>
    <cfRule type="cellIs" dxfId="7797" priority="1145" operator="greaterThan">
      <formula>80</formula>
    </cfRule>
    <cfRule type="cellIs" dxfId="7796" priority="1146" operator="greaterThan">
      <formula>99.999</formula>
    </cfRule>
  </conditionalFormatting>
  <conditionalFormatting sqref="Y37">
    <cfRule type="expression" dxfId="7795" priority="1140">
      <formula>X37&lt;Y37</formula>
    </cfRule>
    <cfRule type="cellIs" dxfId="7794" priority="1141" operator="greaterThan">
      <formula>80</formula>
    </cfRule>
    <cfRule type="cellIs" dxfId="7793" priority="1142" operator="greaterThan">
      <formula>99.999</formula>
    </cfRule>
  </conditionalFormatting>
  <conditionalFormatting sqref="Y40">
    <cfRule type="expression" dxfId="7792" priority="1136">
      <formula>X40&lt;Y40</formula>
    </cfRule>
    <cfRule type="cellIs" dxfId="7791" priority="1137" operator="greaterThan">
      <formula>80</formula>
    </cfRule>
    <cfRule type="cellIs" dxfId="7790" priority="1138" operator="greaterThan">
      <formula>99.999</formula>
    </cfRule>
  </conditionalFormatting>
  <conditionalFormatting sqref="Y43">
    <cfRule type="expression" dxfId="7789" priority="1132">
      <formula>X43&lt;Y43</formula>
    </cfRule>
    <cfRule type="cellIs" dxfId="7788" priority="1133" operator="greaterThan">
      <formula>80</formula>
    </cfRule>
    <cfRule type="cellIs" dxfId="7787" priority="1134" operator="greaterThan">
      <formula>99.999</formula>
    </cfRule>
  </conditionalFormatting>
  <conditionalFormatting sqref="Y46">
    <cfRule type="expression" dxfId="7786" priority="1128">
      <formula>X46&lt;Y46</formula>
    </cfRule>
    <cfRule type="cellIs" dxfId="7785" priority="1129" operator="greaterThan">
      <formula>80</formula>
    </cfRule>
    <cfRule type="cellIs" dxfId="7784" priority="1130" operator="greaterThan">
      <formula>99.999</formula>
    </cfRule>
  </conditionalFormatting>
  <conditionalFormatting sqref="Y49">
    <cfRule type="expression" dxfId="7783" priority="1124">
      <formula>X49&lt;Y49</formula>
    </cfRule>
    <cfRule type="cellIs" dxfId="7782" priority="1125" operator="greaterThan">
      <formula>80</formula>
    </cfRule>
    <cfRule type="cellIs" dxfId="7781" priority="1126" operator="greaterThan">
      <formula>99.999</formula>
    </cfRule>
  </conditionalFormatting>
  <conditionalFormatting sqref="Y52">
    <cfRule type="expression" dxfId="7780" priority="1120">
      <formula>X52&lt;Y52</formula>
    </cfRule>
    <cfRule type="cellIs" dxfId="7779" priority="1121" operator="greaterThan">
      <formula>80</formula>
    </cfRule>
    <cfRule type="cellIs" dxfId="7778" priority="1122" operator="greaterThan">
      <formula>99.999</formula>
    </cfRule>
  </conditionalFormatting>
  <conditionalFormatting sqref="Y8">
    <cfRule type="cellIs" dxfId="7777" priority="1116" operator="greaterThan">
      <formula>80</formula>
    </cfRule>
    <cfRule type="cellIs" dxfId="7776" priority="1118" operator="greaterThan">
      <formula>99.9</formula>
    </cfRule>
  </conditionalFormatting>
  <conditionalFormatting sqref="Y8">
    <cfRule type="expression" dxfId="7775" priority="1117">
      <formula>X8&lt;Y8</formula>
    </cfRule>
  </conditionalFormatting>
  <conditionalFormatting sqref="Y14">
    <cfRule type="cellIs" dxfId="7774" priority="1113" operator="greaterThan">
      <formula>80</formula>
    </cfRule>
    <cfRule type="cellIs" dxfId="7773" priority="1115" operator="greaterThan">
      <formula>99.9</formula>
    </cfRule>
  </conditionalFormatting>
  <conditionalFormatting sqref="Y14">
    <cfRule type="expression" dxfId="7772" priority="1114">
      <formula>X14&lt;Y14</formula>
    </cfRule>
  </conditionalFormatting>
  <conditionalFormatting sqref="Y17">
    <cfRule type="cellIs" dxfId="7771" priority="1110" operator="greaterThan">
      <formula>80</formula>
    </cfRule>
    <cfRule type="cellIs" dxfId="7770" priority="1112" operator="greaterThan">
      <formula>99.9</formula>
    </cfRule>
  </conditionalFormatting>
  <conditionalFormatting sqref="Y17">
    <cfRule type="expression" dxfId="7769" priority="1111">
      <formula>X17&lt;Y17</formula>
    </cfRule>
  </conditionalFormatting>
  <conditionalFormatting sqref="Y20">
    <cfRule type="cellIs" dxfId="7768" priority="1107" operator="greaterThan">
      <formula>80</formula>
    </cfRule>
    <cfRule type="cellIs" dxfId="7767" priority="1109" operator="greaterThan">
      <formula>99.9</formula>
    </cfRule>
  </conditionalFormatting>
  <conditionalFormatting sqref="Y20">
    <cfRule type="expression" dxfId="7766" priority="1108">
      <formula>X20&lt;Y20</formula>
    </cfRule>
  </conditionalFormatting>
  <conditionalFormatting sqref="Y23">
    <cfRule type="cellIs" dxfId="7765" priority="1104" operator="greaterThan">
      <formula>80</formula>
    </cfRule>
    <cfRule type="cellIs" dxfId="7764" priority="1106" operator="greaterThan">
      <formula>99.9</formula>
    </cfRule>
  </conditionalFormatting>
  <conditionalFormatting sqref="Y23">
    <cfRule type="expression" dxfId="7763" priority="1105">
      <formula>X23&lt;Y23</formula>
    </cfRule>
  </conditionalFormatting>
  <conditionalFormatting sqref="Y26">
    <cfRule type="cellIs" dxfId="7762" priority="1101" operator="greaterThan">
      <formula>80</formula>
    </cfRule>
    <cfRule type="cellIs" dxfId="7761" priority="1103" operator="greaterThan">
      <formula>99.9</formula>
    </cfRule>
  </conditionalFormatting>
  <conditionalFormatting sqref="Y26">
    <cfRule type="expression" dxfId="7760" priority="1102">
      <formula>X26&lt;Y26</formula>
    </cfRule>
  </conditionalFormatting>
  <conditionalFormatting sqref="Y29">
    <cfRule type="cellIs" dxfId="7759" priority="1098" operator="greaterThan">
      <formula>80</formula>
    </cfRule>
    <cfRule type="cellIs" dxfId="7758" priority="1100" operator="greaterThan">
      <formula>99.9</formula>
    </cfRule>
  </conditionalFormatting>
  <conditionalFormatting sqref="Y29">
    <cfRule type="expression" dxfId="7757" priority="1099">
      <formula>X29&lt;Y29</formula>
    </cfRule>
  </conditionalFormatting>
  <conditionalFormatting sqref="Y32">
    <cfRule type="cellIs" dxfId="7756" priority="1095" operator="greaterThan">
      <formula>80</formula>
    </cfRule>
    <cfRule type="cellIs" dxfId="7755" priority="1097" operator="greaterThan">
      <formula>99.9</formula>
    </cfRule>
  </conditionalFormatting>
  <conditionalFormatting sqref="Y32">
    <cfRule type="expression" dxfId="7754" priority="1096">
      <formula>X32&lt;Y32</formula>
    </cfRule>
  </conditionalFormatting>
  <conditionalFormatting sqref="Y35">
    <cfRule type="cellIs" dxfId="7753" priority="1092" operator="greaterThan">
      <formula>80</formula>
    </cfRule>
    <cfRule type="cellIs" dxfId="7752" priority="1094" operator="greaterThan">
      <formula>99.9</formula>
    </cfRule>
  </conditionalFormatting>
  <conditionalFormatting sqref="Y35">
    <cfRule type="expression" dxfId="7751" priority="1093">
      <formula>X35&lt;Y35</formula>
    </cfRule>
  </conditionalFormatting>
  <conditionalFormatting sqref="Y38">
    <cfRule type="cellIs" dxfId="7750" priority="1089" operator="greaterThan">
      <formula>80</formula>
    </cfRule>
    <cfRule type="cellIs" dxfId="7749" priority="1091" operator="greaterThan">
      <formula>99.9</formula>
    </cfRule>
  </conditionalFormatting>
  <conditionalFormatting sqref="Y38">
    <cfRule type="expression" dxfId="7748" priority="1090">
      <formula>X38&lt;Y38</formula>
    </cfRule>
  </conditionalFormatting>
  <conditionalFormatting sqref="Y41">
    <cfRule type="cellIs" dxfId="7747" priority="1086" operator="greaterThan">
      <formula>80</formula>
    </cfRule>
    <cfRule type="cellIs" dxfId="7746" priority="1088" operator="greaterThan">
      <formula>99.9</formula>
    </cfRule>
  </conditionalFormatting>
  <conditionalFormatting sqref="Y41">
    <cfRule type="expression" dxfId="7745" priority="1087">
      <formula>X41&lt;Y41</formula>
    </cfRule>
  </conditionalFormatting>
  <conditionalFormatting sqref="Y44">
    <cfRule type="cellIs" dxfId="7744" priority="1083" operator="greaterThan">
      <formula>80</formula>
    </cfRule>
    <cfRule type="cellIs" dxfId="7743" priority="1085" operator="greaterThan">
      <formula>99.9</formula>
    </cfRule>
  </conditionalFormatting>
  <conditionalFormatting sqref="Y44">
    <cfRule type="expression" dxfId="7742" priority="1084">
      <formula>X44&lt;Y44</formula>
    </cfRule>
  </conditionalFormatting>
  <conditionalFormatting sqref="Y47">
    <cfRule type="cellIs" dxfId="7741" priority="1080" operator="greaterThan">
      <formula>80</formula>
    </cfRule>
    <cfRule type="cellIs" dxfId="7740" priority="1082" operator="greaterThan">
      <formula>99.9</formula>
    </cfRule>
  </conditionalFormatting>
  <conditionalFormatting sqref="Y47">
    <cfRule type="expression" dxfId="7739" priority="1081">
      <formula>X47&lt;Y47</formula>
    </cfRule>
  </conditionalFormatting>
  <conditionalFormatting sqref="Y50">
    <cfRule type="cellIs" dxfId="7738" priority="1077" operator="greaterThan">
      <formula>80</formula>
    </cfRule>
    <cfRule type="cellIs" dxfId="7737" priority="1079" operator="greaterThan">
      <formula>99.9</formula>
    </cfRule>
  </conditionalFormatting>
  <conditionalFormatting sqref="Y50">
    <cfRule type="expression" dxfId="7736" priority="1078">
      <formula>X50&lt;Y50</formula>
    </cfRule>
  </conditionalFormatting>
  <conditionalFormatting sqref="Y53">
    <cfRule type="cellIs" dxfId="7735" priority="1074" operator="greaterThan">
      <formula>80</formula>
    </cfRule>
    <cfRule type="cellIs" dxfId="7734" priority="1076" operator="greaterThan">
      <formula>99.9</formula>
    </cfRule>
  </conditionalFormatting>
  <conditionalFormatting sqref="Y53">
    <cfRule type="expression" dxfId="7733" priority="1075">
      <formula>X53&lt;Y53</formula>
    </cfRule>
  </conditionalFormatting>
  <conditionalFormatting sqref="AC7">
    <cfRule type="expression" dxfId="7732" priority="1070">
      <formula>$X$3=0</formula>
    </cfRule>
    <cfRule type="expression" dxfId="7731" priority="1071">
      <formula>$O$3=0</formula>
    </cfRule>
    <cfRule type="cellIs" dxfId="7730" priority="1072" operator="greaterThan">
      <formula>$O$3</formula>
    </cfRule>
    <cfRule type="cellIs" dxfId="7729" priority="1073" operator="equal">
      <formula>$O$3</formula>
    </cfRule>
  </conditionalFormatting>
  <conditionalFormatting sqref="AC10">
    <cfRule type="expression" dxfId="7728" priority="1066">
      <formula>$X$3=0</formula>
    </cfRule>
    <cfRule type="expression" dxfId="7727" priority="1067">
      <formula>$O$3=0</formula>
    </cfRule>
    <cfRule type="cellIs" dxfId="7726" priority="1068" operator="greaterThan">
      <formula>$O$3</formula>
    </cfRule>
    <cfRule type="cellIs" dxfId="7725" priority="1069" operator="equal">
      <formula>$O$3</formula>
    </cfRule>
  </conditionalFormatting>
  <conditionalFormatting sqref="AC13">
    <cfRule type="expression" dxfId="7724" priority="1062">
      <formula>$X$3=0</formula>
    </cfRule>
    <cfRule type="expression" dxfId="7723" priority="1063">
      <formula>$O$3=0</formula>
    </cfRule>
    <cfRule type="cellIs" dxfId="7722" priority="1064" operator="greaterThan">
      <formula>$O$3</formula>
    </cfRule>
    <cfRule type="cellIs" dxfId="7721" priority="1065" operator="equal">
      <formula>$O$3</formula>
    </cfRule>
  </conditionalFormatting>
  <conditionalFormatting sqref="AC16">
    <cfRule type="expression" dxfId="7720" priority="1058">
      <formula>$X$3=0</formula>
    </cfRule>
    <cfRule type="expression" dxfId="7719" priority="1059">
      <formula>$O$3=0</formula>
    </cfRule>
    <cfRule type="cellIs" dxfId="7718" priority="1060" operator="greaterThan">
      <formula>$O$3</formula>
    </cfRule>
    <cfRule type="cellIs" dxfId="7717" priority="1061" operator="equal">
      <formula>$O$3</formula>
    </cfRule>
  </conditionalFormatting>
  <conditionalFormatting sqref="AC19">
    <cfRule type="expression" dxfId="7716" priority="1054">
      <formula>$X$3=0</formula>
    </cfRule>
    <cfRule type="expression" dxfId="7715" priority="1055">
      <formula>$O$3=0</formula>
    </cfRule>
    <cfRule type="cellIs" dxfId="7714" priority="1056" operator="greaterThan">
      <formula>$O$3</formula>
    </cfRule>
    <cfRule type="cellIs" dxfId="7713" priority="1057" operator="equal">
      <formula>$O$3</formula>
    </cfRule>
  </conditionalFormatting>
  <conditionalFormatting sqref="AC22">
    <cfRule type="expression" dxfId="7712" priority="1050">
      <formula>$X$3=0</formula>
    </cfRule>
    <cfRule type="expression" dxfId="7711" priority="1051">
      <formula>$O$3=0</formula>
    </cfRule>
    <cfRule type="cellIs" dxfId="7710" priority="1052" operator="greaterThan">
      <formula>$O$3</formula>
    </cfRule>
    <cfRule type="cellIs" dxfId="7709" priority="1053" operator="equal">
      <formula>$O$3</formula>
    </cfRule>
  </conditionalFormatting>
  <conditionalFormatting sqref="AC25">
    <cfRule type="expression" dxfId="7708" priority="1046">
      <formula>$X$3=0</formula>
    </cfRule>
    <cfRule type="expression" dxfId="7707" priority="1047">
      <formula>$O$3=0</formula>
    </cfRule>
    <cfRule type="cellIs" dxfId="7706" priority="1048" operator="greaterThan">
      <formula>$O$3</formula>
    </cfRule>
    <cfRule type="cellIs" dxfId="7705" priority="1049" operator="equal">
      <formula>$O$3</formula>
    </cfRule>
  </conditionalFormatting>
  <conditionalFormatting sqref="AC28">
    <cfRule type="expression" dxfId="7704" priority="1042">
      <formula>$X$3=0</formula>
    </cfRule>
    <cfRule type="expression" dxfId="7703" priority="1043">
      <formula>$O$3=0</formula>
    </cfRule>
    <cfRule type="cellIs" dxfId="7702" priority="1044" operator="greaterThan">
      <formula>$O$3</formula>
    </cfRule>
    <cfRule type="cellIs" dxfId="7701" priority="1045" operator="equal">
      <formula>$O$3</formula>
    </cfRule>
  </conditionalFormatting>
  <conditionalFormatting sqref="AC31">
    <cfRule type="expression" dxfId="7700" priority="1038">
      <formula>$X$3=0</formula>
    </cfRule>
    <cfRule type="expression" dxfId="7699" priority="1039">
      <formula>$O$3=0</formula>
    </cfRule>
    <cfRule type="cellIs" dxfId="7698" priority="1040" operator="greaterThan">
      <formula>$O$3</formula>
    </cfRule>
    <cfRule type="cellIs" dxfId="7697" priority="1041" operator="equal">
      <formula>$O$3</formula>
    </cfRule>
  </conditionalFormatting>
  <conditionalFormatting sqref="AC34">
    <cfRule type="expression" dxfId="7696" priority="1034">
      <formula>$X$3=0</formula>
    </cfRule>
    <cfRule type="expression" dxfId="7695" priority="1035">
      <formula>$O$3=0</formula>
    </cfRule>
    <cfRule type="cellIs" dxfId="7694" priority="1036" operator="greaterThan">
      <formula>$O$3</formula>
    </cfRule>
    <cfRule type="cellIs" dxfId="7693" priority="1037" operator="equal">
      <formula>$O$3</formula>
    </cfRule>
  </conditionalFormatting>
  <conditionalFormatting sqref="AC37">
    <cfRule type="expression" dxfId="7692" priority="1030">
      <formula>$X$3=0</formula>
    </cfRule>
    <cfRule type="expression" dxfId="7691" priority="1031">
      <formula>$O$3=0</formula>
    </cfRule>
    <cfRule type="cellIs" dxfId="7690" priority="1032" operator="greaterThan">
      <formula>$O$3</formula>
    </cfRule>
    <cfRule type="cellIs" dxfId="7689" priority="1033" operator="equal">
      <formula>$O$3</formula>
    </cfRule>
  </conditionalFormatting>
  <conditionalFormatting sqref="AC40">
    <cfRule type="expression" dxfId="7688" priority="1026">
      <formula>$X$3=0</formula>
    </cfRule>
    <cfRule type="expression" dxfId="7687" priority="1027">
      <formula>$O$3=0</formula>
    </cfRule>
    <cfRule type="cellIs" dxfId="7686" priority="1028" operator="greaterThan">
      <formula>$O$3</formula>
    </cfRule>
    <cfRule type="cellIs" dxfId="7685" priority="1029" operator="equal">
      <formula>$O$3</formula>
    </cfRule>
  </conditionalFormatting>
  <conditionalFormatting sqref="AC43">
    <cfRule type="expression" dxfId="7684" priority="1022">
      <formula>$X$3=0</formula>
    </cfRule>
    <cfRule type="expression" dxfId="7683" priority="1023">
      <formula>$O$3=0</formula>
    </cfRule>
    <cfRule type="cellIs" dxfId="7682" priority="1024" operator="greaterThan">
      <formula>$O$3</formula>
    </cfRule>
    <cfRule type="cellIs" dxfId="7681" priority="1025" operator="equal">
      <formula>$O$3</formula>
    </cfRule>
  </conditionalFormatting>
  <conditionalFormatting sqref="AC46">
    <cfRule type="expression" dxfId="7680" priority="1018">
      <formula>$X$3=0</formula>
    </cfRule>
    <cfRule type="expression" dxfId="7679" priority="1019">
      <formula>$O$3=0</formula>
    </cfRule>
    <cfRule type="cellIs" dxfId="7678" priority="1020" operator="greaterThan">
      <formula>$O$3</formula>
    </cfRule>
    <cfRule type="cellIs" dxfId="7677" priority="1021" operator="equal">
      <formula>$O$3</formula>
    </cfRule>
  </conditionalFormatting>
  <conditionalFormatting sqref="AC49">
    <cfRule type="expression" dxfId="7676" priority="1014">
      <formula>$X$3=0</formula>
    </cfRule>
    <cfRule type="expression" dxfId="7675" priority="1015">
      <formula>$O$3=0</formula>
    </cfRule>
    <cfRule type="cellIs" dxfId="7674" priority="1016" operator="greaterThan">
      <formula>$O$3</formula>
    </cfRule>
    <cfRule type="cellIs" dxfId="7673" priority="1017" operator="equal">
      <formula>$O$3</formula>
    </cfRule>
  </conditionalFormatting>
  <conditionalFormatting sqref="AC52">
    <cfRule type="expression" dxfId="7672" priority="1010">
      <formula>$X$3=0</formula>
    </cfRule>
    <cfRule type="expression" dxfId="7671" priority="1011">
      <formula>$O$3=0</formula>
    </cfRule>
    <cfRule type="cellIs" dxfId="7670" priority="1012" operator="greaterThan">
      <formula>$O$3</formula>
    </cfRule>
    <cfRule type="cellIs" dxfId="7669" priority="1013" operator="equal">
      <formula>$O$3</formula>
    </cfRule>
  </conditionalFormatting>
  <conditionalFormatting sqref="AB11">
    <cfRule type="cellIs" dxfId="7668" priority="1007" operator="greaterThan">
      <formula>80</formula>
    </cfRule>
    <cfRule type="cellIs" dxfId="7667" priority="1009" operator="greaterThan">
      <formula>99.9</formula>
    </cfRule>
  </conditionalFormatting>
  <conditionalFormatting sqref="AB11">
    <cfRule type="expression" dxfId="7666" priority="1008">
      <formula>AA11&lt;AB11</formula>
    </cfRule>
  </conditionalFormatting>
  <conditionalFormatting sqref="AB7">
    <cfRule type="expression" dxfId="7665" priority="1004">
      <formula>AA7&lt;AB7</formula>
    </cfRule>
    <cfRule type="cellIs" dxfId="7664" priority="1005" operator="greaterThan">
      <formula>80</formula>
    </cfRule>
    <cfRule type="cellIs" dxfId="7663" priority="1006" operator="greaterThan">
      <formula>99.999</formula>
    </cfRule>
  </conditionalFormatting>
  <conditionalFormatting sqref="AB10">
    <cfRule type="expression" dxfId="7662" priority="1000">
      <formula>AA10&lt;AB10</formula>
    </cfRule>
    <cfRule type="cellIs" dxfId="7661" priority="1001" operator="greaterThan">
      <formula>80</formula>
    </cfRule>
    <cfRule type="cellIs" dxfId="7660" priority="1002" operator="greaterThan">
      <formula>99.999</formula>
    </cfRule>
  </conditionalFormatting>
  <conditionalFormatting sqref="AB13">
    <cfRule type="expression" dxfId="7659" priority="996">
      <formula>AA13&lt;AB13</formula>
    </cfRule>
    <cfRule type="cellIs" dxfId="7658" priority="997" operator="greaterThan">
      <formula>80</formula>
    </cfRule>
    <cfRule type="cellIs" dxfId="7657" priority="998" operator="greaterThan">
      <formula>99.999</formula>
    </cfRule>
  </conditionalFormatting>
  <conditionalFormatting sqref="AB16">
    <cfRule type="expression" dxfId="7656" priority="992">
      <formula>AA16&lt;AB16</formula>
    </cfRule>
    <cfRule type="cellIs" dxfId="7655" priority="993" operator="greaterThan">
      <formula>80</formula>
    </cfRule>
    <cfRule type="cellIs" dxfId="7654" priority="994" operator="greaterThan">
      <formula>99.999</formula>
    </cfRule>
  </conditionalFormatting>
  <conditionalFormatting sqref="AB19">
    <cfRule type="expression" dxfId="7653" priority="988">
      <formula>AA19&lt;AB19</formula>
    </cfRule>
    <cfRule type="cellIs" dxfId="7652" priority="989" operator="greaterThan">
      <formula>80</formula>
    </cfRule>
    <cfRule type="cellIs" dxfId="7651" priority="990" operator="greaterThan">
      <formula>99.999</formula>
    </cfRule>
  </conditionalFormatting>
  <conditionalFormatting sqref="AB22">
    <cfRule type="expression" dxfId="7650" priority="984">
      <formula>AA22&lt;AB22</formula>
    </cfRule>
    <cfRule type="cellIs" dxfId="7649" priority="985" operator="greaterThan">
      <formula>80</formula>
    </cfRule>
    <cfRule type="cellIs" dxfId="7648" priority="986" operator="greaterThan">
      <formula>99.999</formula>
    </cfRule>
  </conditionalFormatting>
  <conditionalFormatting sqref="AB25">
    <cfRule type="expression" dxfId="7647" priority="980">
      <formula>AA25&lt;AB25</formula>
    </cfRule>
    <cfRule type="cellIs" dxfId="7646" priority="981" operator="greaterThan">
      <formula>80</formula>
    </cfRule>
    <cfRule type="cellIs" dxfId="7645" priority="982" operator="greaterThan">
      <formula>99.999</formula>
    </cfRule>
  </conditionalFormatting>
  <conditionalFormatting sqref="AB28">
    <cfRule type="expression" dxfId="7644" priority="976">
      <formula>AA28&lt;AB28</formula>
    </cfRule>
    <cfRule type="cellIs" dxfId="7643" priority="977" operator="greaterThan">
      <formula>80</formula>
    </cfRule>
    <cfRule type="cellIs" dxfId="7642" priority="978" operator="greaterThan">
      <formula>99.999</formula>
    </cfRule>
  </conditionalFormatting>
  <conditionalFormatting sqref="AB31">
    <cfRule type="expression" dxfId="7641" priority="972">
      <formula>AA31&lt;AB31</formula>
    </cfRule>
    <cfRule type="cellIs" dxfId="7640" priority="973" operator="greaterThan">
      <formula>80</formula>
    </cfRule>
    <cfRule type="cellIs" dxfId="7639" priority="974" operator="greaterThan">
      <formula>99.999</formula>
    </cfRule>
  </conditionalFormatting>
  <conditionalFormatting sqref="AB34">
    <cfRule type="expression" dxfId="7638" priority="968">
      <formula>AA34&lt;AB34</formula>
    </cfRule>
    <cfRule type="cellIs" dxfId="7637" priority="969" operator="greaterThan">
      <formula>80</formula>
    </cfRule>
    <cfRule type="cellIs" dxfId="7636" priority="970" operator="greaterThan">
      <formula>99.999</formula>
    </cfRule>
  </conditionalFormatting>
  <conditionalFormatting sqref="AB37">
    <cfRule type="expression" dxfId="7635" priority="964">
      <formula>AA37&lt;AB37</formula>
    </cfRule>
    <cfRule type="cellIs" dxfId="7634" priority="965" operator="greaterThan">
      <formula>80</formula>
    </cfRule>
    <cfRule type="cellIs" dxfId="7633" priority="966" operator="greaterThan">
      <formula>99.999</formula>
    </cfRule>
  </conditionalFormatting>
  <conditionalFormatting sqref="AB40">
    <cfRule type="expression" dxfId="7632" priority="960">
      <formula>AA40&lt;AB40</formula>
    </cfRule>
    <cfRule type="cellIs" dxfId="7631" priority="961" operator="greaterThan">
      <formula>80</formula>
    </cfRule>
    <cfRule type="cellIs" dxfId="7630" priority="962" operator="greaterThan">
      <formula>99.999</formula>
    </cfRule>
  </conditionalFormatting>
  <conditionalFormatting sqref="AB43">
    <cfRule type="expression" dxfId="7629" priority="956">
      <formula>AA43&lt;AB43</formula>
    </cfRule>
    <cfRule type="cellIs" dxfId="7628" priority="957" operator="greaterThan">
      <formula>80</formula>
    </cfRule>
    <cfRule type="cellIs" dxfId="7627" priority="958" operator="greaterThan">
      <formula>99.999</formula>
    </cfRule>
  </conditionalFormatting>
  <conditionalFormatting sqref="AB46">
    <cfRule type="expression" dxfId="7626" priority="952">
      <formula>AA46&lt;AB46</formula>
    </cfRule>
    <cfRule type="cellIs" dxfId="7625" priority="953" operator="greaterThan">
      <formula>80</formula>
    </cfRule>
    <cfRule type="cellIs" dxfId="7624" priority="954" operator="greaterThan">
      <formula>99.999</formula>
    </cfRule>
  </conditionalFormatting>
  <conditionalFormatting sqref="AB49">
    <cfRule type="expression" dxfId="7623" priority="948">
      <formula>AA49&lt;AB49</formula>
    </cfRule>
    <cfRule type="cellIs" dxfId="7622" priority="949" operator="greaterThan">
      <formula>80</formula>
    </cfRule>
    <cfRule type="cellIs" dxfId="7621" priority="950" operator="greaterThan">
      <formula>99.999</formula>
    </cfRule>
  </conditionalFormatting>
  <conditionalFormatting sqref="AB52">
    <cfRule type="expression" dxfId="7620" priority="944">
      <formula>AA52&lt;AB52</formula>
    </cfRule>
    <cfRule type="cellIs" dxfId="7619" priority="945" operator="greaterThan">
      <formula>80</formula>
    </cfRule>
    <cfRule type="cellIs" dxfId="7618" priority="946" operator="greaterThan">
      <formula>99.999</formula>
    </cfRule>
  </conditionalFormatting>
  <conditionalFormatting sqref="AB8">
    <cfRule type="cellIs" dxfId="7617" priority="940" operator="greaterThan">
      <formula>80</formula>
    </cfRule>
    <cfRule type="cellIs" dxfId="7616" priority="942" operator="greaterThan">
      <formula>99.9</formula>
    </cfRule>
  </conditionalFormatting>
  <conditionalFormatting sqref="AB8">
    <cfRule type="expression" dxfId="7615" priority="941">
      <formula>AA8&lt;AB8</formula>
    </cfRule>
  </conditionalFormatting>
  <conditionalFormatting sqref="AB14">
    <cfRule type="cellIs" dxfId="7614" priority="937" operator="greaterThan">
      <formula>80</formula>
    </cfRule>
    <cfRule type="cellIs" dxfId="7613" priority="939" operator="greaterThan">
      <formula>99.9</formula>
    </cfRule>
  </conditionalFormatting>
  <conditionalFormatting sqref="AB14">
    <cfRule type="expression" dxfId="7612" priority="938">
      <formula>AA14&lt;AB14</formula>
    </cfRule>
  </conditionalFormatting>
  <conditionalFormatting sqref="AB17">
    <cfRule type="cellIs" dxfId="7611" priority="934" operator="greaterThan">
      <formula>80</formula>
    </cfRule>
    <cfRule type="cellIs" dxfId="7610" priority="936" operator="greaterThan">
      <formula>99.9</formula>
    </cfRule>
  </conditionalFormatting>
  <conditionalFormatting sqref="AB17">
    <cfRule type="expression" dxfId="7609" priority="935">
      <formula>AA17&lt;AB17</formula>
    </cfRule>
  </conditionalFormatting>
  <conditionalFormatting sqref="AB20">
    <cfRule type="cellIs" dxfId="7608" priority="931" operator="greaterThan">
      <formula>80</formula>
    </cfRule>
    <cfRule type="cellIs" dxfId="7607" priority="933" operator="greaterThan">
      <formula>99.9</formula>
    </cfRule>
  </conditionalFormatting>
  <conditionalFormatting sqref="AB20">
    <cfRule type="expression" dxfId="7606" priority="932">
      <formula>AA20&lt;AB20</formula>
    </cfRule>
  </conditionalFormatting>
  <conditionalFormatting sqref="AB23">
    <cfRule type="cellIs" dxfId="7605" priority="928" operator="greaterThan">
      <formula>80</formula>
    </cfRule>
    <cfRule type="cellIs" dxfId="7604" priority="930" operator="greaterThan">
      <formula>99.9</formula>
    </cfRule>
  </conditionalFormatting>
  <conditionalFormatting sqref="AB23">
    <cfRule type="expression" dxfId="7603" priority="929">
      <formula>AA23&lt;AB23</formula>
    </cfRule>
  </conditionalFormatting>
  <conditionalFormatting sqref="AB26">
    <cfRule type="cellIs" dxfId="7602" priority="925" operator="greaterThan">
      <formula>80</formula>
    </cfRule>
    <cfRule type="cellIs" dxfId="7601" priority="927" operator="greaterThan">
      <formula>99.9</formula>
    </cfRule>
  </conditionalFormatting>
  <conditionalFormatting sqref="AB26">
    <cfRule type="expression" dxfId="7600" priority="926">
      <formula>AA26&lt;AB26</formula>
    </cfRule>
  </conditionalFormatting>
  <conditionalFormatting sqref="AB29">
    <cfRule type="cellIs" dxfId="7599" priority="922" operator="greaterThan">
      <formula>80</formula>
    </cfRule>
    <cfRule type="cellIs" dxfId="7598" priority="924" operator="greaterThan">
      <formula>99.9</formula>
    </cfRule>
  </conditionalFormatting>
  <conditionalFormatting sqref="AB29">
    <cfRule type="expression" dxfId="7597" priority="923">
      <formula>AA29&lt;AB29</formula>
    </cfRule>
  </conditionalFormatting>
  <conditionalFormatting sqref="AB32">
    <cfRule type="cellIs" dxfId="7596" priority="919" operator="greaterThan">
      <formula>80</formula>
    </cfRule>
    <cfRule type="cellIs" dxfId="7595" priority="921" operator="greaterThan">
      <formula>99.9</formula>
    </cfRule>
  </conditionalFormatting>
  <conditionalFormatting sqref="AB32">
    <cfRule type="expression" dxfId="7594" priority="920">
      <formula>AA32&lt;AB32</formula>
    </cfRule>
  </conditionalFormatting>
  <conditionalFormatting sqref="AB35">
    <cfRule type="cellIs" dxfId="7593" priority="916" operator="greaterThan">
      <formula>80</formula>
    </cfRule>
    <cfRule type="cellIs" dxfId="7592" priority="918" operator="greaterThan">
      <formula>99.9</formula>
    </cfRule>
  </conditionalFormatting>
  <conditionalFormatting sqref="AB35">
    <cfRule type="expression" dxfId="7591" priority="917">
      <formula>AA35&lt;AB35</formula>
    </cfRule>
  </conditionalFormatting>
  <conditionalFormatting sqref="AB38">
    <cfRule type="cellIs" dxfId="7590" priority="913" operator="greaterThan">
      <formula>80</formula>
    </cfRule>
    <cfRule type="cellIs" dxfId="7589" priority="915" operator="greaterThan">
      <formula>99.9</formula>
    </cfRule>
  </conditionalFormatting>
  <conditionalFormatting sqref="AB38">
    <cfRule type="expression" dxfId="7588" priority="914">
      <formula>AA38&lt;AB38</formula>
    </cfRule>
  </conditionalFormatting>
  <conditionalFormatting sqref="AB41">
    <cfRule type="cellIs" dxfId="7587" priority="910" operator="greaterThan">
      <formula>80</formula>
    </cfRule>
    <cfRule type="cellIs" dxfId="7586" priority="912" operator="greaterThan">
      <formula>99.9</formula>
    </cfRule>
  </conditionalFormatting>
  <conditionalFormatting sqref="AB41">
    <cfRule type="expression" dxfId="7585" priority="911">
      <formula>AA41&lt;AB41</formula>
    </cfRule>
  </conditionalFormatting>
  <conditionalFormatting sqref="AB44">
    <cfRule type="cellIs" dxfId="7584" priority="907" operator="greaterThan">
      <formula>80</formula>
    </cfRule>
    <cfRule type="cellIs" dxfId="7583" priority="909" operator="greaterThan">
      <formula>99.9</formula>
    </cfRule>
  </conditionalFormatting>
  <conditionalFormatting sqref="AB44">
    <cfRule type="expression" dxfId="7582" priority="908">
      <formula>AA44&lt;AB44</formula>
    </cfRule>
  </conditionalFormatting>
  <conditionalFormatting sqref="AB47">
    <cfRule type="cellIs" dxfId="7581" priority="904" operator="greaterThan">
      <formula>80</formula>
    </cfRule>
    <cfRule type="cellIs" dxfId="7580" priority="906" operator="greaterThan">
      <formula>99.9</formula>
    </cfRule>
  </conditionalFormatting>
  <conditionalFormatting sqref="AB47">
    <cfRule type="expression" dxfId="7579" priority="905">
      <formula>AA47&lt;AB47</formula>
    </cfRule>
  </conditionalFormatting>
  <conditionalFormatting sqref="AB50">
    <cfRule type="cellIs" dxfId="7578" priority="901" operator="greaterThan">
      <formula>80</formula>
    </cfRule>
    <cfRule type="cellIs" dxfId="7577" priority="903" operator="greaterThan">
      <formula>99.9</formula>
    </cfRule>
  </conditionalFormatting>
  <conditionalFormatting sqref="AB50">
    <cfRule type="expression" dxfId="7576" priority="902">
      <formula>AA50&lt;AB50</formula>
    </cfRule>
  </conditionalFormatting>
  <conditionalFormatting sqref="AB53">
    <cfRule type="cellIs" dxfId="7575" priority="898" operator="greaterThan">
      <formula>80</formula>
    </cfRule>
    <cfRule type="cellIs" dxfId="7574" priority="900" operator="greaterThan">
      <formula>99.9</formula>
    </cfRule>
  </conditionalFormatting>
  <conditionalFormatting sqref="AB53">
    <cfRule type="expression" dxfId="7573" priority="899">
      <formula>AA53&lt;AB53</formula>
    </cfRule>
  </conditionalFormatting>
  <conditionalFormatting sqref="AF7">
    <cfRule type="expression" dxfId="7572" priority="894">
      <formula>$X$3=0</formula>
    </cfRule>
    <cfRule type="expression" dxfId="7571" priority="895">
      <formula>$O$3=0</formula>
    </cfRule>
    <cfRule type="cellIs" dxfId="7570" priority="896" operator="greaterThan">
      <formula>$O$3</formula>
    </cfRule>
    <cfRule type="cellIs" dxfId="7569" priority="897" operator="equal">
      <formula>$O$3</formula>
    </cfRule>
  </conditionalFormatting>
  <conditionalFormatting sqref="AF10">
    <cfRule type="expression" dxfId="7568" priority="890">
      <formula>$X$3=0</formula>
    </cfRule>
    <cfRule type="expression" dxfId="7567" priority="891">
      <formula>$O$3=0</formula>
    </cfRule>
    <cfRule type="cellIs" dxfId="7566" priority="892" operator="greaterThan">
      <formula>$O$3</formula>
    </cfRule>
    <cfRule type="cellIs" dxfId="7565" priority="893" operator="equal">
      <formula>$O$3</formula>
    </cfRule>
  </conditionalFormatting>
  <conditionalFormatting sqref="AF13">
    <cfRule type="expression" dxfId="7564" priority="886">
      <formula>$X$3=0</formula>
    </cfRule>
    <cfRule type="expression" dxfId="7563" priority="887">
      <formula>$O$3=0</formula>
    </cfRule>
    <cfRule type="cellIs" dxfId="7562" priority="888" operator="greaterThan">
      <formula>$O$3</formula>
    </cfRule>
    <cfRule type="cellIs" dxfId="7561" priority="889" operator="equal">
      <formula>$O$3</formula>
    </cfRule>
  </conditionalFormatting>
  <conditionalFormatting sqref="AF16">
    <cfRule type="expression" dxfId="7560" priority="882">
      <formula>$X$3=0</formula>
    </cfRule>
    <cfRule type="expression" dxfId="7559" priority="883">
      <formula>$O$3=0</formula>
    </cfRule>
    <cfRule type="cellIs" dxfId="7558" priority="884" operator="greaterThan">
      <formula>$O$3</formula>
    </cfRule>
    <cfRule type="cellIs" dxfId="7557" priority="885" operator="equal">
      <formula>$O$3</formula>
    </cfRule>
  </conditionalFormatting>
  <conditionalFormatting sqref="AF19">
    <cfRule type="expression" dxfId="7556" priority="878">
      <formula>$X$3=0</formula>
    </cfRule>
    <cfRule type="expression" dxfId="7555" priority="879">
      <formula>$O$3=0</formula>
    </cfRule>
    <cfRule type="cellIs" dxfId="7554" priority="880" operator="greaterThan">
      <formula>$O$3</formula>
    </cfRule>
    <cfRule type="cellIs" dxfId="7553" priority="881" operator="equal">
      <formula>$O$3</formula>
    </cfRule>
  </conditionalFormatting>
  <conditionalFormatting sqref="AF22">
    <cfRule type="expression" dxfId="7552" priority="874">
      <formula>$X$3=0</formula>
    </cfRule>
    <cfRule type="expression" dxfId="7551" priority="875">
      <formula>$O$3=0</formula>
    </cfRule>
    <cfRule type="cellIs" dxfId="7550" priority="876" operator="greaterThan">
      <formula>$O$3</formula>
    </cfRule>
    <cfRule type="cellIs" dxfId="7549" priority="877" operator="equal">
      <formula>$O$3</formula>
    </cfRule>
  </conditionalFormatting>
  <conditionalFormatting sqref="AF25">
    <cfRule type="expression" dxfId="7548" priority="870">
      <formula>$X$3=0</formula>
    </cfRule>
    <cfRule type="expression" dxfId="7547" priority="871">
      <formula>$O$3=0</formula>
    </cfRule>
    <cfRule type="cellIs" dxfId="7546" priority="872" operator="greaterThan">
      <formula>$O$3</formula>
    </cfRule>
    <cfRule type="cellIs" dxfId="7545" priority="873" operator="equal">
      <formula>$O$3</formula>
    </cfRule>
  </conditionalFormatting>
  <conditionalFormatting sqref="AF28">
    <cfRule type="expression" dxfId="7544" priority="866">
      <formula>$X$3=0</formula>
    </cfRule>
    <cfRule type="expression" dxfId="7543" priority="867">
      <formula>$O$3=0</formula>
    </cfRule>
    <cfRule type="cellIs" dxfId="7542" priority="868" operator="greaterThan">
      <formula>$O$3</formula>
    </cfRule>
    <cfRule type="cellIs" dxfId="7541" priority="869" operator="equal">
      <formula>$O$3</formula>
    </cfRule>
  </conditionalFormatting>
  <conditionalFormatting sqref="AF31">
    <cfRule type="expression" dxfId="7540" priority="862">
      <formula>$X$3=0</formula>
    </cfRule>
    <cfRule type="expression" dxfId="7539" priority="863">
      <formula>$O$3=0</formula>
    </cfRule>
    <cfRule type="cellIs" dxfId="7538" priority="864" operator="greaterThan">
      <formula>$O$3</formula>
    </cfRule>
    <cfRule type="cellIs" dxfId="7537" priority="865" operator="equal">
      <formula>$O$3</formula>
    </cfRule>
  </conditionalFormatting>
  <conditionalFormatting sqref="AF34">
    <cfRule type="expression" dxfId="7536" priority="858">
      <formula>$X$3=0</formula>
    </cfRule>
    <cfRule type="expression" dxfId="7535" priority="859">
      <formula>$O$3=0</formula>
    </cfRule>
    <cfRule type="cellIs" dxfId="7534" priority="860" operator="greaterThan">
      <formula>$O$3</formula>
    </cfRule>
    <cfRule type="cellIs" dxfId="7533" priority="861" operator="equal">
      <formula>$O$3</formula>
    </cfRule>
  </conditionalFormatting>
  <conditionalFormatting sqref="AF37">
    <cfRule type="expression" dxfId="7532" priority="854">
      <formula>$X$3=0</formula>
    </cfRule>
    <cfRule type="expression" dxfId="7531" priority="855">
      <formula>$O$3=0</formula>
    </cfRule>
    <cfRule type="cellIs" dxfId="7530" priority="856" operator="greaterThan">
      <formula>$O$3</formula>
    </cfRule>
    <cfRule type="cellIs" dxfId="7529" priority="857" operator="equal">
      <formula>$O$3</formula>
    </cfRule>
  </conditionalFormatting>
  <conditionalFormatting sqref="AF40">
    <cfRule type="expression" dxfId="7528" priority="850">
      <formula>$X$3=0</formula>
    </cfRule>
    <cfRule type="expression" dxfId="7527" priority="851">
      <formula>$O$3=0</formula>
    </cfRule>
    <cfRule type="cellIs" dxfId="7526" priority="852" operator="greaterThan">
      <formula>$O$3</formula>
    </cfRule>
    <cfRule type="cellIs" dxfId="7525" priority="853" operator="equal">
      <formula>$O$3</formula>
    </cfRule>
  </conditionalFormatting>
  <conditionalFormatting sqref="AF43">
    <cfRule type="expression" dxfId="7524" priority="846">
      <formula>$X$3=0</formula>
    </cfRule>
    <cfRule type="expression" dxfId="7523" priority="847">
      <formula>$O$3=0</formula>
    </cfRule>
    <cfRule type="cellIs" dxfId="7522" priority="848" operator="greaterThan">
      <formula>$O$3</formula>
    </cfRule>
    <cfRule type="cellIs" dxfId="7521" priority="849" operator="equal">
      <formula>$O$3</formula>
    </cfRule>
  </conditionalFormatting>
  <conditionalFormatting sqref="AF46">
    <cfRule type="expression" dxfId="7520" priority="842">
      <formula>$X$3=0</formula>
    </cfRule>
    <cfRule type="expression" dxfId="7519" priority="843">
      <formula>$O$3=0</formula>
    </cfRule>
    <cfRule type="cellIs" dxfId="7518" priority="844" operator="greaterThan">
      <formula>$O$3</formula>
    </cfRule>
    <cfRule type="cellIs" dxfId="7517" priority="845" operator="equal">
      <formula>$O$3</formula>
    </cfRule>
  </conditionalFormatting>
  <conditionalFormatting sqref="AF49">
    <cfRule type="expression" dxfId="7516" priority="838">
      <formula>$X$3=0</formula>
    </cfRule>
    <cfRule type="expression" dxfId="7515" priority="839">
      <formula>$O$3=0</formula>
    </cfRule>
    <cfRule type="cellIs" dxfId="7514" priority="840" operator="greaterThan">
      <formula>$O$3</formula>
    </cfRule>
    <cfRule type="cellIs" dxfId="7513" priority="841" operator="equal">
      <formula>$O$3</formula>
    </cfRule>
  </conditionalFormatting>
  <conditionalFormatting sqref="AF52">
    <cfRule type="expression" dxfId="7512" priority="834">
      <formula>$X$3=0</formula>
    </cfRule>
    <cfRule type="expression" dxfId="7511" priority="835">
      <formula>$O$3=0</formula>
    </cfRule>
    <cfRule type="cellIs" dxfId="7510" priority="836" operator="greaterThan">
      <formula>$O$3</formula>
    </cfRule>
    <cfRule type="cellIs" dxfId="7509" priority="837" operator="equal">
      <formula>$O$3</formula>
    </cfRule>
  </conditionalFormatting>
  <conditionalFormatting sqref="AE11">
    <cfRule type="cellIs" dxfId="7508" priority="831" operator="greaterThan">
      <formula>80</formula>
    </cfRule>
    <cfRule type="cellIs" dxfId="7507" priority="833" operator="greaterThan">
      <formula>99.9</formula>
    </cfRule>
  </conditionalFormatting>
  <conditionalFormatting sqref="AE11">
    <cfRule type="expression" dxfId="7506" priority="832">
      <formula>AD11&lt;AE11</formula>
    </cfRule>
  </conditionalFormatting>
  <conditionalFormatting sqref="AE7">
    <cfRule type="expression" dxfId="7505" priority="828">
      <formula>AD7&lt;AE7</formula>
    </cfRule>
    <cfRule type="cellIs" dxfId="7504" priority="829" operator="greaterThan">
      <formula>80</formula>
    </cfRule>
    <cfRule type="cellIs" dxfId="7503" priority="830" operator="greaterThan">
      <formula>99.999</formula>
    </cfRule>
  </conditionalFormatting>
  <conditionalFormatting sqref="AE10">
    <cfRule type="expression" dxfId="7502" priority="824">
      <formula>AD10&lt;AE10</formula>
    </cfRule>
    <cfRule type="cellIs" dxfId="7501" priority="825" operator="greaterThan">
      <formula>80</formula>
    </cfRule>
    <cfRule type="cellIs" dxfId="7500" priority="826" operator="greaterThan">
      <formula>99.999</formula>
    </cfRule>
  </conditionalFormatting>
  <conditionalFormatting sqref="AE13">
    <cfRule type="expression" dxfId="7499" priority="820">
      <formula>AD13&lt;AE13</formula>
    </cfRule>
    <cfRule type="cellIs" dxfId="7498" priority="821" operator="greaterThan">
      <formula>80</formula>
    </cfRule>
    <cfRule type="cellIs" dxfId="7497" priority="822" operator="greaterThan">
      <formula>99.999</formula>
    </cfRule>
  </conditionalFormatting>
  <conditionalFormatting sqref="AE16">
    <cfRule type="expression" dxfId="7496" priority="816">
      <formula>AD16&lt;AE16</formula>
    </cfRule>
    <cfRule type="cellIs" dxfId="7495" priority="817" operator="greaterThan">
      <formula>80</formula>
    </cfRule>
    <cfRule type="cellIs" dxfId="7494" priority="818" operator="greaterThan">
      <formula>99.999</formula>
    </cfRule>
  </conditionalFormatting>
  <conditionalFormatting sqref="AE19">
    <cfRule type="expression" dxfId="7493" priority="812">
      <formula>AD19&lt;AE19</formula>
    </cfRule>
    <cfRule type="cellIs" dxfId="7492" priority="813" operator="greaterThan">
      <formula>80</formula>
    </cfRule>
    <cfRule type="cellIs" dxfId="7491" priority="814" operator="greaterThan">
      <formula>99.999</formula>
    </cfRule>
  </conditionalFormatting>
  <conditionalFormatting sqref="AE22">
    <cfRule type="expression" dxfId="7490" priority="808">
      <formula>AD22&lt;AE22</formula>
    </cfRule>
    <cfRule type="cellIs" dxfId="7489" priority="809" operator="greaterThan">
      <formula>80</formula>
    </cfRule>
    <cfRule type="cellIs" dxfId="7488" priority="810" operator="greaterThan">
      <formula>99.999</formula>
    </cfRule>
  </conditionalFormatting>
  <conditionalFormatting sqref="AE25">
    <cfRule type="expression" dxfId="7487" priority="804">
      <formula>AD25&lt;AE25</formula>
    </cfRule>
    <cfRule type="cellIs" dxfId="7486" priority="805" operator="greaterThan">
      <formula>80</formula>
    </cfRule>
    <cfRule type="cellIs" dxfId="7485" priority="806" operator="greaterThan">
      <formula>99.999</formula>
    </cfRule>
  </conditionalFormatting>
  <conditionalFormatting sqref="AE28">
    <cfRule type="expression" dxfId="7484" priority="800">
      <formula>AD28&lt;AE28</formula>
    </cfRule>
    <cfRule type="cellIs" dxfId="7483" priority="801" operator="greaterThan">
      <formula>80</formula>
    </cfRule>
    <cfRule type="cellIs" dxfId="7482" priority="802" operator="greaterThan">
      <formula>99.999</formula>
    </cfRule>
  </conditionalFormatting>
  <conditionalFormatting sqref="AE31">
    <cfRule type="expression" dxfId="7481" priority="796">
      <formula>AD31&lt;AE31</formula>
    </cfRule>
    <cfRule type="cellIs" dxfId="7480" priority="797" operator="greaterThan">
      <formula>80</formula>
    </cfRule>
    <cfRule type="cellIs" dxfId="7479" priority="798" operator="greaterThan">
      <formula>99.999</formula>
    </cfRule>
  </conditionalFormatting>
  <conditionalFormatting sqref="AE34">
    <cfRule type="expression" dxfId="7478" priority="792">
      <formula>AD34&lt;AE34</formula>
    </cfRule>
    <cfRule type="cellIs" dxfId="7477" priority="793" operator="greaterThan">
      <formula>80</formula>
    </cfRule>
    <cfRule type="cellIs" dxfId="7476" priority="794" operator="greaterThan">
      <formula>99.999</formula>
    </cfRule>
  </conditionalFormatting>
  <conditionalFormatting sqref="AE37">
    <cfRule type="expression" dxfId="7475" priority="788">
      <formula>AD37&lt;AE37</formula>
    </cfRule>
    <cfRule type="cellIs" dxfId="7474" priority="789" operator="greaterThan">
      <formula>80</formula>
    </cfRule>
    <cfRule type="cellIs" dxfId="7473" priority="790" operator="greaterThan">
      <formula>99.999</formula>
    </cfRule>
  </conditionalFormatting>
  <conditionalFormatting sqref="AE40">
    <cfRule type="expression" dxfId="7472" priority="784">
      <formula>AD40&lt;AE40</formula>
    </cfRule>
    <cfRule type="cellIs" dxfId="7471" priority="785" operator="greaterThan">
      <formula>80</formula>
    </cfRule>
    <cfRule type="cellIs" dxfId="7470" priority="786" operator="greaterThan">
      <formula>99.999</formula>
    </cfRule>
  </conditionalFormatting>
  <conditionalFormatting sqref="AE43">
    <cfRule type="expression" dxfId="7469" priority="780">
      <formula>AD43&lt;AE43</formula>
    </cfRule>
    <cfRule type="cellIs" dxfId="7468" priority="781" operator="greaterThan">
      <formula>80</formula>
    </cfRule>
    <cfRule type="cellIs" dxfId="7467" priority="782" operator="greaterThan">
      <formula>99.999</formula>
    </cfRule>
  </conditionalFormatting>
  <conditionalFormatting sqref="AE46">
    <cfRule type="expression" dxfId="7466" priority="776">
      <formula>AD46&lt;AE46</formula>
    </cfRule>
    <cfRule type="cellIs" dxfId="7465" priority="777" operator="greaterThan">
      <formula>80</formula>
    </cfRule>
    <cfRule type="cellIs" dxfId="7464" priority="778" operator="greaterThan">
      <formula>99.999</formula>
    </cfRule>
  </conditionalFormatting>
  <conditionalFormatting sqref="AE49">
    <cfRule type="expression" dxfId="7463" priority="772">
      <formula>AD49&lt;AE49</formula>
    </cfRule>
    <cfRule type="cellIs" dxfId="7462" priority="773" operator="greaterThan">
      <formula>80</formula>
    </cfRule>
    <cfRule type="cellIs" dxfId="7461" priority="774" operator="greaterThan">
      <formula>99.999</formula>
    </cfRule>
  </conditionalFormatting>
  <conditionalFormatting sqref="AE52">
    <cfRule type="expression" dxfId="7460" priority="768">
      <formula>AD52&lt;AE52</formula>
    </cfRule>
    <cfRule type="cellIs" dxfId="7459" priority="769" operator="greaterThan">
      <formula>80</formula>
    </cfRule>
    <cfRule type="cellIs" dxfId="7458" priority="770" operator="greaterThan">
      <formula>99.999</formula>
    </cfRule>
  </conditionalFormatting>
  <conditionalFormatting sqref="AE8">
    <cfRule type="cellIs" dxfId="7457" priority="764" operator="greaterThan">
      <formula>80</formula>
    </cfRule>
    <cfRule type="cellIs" dxfId="7456" priority="766" operator="greaterThan">
      <formula>99.9</formula>
    </cfRule>
  </conditionalFormatting>
  <conditionalFormatting sqref="AE8">
    <cfRule type="expression" dxfId="7455" priority="765">
      <formula>AD8&lt;AE8</formula>
    </cfRule>
  </conditionalFormatting>
  <conditionalFormatting sqref="AE14">
    <cfRule type="cellIs" dxfId="7454" priority="761" operator="greaterThan">
      <formula>80</formula>
    </cfRule>
    <cfRule type="cellIs" dxfId="7453" priority="763" operator="greaterThan">
      <formula>99.9</formula>
    </cfRule>
  </conditionalFormatting>
  <conditionalFormatting sqref="AE14">
    <cfRule type="expression" dxfId="7452" priority="762">
      <formula>AD14&lt;AE14</formula>
    </cfRule>
  </conditionalFormatting>
  <conditionalFormatting sqref="AE17">
    <cfRule type="cellIs" dxfId="7451" priority="758" operator="greaterThan">
      <formula>80</formula>
    </cfRule>
    <cfRule type="cellIs" dxfId="7450" priority="760" operator="greaterThan">
      <formula>99.9</formula>
    </cfRule>
  </conditionalFormatting>
  <conditionalFormatting sqref="AE17">
    <cfRule type="expression" dxfId="7449" priority="759">
      <formula>AD17&lt;AE17</formula>
    </cfRule>
  </conditionalFormatting>
  <conditionalFormatting sqref="AE20">
    <cfRule type="cellIs" dxfId="7448" priority="755" operator="greaterThan">
      <formula>80</formula>
    </cfRule>
    <cfRule type="cellIs" dxfId="7447" priority="757" operator="greaterThan">
      <formula>99.9</formula>
    </cfRule>
  </conditionalFormatting>
  <conditionalFormatting sqref="AE20">
    <cfRule type="expression" dxfId="7446" priority="756">
      <formula>AD20&lt;AE20</formula>
    </cfRule>
  </conditionalFormatting>
  <conditionalFormatting sqref="AE23">
    <cfRule type="cellIs" dxfId="7445" priority="752" operator="greaterThan">
      <formula>80</formula>
    </cfRule>
    <cfRule type="cellIs" dxfId="7444" priority="754" operator="greaterThan">
      <formula>99.9</formula>
    </cfRule>
  </conditionalFormatting>
  <conditionalFormatting sqref="AE23">
    <cfRule type="expression" dxfId="7443" priority="753">
      <formula>AD23&lt;AE23</formula>
    </cfRule>
  </conditionalFormatting>
  <conditionalFormatting sqref="AE26">
    <cfRule type="cellIs" dxfId="7442" priority="749" operator="greaterThan">
      <formula>80</formula>
    </cfRule>
    <cfRule type="cellIs" dxfId="7441" priority="751" operator="greaterThan">
      <formula>99.9</formula>
    </cfRule>
  </conditionalFormatting>
  <conditionalFormatting sqref="AE26">
    <cfRule type="expression" dxfId="7440" priority="750">
      <formula>AD26&lt;AE26</formula>
    </cfRule>
  </conditionalFormatting>
  <conditionalFormatting sqref="AE29">
    <cfRule type="cellIs" dxfId="7439" priority="746" operator="greaterThan">
      <formula>80</formula>
    </cfRule>
    <cfRule type="cellIs" dxfId="7438" priority="748" operator="greaterThan">
      <formula>99.9</formula>
    </cfRule>
  </conditionalFormatting>
  <conditionalFormatting sqref="AE29">
    <cfRule type="expression" dxfId="7437" priority="747">
      <formula>AD29&lt;AE29</formula>
    </cfRule>
  </conditionalFormatting>
  <conditionalFormatting sqref="AE32">
    <cfRule type="cellIs" dxfId="7436" priority="743" operator="greaterThan">
      <formula>80</formula>
    </cfRule>
    <cfRule type="cellIs" dxfId="7435" priority="745" operator="greaterThan">
      <formula>99.9</formula>
    </cfRule>
  </conditionalFormatting>
  <conditionalFormatting sqref="AE32">
    <cfRule type="expression" dxfId="7434" priority="744">
      <formula>AD32&lt;AE32</formula>
    </cfRule>
  </conditionalFormatting>
  <conditionalFormatting sqref="AE35">
    <cfRule type="cellIs" dxfId="7433" priority="740" operator="greaterThan">
      <formula>80</formula>
    </cfRule>
    <cfRule type="cellIs" dxfId="7432" priority="742" operator="greaterThan">
      <formula>99.9</formula>
    </cfRule>
  </conditionalFormatting>
  <conditionalFormatting sqref="AE35">
    <cfRule type="expression" dxfId="7431" priority="741">
      <formula>AD35&lt;AE35</formula>
    </cfRule>
  </conditionalFormatting>
  <conditionalFormatting sqref="AE38">
    <cfRule type="cellIs" dxfId="7430" priority="737" operator="greaterThan">
      <formula>80</formula>
    </cfRule>
    <cfRule type="cellIs" dxfId="7429" priority="739" operator="greaterThan">
      <formula>99.9</formula>
    </cfRule>
  </conditionalFormatting>
  <conditionalFormatting sqref="AE38">
    <cfRule type="expression" dxfId="7428" priority="738">
      <formula>AD38&lt;AE38</formula>
    </cfRule>
  </conditionalFormatting>
  <conditionalFormatting sqref="AE41">
    <cfRule type="cellIs" dxfId="7427" priority="734" operator="greaterThan">
      <formula>80</formula>
    </cfRule>
    <cfRule type="cellIs" dxfId="7426" priority="736" operator="greaterThan">
      <formula>99.9</formula>
    </cfRule>
  </conditionalFormatting>
  <conditionalFormatting sqref="AE41">
    <cfRule type="expression" dxfId="7425" priority="735">
      <formula>AD41&lt;AE41</formula>
    </cfRule>
  </conditionalFormatting>
  <conditionalFormatting sqref="AE44">
    <cfRule type="cellIs" dxfId="7424" priority="731" operator="greaterThan">
      <formula>80</formula>
    </cfRule>
    <cfRule type="cellIs" dxfId="7423" priority="733" operator="greaterThan">
      <formula>99.9</formula>
    </cfRule>
  </conditionalFormatting>
  <conditionalFormatting sqref="AE44">
    <cfRule type="expression" dxfId="7422" priority="732">
      <formula>AD44&lt;AE44</formula>
    </cfRule>
  </conditionalFormatting>
  <conditionalFormatting sqref="AE47">
    <cfRule type="cellIs" dxfId="7421" priority="728" operator="greaterThan">
      <formula>80</formula>
    </cfRule>
    <cfRule type="cellIs" dxfId="7420" priority="730" operator="greaterThan">
      <formula>99.9</formula>
    </cfRule>
  </conditionalFormatting>
  <conditionalFormatting sqref="AE47">
    <cfRule type="expression" dxfId="7419" priority="729">
      <formula>AD47&lt;AE47</formula>
    </cfRule>
  </conditionalFormatting>
  <conditionalFormatting sqref="AE50">
    <cfRule type="cellIs" dxfId="7418" priority="725" operator="greaterThan">
      <formula>80</formula>
    </cfRule>
    <cfRule type="cellIs" dxfId="7417" priority="727" operator="greaterThan">
      <formula>99.9</formula>
    </cfRule>
  </conditionalFormatting>
  <conditionalFormatting sqref="AE50">
    <cfRule type="expression" dxfId="7416" priority="726">
      <formula>AD50&lt;AE50</formula>
    </cfRule>
  </conditionalFormatting>
  <conditionalFormatting sqref="AE53">
    <cfRule type="cellIs" dxfId="7415" priority="722" operator="greaterThan">
      <formula>80</formula>
    </cfRule>
    <cfRule type="cellIs" dxfId="7414" priority="724" operator="greaterThan">
      <formula>99.9</formula>
    </cfRule>
  </conditionalFormatting>
  <conditionalFormatting sqref="AE53">
    <cfRule type="expression" dxfId="7413" priority="723">
      <formula>AD53&lt;AE53</formula>
    </cfRule>
  </conditionalFormatting>
  <conditionalFormatting sqref="AI7">
    <cfRule type="expression" dxfId="7412" priority="718">
      <formula>$X$3=0</formula>
    </cfRule>
    <cfRule type="expression" dxfId="7411" priority="719">
      <formula>$O$3=0</formula>
    </cfRule>
    <cfRule type="cellIs" dxfId="7410" priority="720" operator="greaterThan">
      <formula>$O$3</formula>
    </cfRule>
    <cfRule type="cellIs" dxfId="7409" priority="721" operator="equal">
      <formula>$O$3</formula>
    </cfRule>
  </conditionalFormatting>
  <conditionalFormatting sqref="AI10">
    <cfRule type="expression" dxfId="7408" priority="714">
      <formula>$X$3=0</formula>
    </cfRule>
    <cfRule type="expression" dxfId="7407" priority="715">
      <formula>$O$3=0</formula>
    </cfRule>
    <cfRule type="cellIs" dxfId="7406" priority="716" operator="greaterThan">
      <formula>$O$3</formula>
    </cfRule>
    <cfRule type="cellIs" dxfId="7405" priority="717" operator="equal">
      <formula>$O$3</formula>
    </cfRule>
  </conditionalFormatting>
  <conditionalFormatting sqref="AI13">
    <cfRule type="expression" dxfId="7404" priority="710">
      <formula>$X$3=0</formula>
    </cfRule>
    <cfRule type="expression" dxfId="7403" priority="711">
      <formula>$O$3=0</formula>
    </cfRule>
    <cfRule type="cellIs" dxfId="7402" priority="712" operator="greaterThan">
      <formula>$O$3</formula>
    </cfRule>
    <cfRule type="cellIs" dxfId="7401" priority="713" operator="equal">
      <formula>$O$3</formula>
    </cfRule>
  </conditionalFormatting>
  <conditionalFormatting sqref="AI16">
    <cfRule type="expression" dxfId="7400" priority="706">
      <formula>$X$3=0</formula>
    </cfRule>
    <cfRule type="expression" dxfId="7399" priority="707">
      <formula>$O$3=0</formula>
    </cfRule>
    <cfRule type="cellIs" dxfId="7398" priority="708" operator="greaterThan">
      <formula>$O$3</formula>
    </cfRule>
    <cfRule type="cellIs" dxfId="7397" priority="709" operator="equal">
      <formula>$O$3</formula>
    </cfRule>
  </conditionalFormatting>
  <conditionalFormatting sqref="AI19">
    <cfRule type="expression" dxfId="7396" priority="702">
      <formula>$X$3=0</formula>
    </cfRule>
    <cfRule type="expression" dxfId="7395" priority="703">
      <formula>$O$3=0</formula>
    </cfRule>
    <cfRule type="cellIs" dxfId="7394" priority="704" operator="greaterThan">
      <formula>$O$3</formula>
    </cfRule>
    <cfRule type="cellIs" dxfId="7393" priority="705" operator="equal">
      <formula>$O$3</formula>
    </cfRule>
  </conditionalFormatting>
  <conditionalFormatting sqref="AI22">
    <cfRule type="expression" dxfId="7392" priority="698">
      <formula>$X$3=0</formula>
    </cfRule>
    <cfRule type="expression" dxfId="7391" priority="699">
      <formula>$O$3=0</formula>
    </cfRule>
    <cfRule type="cellIs" dxfId="7390" priority="700" operator="greaterThan">
      <formula>$O$3</formula>
    </cfRule>
    <cfRule type="cellIs" dxfId="7389" priority="701" operator="equal">
      <formula>$O$3</formula>
    </cfRule>
  </conditionalFormatting>
  <conditionalFormatting sqref="AI25">
    <cfRule type="expression" dxfId="7388" priority="694">
      <formula>$X$3=0</formula>
    </cfRule>
    <cfRule type="expression" dxfId="7387" priority="695">
      <formula>$O$3=0</formula>
    </cfRule>
    <cfRule type="cellIs" dxfId="7386" priority="696" operator="greaterThan">
      <formula>$O$3</formula>
    </cfRule>
    <cfRule type="cellIs" dxfId="7385" priority="697" operator="equal">
      <formula>$O$3</formula>
    </cfRule>
  </conditionalFormatting>
  <conditionalFormatting sqref="AI28">
    <cfRule type="expression" dxfId="7384" priority="690">
      <formula>$X$3=0</formula>
    </cfRule>
    <cfRule type="expression" dxfId="7383" priority="691">
      <formula>$O$3=0</formula>
    </cfRule>
    <cfRule type="cellIs" dxfId="7382" priority="692" operator="greaterThan">
      <formula>$O$3</formula>
    </cfRule>
    <cfRule type="cellIs" dxfId="7381" priority="693" operator="equal">
      <formula>$O$3</formula>
    </cfRule>
  </conditionalFormatting>
  <conditionalFormatting sqref="AI31">
    <cfRule type="expression" dxfId="7380" priority="686">
      <formula>$X$3=0</formula>
    </cfRule>
    <cfRule type="expression" dxfId="7379" priority="687">
      <formula>$O$3=0</formula>
    </cfRule>
    <cfRule type="cellIs" dxfId="7378" priority="688" operator="greaterThan">
      <formula>$O$3</formula>
    </cfRule>
    <cfRule type="cellIs" dxfId="7377" priority="689" operator="equal">
      <formula>$O$3</formula>
    </cfRule>
  </conditionalFormatting>
  <conditionalFormatting sqref="AI34">
    <cfRule type="expression" dxfId="7376" priority="682">
      <formula>$X$3=0</formula>
    </cfRule>
    <cfRule type="expression" dxfId="7375" priority="683">
      <formula>$O$3=0</formula>
    </cfRule>
    <cfRule type="cellIs" dxfId="7374" priority="684" operator="greaterThan">
      <formula>$O$3</formula>
    </cfRule>
    <cfRule type="cellIs" dxfId="7373" priority="685" operator="equal">
      <formula>$O$3</formula>
    </cfRule>
  </conditionalFormatting>
  <conditionalFormatting sqref="AI37">
    <cfRule type="expression" dxfId="7372" priority="678">
      <formula>$X$3=0</formula>
    </cfRule>
    <cfRule type="expression" dxfId="7371" priority="679">
      <formula>$O$3=0</formula>
    </cfRule>
    <cfRule type="cellIs" dxfId="7370" priority="680" operator="greaterThan">
      <formula>$O$3</formula>
    </cfRule>
    <cfRule type="cellIs" dxfId="7369" priority="681" operator="equal">
      <formula>$O$3</formula>
    </cfRule>
  </conditionalFormatting>
  <conditionalFormatting sqref="AI40">
    <cfRule type="expression" dxfId="7368" priority="674">
      <formula>$X$3=0</formula>
    </cfRule>
    <cfRule type="expression" dxfId="7367" priority="675">
      <formula>$O$3=0</formula>
    </cfRule>
    <cfRule type="cellIs" dxfId="7366" priority="676" operator="greaterThan">
      <formula>$O$3</formula>
    </cfRule>
    <cfRule type="cellIs" dxfId="7365" priority="677" operator="equal">
      <formula>$O$3</formula>
    </cfRule>
  </conditionalFormatting>
  <conditionalFormatting sqref="AI43">
    <cfRule type="expression" dxfId="7364" priority="670">
      <formula>$X$3=0</formula>
    </cfRule>
    <cfRule type="expression" dxfId="7363" priority="671">
      <formula>$O$3=0</formula>
    </cfRule>
    <cfRule type="cellIs" dxfId="7362" priority="672" operator="greaterThan">
      <formula>$O$3</formula>
    </cfRule>
    <cfRule type="cellIs" dxfId="7361" priority="673" operator="equal">
      <formula>$O$3</formula>
    </cfRule>
  </conditionalFormatting>
  <conditionalFormatting sqref="AI46">
    <cfRule type="expression" dxfId="7360" priority="666">
      <formula>$X$3=0</formula>
    </cfRule>
    <cfRule type="expression" dxfId="7359" priority="667">
      <formula>$O$3=0</formula>
    </cfRule>
    <cfRule type="cellIs" dxfId="7358" priority="668" operator="greaterThan">
      <formula>$O$3</formula>
    </cfRule>
    <cfRule type="cellIs" dxfId="7357" priority="669" operator="equal">
      <formula>$O$3</formula>
    </cfRule>
  </conditionalFormatting>
  <conditionalFormatting sqref="AI49">
    <cfRule type="expression" dxfId="7356" priority="662">
      <formula>$X$3=0</formula>
    </cfRule>
    <cfRule type="expression" dxfId="7355" priority="663">
      <formula>$O$3=0</formula>
    </cfRule>
    <cfRule type="cellIs" dxfId="7354" priority="664" operator="greaterThan">
      <formula>$O$3</formula>
    </cfRule>
    <cfRule type="cellIs" dxfId="7353" priority="665" operator="equal">
      <formula>$O$3</formula>
    </cfRule>
  </conditionalFormatting>
  <conditionalFormatting sqref="AI52">
    <cfRule type="expression" dxfId="7352" priority="658">
      <formula>$X$3=0</formula>
    </cfRule>
    <cfRule type="expression" dxfId="7351" priority="659">
      <formula>$O$3=0</formula>
    </cfRule>
    <cfRule type="cellIs" dxfId="7350" priority="660" operator="greaterThan">
      <formula>$O$3</formula>
    </cfRule>
    <cfRule type="cellIs" dxfId="7349" priority="661" operator="equal">
      <formula>$O$3</formula>
    </cfRule>
  </conditionalFormatting>
  <conditionalFormatting sqref="AH11">
    <cfRule type="cellIs" dxfId="7348" priority="655" operator="greaterThan">
      <formula>80</formula>
    </cfRule>
    <cfRule type="cellIs" dxfId="7347" priority="657" operator="greaterThan">
      <formula>99.9</formula>
    </cfRule>
  </conditionalFormatting>
  <conditionalFormatting sqref="AH11">
    <cfRule type="expression" dxfId="7346" priority="656">
      <formula>AG11&lt;AH11</formula>
    </cfRule>
  </conditionalFormatting>
  <conditionalFormatting sqref="AH7">
    <cfRule type="expression" dxfId="7345" priority="652">
      <formula>AG7&lt;AH7</formula>
    </cfRule>
    <cfRule type="cellIs" dxfId="7344" priority="653" operator="greaterThan">
      <formula>80</formula>
    </cfRule>
    <cfRule type="cellIs" dxfId="7343" priority="654" operator="greaterThan">
      <formula>99.999</formula>
    </cfRule>
  </conditionalFormatting>
  <conditionalFormatting sqref="AH10">
    <cfRule type="expression" dxfId="7342" priority="648">
      <formula>AG10&lt;AH10</formula>
    </cfRule>
    <cfRule type="cellIs" dxfId="7341" priority="649" operator="greaterThan">
      <formula>80</formula>
    </cfRule>
    <cfRule type="cellIs" dxfId="7340" priority="650" operator="greaterThan">
      <formula>99.999</formula>
    </cfRule>
  </conditionalFormatting>
  <conditionalFormatting sqref="AH13">
    <cfRule type="expression" dxfId="7339" priority="644">
      <formula>AG13&lt;AH13</formula>
    </cfRule>
    <cfRule type="cellIs" dxfId="7338" priority="645" operator="greaterThan">
      <formula>80</formula>
    </cfRule>
    <cfRule type="cellIs" dxfId="7337" priority="646" operator="greaterThan">
      <formula>99.999</formula>
    </cfRule>
  </conditionalFormatting>
  <conditionalFormatting sqref="AH16">
    <cfRule type="expression" dxfId="7336" priority="640">
      <formula>AG16&lt;AH16</formula>
    </cfRule>
    <cfRule type="cellIs" dxfId="7335" priority="641" operator="greaterThan">
      <formula>80</formula>
    </cfRule>
    <cfRule type="cellIs" dxfId="7334" priority="642" operator="greaterThan">
      <formula>99.999</formula>
    </cfRule>
  </conditionalFormatting>
  <conditionalFormatting sqref="AH19">
    <cfRule type="expression" dxfId="7333" priority="636">
      <formula>AG19&lt;AH19</formula>
    </cfRule>
    <cfRule type="cellIs" dxfId="7332" priority="637" operator="greaterThan">
      <formula>80</formula>
    </cfRule>
    <cfRule type="cellIs" dxfId="7331" priority="638" operator="greaterThan">
      <formula>99.999</formula>
    </cfRule>
  </conditionalFormatting>
  <conditionalFormatting sqref="AH22">
    <cfRule type="expression" dxfId="7330" priority="632">
      <formula>AG22&lt;AH22</formula>
    </cfRule>
    <cfRule type="cellIs" dxfId="7329" priority="633" operator="greaterThan">
      <formula>80</formula>
    </cfRule>
    <cfRule type="cellIs" dxfId="7328" priority="634" operator="greaterThan">
      <formula>99.999</formula>
    </cfRule>
  </conditionalFormatting>
  <conditionalFormatting sqref="AH25">
    <cfRule type="expression" dxfId="7327" priority="628">
      <formula>AG25&lt;AH25</formula>
    </cfRule>
    <cfRule type="cellIs" dxfId="7326" priority="629" operator="greaterThan">
      <formula>80</formula>
    </cfRule>
    <cfRule type="cellIs" dxfId="7325" priority="630" operator="greaterThan">
      <formula>99.999</formula>
    </cfRule>
  </conditionalFormatting>
  <conditionalFormatting sqref="AH28">
    <cfRule type="expression" dxfId="7324" priority="624">
      <formula>AG28&lt;AH28</formula>
    </cfRule>
    <cfRule type="cellIs" dxfId="7323" priority="625" operator="greaterThan">
      <formula>80</formula>
    </cfRule>
    <cfRule type="cellIs" dxfId="7322" priority="626" operator="greaterThan">
      <formula>99.999</formula>
    </cfRule>
  </conditionalFormatting>
  <conditionalFormatting sqref="AH31">
    <cfRule type="expression" dxfId="7321" priority="620">
      <formula>AG31&lt;AH31</formula>
    </cfRule>
    <cfRule type="cellIs" dxfId="7320" priority="621" operator="greaterThan">
      <formula>80</formula>
    </cfRule>
    <cfRule type="cellIs" dxfId="7319" priority="622" operator="greaterThan">
      <formula>99.999</formula>
    </cfRule>
  </conditionalFormatting>
  <conditionalFormatting sqref="AH34">
    <cfRule type="expression" dxfId="7318" priority="616">
      <formula>AG34&lt;AH34</formula>
    </cfRule>
    <cfRule type="cellIs" dxfId="7317" priority="617" operator="greaterThan">
      <formula>80</formula>
    </cfRule>
    <cfRule type="cellIs" dxfId="7316" priority="618" operator="greaterThan">
      <formula>99.999</formula>
    </cfRule>
  </conditionalFormatting>
  <conditionalFormatting sqref="AH37">
    <cfRule type="expression" dxfId="7315" priority="612">
      <formula>AG37&lt;AH37</formula>
    </cfRule>
    <cfRule type="cellIs" dxfId="7314" priority="613" operator="greaterThan">
      <formula>80</formula>
    </cfRule>
    <cfRule type="cellIs" dxfId="7313" priority="614" operator="greaterThan">
      <formula>99.999</formula>
    </cfRule>
  </conditionalFormatting>
  <conditionalFormatting sqref="AH40">
    <cfRule type="expression" dxfId="7312" priority="608">
      <formula>AG40&lt;AH40</formula>
    </cfRule>
    <cfRule type="cellIs" dxfId="7311" priority="609" operator="greaterThan">
      <formula>80</formula>
    </cfRule>
    <cfRule type="cellIs" dxfId="7310" priority="610" operator="greaterThan">
      <formula>99.999</formula>
    </cfRule>
  </conditionalFormatting>
  <conditionalFormatting sqref="AH43">
    <cfRule type="expression" dxfId="7309" priority="604">
      <formula>AG43&lt;AH43</formula>
    </cfRule>
    <cfRule type="cellIs" dxfId="7308" priority="605" operator="greaterThan">
      <formula>80</formula>
    </cfRule>
    <cfRule type="cellIs" dxfId="7307" priority="606" operator="greaterThan">
      <formula>99.999</formula>
    </cfRule>
  </conditionalFormatting>
  <conditionalFormatting sqref="AH46">
    <cfRule type="expression" dxfId="7306" priority="600">
      <formula>AG46&lt;AH46</formula>
    </cfRule>
    <cfRule type="cellIs" dxfId="7305" priority="601" operator="greaterThan">
      <formula>80</formula>
    </cfRule>
    <cfRule type="cellIs" dxfId="7304" priority="602" operator="greaterThan">
      <formula>99.999</formula>
    </cfRule>
  </conditionalFormatting>
  <conditionalFormatting sqref="AH49">
    <cfRule type="expression" dxfId="7303" priority="596">
      <formula>AG49&lt;AH49</formula>
    </cfRule>
    <cfRule type="cellIs" dxfId="7302" priority="597" operator="greaterThan">
      <formula>80</formula>
    </cfRule>
    <cfRule type="cellIs" dxfId="7301" priority="598" operator="greaterThan">
      <formula>99.999</formula>
    </cfRule>
  </conditionalFormatting>
  <conditionalFormatting sqref="AH52">
    <cfRule type="expression" dxfId="7300" priority="592">
      <formula>AG52&lt;AH52</formula>
    </cfRule>
    <cfRule type="cellIs" dxfId="7299" priority="593" operator="greaterThan">
      <formula>80</formula>
    </cfRule>
    <cfRule type="cellIs" dxfId="7298" priority="594" operator="greaterThan">
      <formula>99.999</formula>
    </cfRule>
  </conditionalFormatting>
  <conditionalFormatting sqref="AH8">
    <cfRule type="cellIs" dxfId="7297" priority="588" operator="greaterThan">
      <formula>80</formula>
    </cfRule>
    <cfRule type="cellIs" dxfId="7296" priority="590" operator="greaterThan">
      <formula>99.9</formula>
    </cfRule>
  </conditionalFormatting>
  <conditionalFormatting sqref="AH8">
    <cfRule type="expression" dxfId="7295" priority="589">
      <formula>AG8&lt;AH8</formula>
    </cfRule>
  </conditionalFormatting>
  <conditionalFormatting sqref="AH14">
    <cfRule type="cellIs" dxfId="7294" priority="585" operator="greaterThan">
      <formula>80</formula>
    </cfRule>
    <cfRule type="cellIs" dxfId="7293" priority="587" operator="greaterThan">
      <formula>99.9</formula>
    </cfRule>
  </conditionalFormatting>
  <conditionalFormatting sqref="AH14">
    <cfRule type="expression" dxfId="7292" priority="586">
      <formula>AG14&lt;AH14</formula>
    </cfRule>
  </conditionalFormatting>
  <conditionalFormatting sqref="AH17">
    <cfRule type="cellIs" dxfId="7291" priority="582" operator="greaterThan">
      <formula>80</formula>
    </cfRule>
    <cfRule type="cellIs" dxfId="7290" priority="584" operator="greaterThan">
      <formula>99.9</formula>
    </cfRule>
  </conditionalFormatting>
  <conditionalFormatting sqref="AH17">
    <cfRule type="expression" dxfId="7289" priority="583">
      <formula>AG17&lt;AH17</formula>
    </cfRule>
  </conditionalFormatting>
  <conditionalFormatting sqref="AH20">
    <cfRule type="cellIs" dxfId="7288" priority="579" operator="greaterThan">
      <formula>80</formula>
    </cfRule>
    <cfRule type="cellIs" dxfId="7287" priority="581" operator="greaterThan">
      <formula>99.9</formula>
    </cfRule>
  </conditionalFormatting>
  <conditionalFormatting sqref="AH20">
    <cfRule type="expression" dxfId="7286" priority="580">
      <formula>AG20&lt;AH20</formula>
    </cfRule>
  </conditionalFormatting>
  <conditionalFormatting sqref="AH23">
    <cfRule type="cellIs" dxfId="7285" priority="576" operator="greaterThan">
      <formula>80</formula>
    </cfRule>
    <cfRule type="cellIs" dxfId="7284" priority="578" operator="greaterThan">
      <formula>99.9</formula>
    </cfRule>
  </conditionalFormatting>
  <conditionalFormatting sqref="AH23">
    <cfRule type="expression" dxfId="7283" priority="577">
      <formula>AG23&lt;AH23</formula>
    </cfRule>
  </conditionalFormatting>
  <conditionalFormatting sqref="AH26">
    <cfRule type="cellIs" dxfId="7282" priority="573" operator="greaterThan">
      <formula>80</formula>
    </cfRule>
    <cfRule type="cellIs" dxfId="7281" priority="575" operator="greaterThan">
      <formula>99.9</formula>
    </cfRule>
  </conditionalFormatting>
  <conditionalFormatting sqref="AH26">
    <cfRule type="expression" dxfId="7280" priority="574">
      <formula>AG26&lt;AH26</formula>
    </cfRule>
  </conditionalFormatting>
  <conditionalFormatting sqref="AH29">
    <cfRule type="cellIs" dxfId="7279" priority="570" operator="greaterThan">
      <formula>80</formula>
    </cfRule>
    <cfRule type="cellIs" dxfId="7278" priority="572" operator="greaterThan">
      <formula>99.9</formula>
    </cfRule>
  </conditionalFormatting>
  <conditionalFormatting sqref="AH29">
    <cfRule type="expression" dxfId="7277" priority="571">
      <formula>AG29&lt;AH29</formula>
    </cfRule>
  </conditionalFormatting>
  <conditionalFormatting sqref="AH32">
    <cfRule type="cellIs" dxfId="7276" priority="567" operator="greaterThan">
      <formula>80</formula>
    </cfRule>
    <cfRule type="cellIs" dxfId="7275" priority="569" operator="greaterThan">
      <formula>99.9</formula>
    </cfRule>
  </conditionalFormatting>
  <conditionalFormatting sqref="AH32">
    <cfRule type="expression" dxfId="7274" priority="568">
      <formula>AG32&lt;AH32</formula>
    </cfRule>
  </conditionalFormatting>
  <conditionalFormatting sqref="AH35">
    <cfRule type="cellIs" dxfId="7273" priority="564" operator="greaterThan">
      <formula>80</formula>
    </cfRule>
    <cfRule type="cellIs" dxfId="7272" priority="566" operator="greaterThan">
      <formula>99.9</formula>
    </cfRule>
  </conditionalFormatting>
  <conditionalFormatting sqref="AH35">
    <cfRule type="expression" dxfId="7271" priority="565">
      <formula>AG35&lt;AH35</formula>
    </cfRule>
  </conditionalFormatting>
  <conditionalFormatting sqref="AH38">
    <cfRule type="cellIs" dxfId="7270" priority="561" operator="greaterThan">
      <formula>80</formula>
    </cfRule>
    <cfRule type="cellIs" dxfId="7269" priority="563" operator="greaterThan">
      <formula>99.9</formula>
    </cfRule>
  </conditionalFormatting>
  <conditionalFormatting sqref="AH38">
    <cfRule type="expression" dxfId="7268" priority="562">
      <formula>AG38&lt;AH38</formula>
    </cfRule>
  </conditionalFormatting>
  <conditionalFormatting sqref="AH41">
    <cfRule type="cellIs" dxfId="7267" priority="558" operator="greaterThan">
      <formula>80</formula>
    </cfRule>
    <cfRule type="cellIs" dxfId="7266" priority="560" operator="greaterThan">
      <formula>99.9</formula>
    </cfRule>
  </conditionalFormatting>
  <conditionalFormatting sqref="AH41">
    <cfRule type="expression" dxfId="7265" priority="559">
      <formula>AG41&lt;AH41</formula>
    </cfRule>
  </conditionalFormatting>
  <conditionalFormatting sqref="AH44">
    <cfRule type="cellIs" dxfId="7264" priority="555" operator="greaterThan">
      <formula>80</formula>
    </cfRule>
    <cfRule type="cellIs" dxfId="7263" priority="557" operator="greaterThan">
      <formula>99.9</formula>
    </cfRule>
  </conditionalFormatting>
  <conditionalFormatting sqref="AH44">
    <cfRule type="expression" dxfId="7262" priority="556">
      <formula>AG44&lt;AH44</formula>
    </cfRule>
  </conditionalFormatting>
  <conditionalFormatting sqref="AH47">
    <cfRule type="cellIs" dxfId="7261" priority="552" operator="greaterThan">
      <formula>80</formula>
    </cfRule>
    <cfRule type="cellIs" dxfId="7260" priority="554" operator="greaterThan">
      <formula>99.9</formula>
    </cfRule>
  </conditionalFormatting>
  <conditionalFormatting sqref="AH47">
    <cfRule type="expression" dxfId="7259" priority="553">
      <formula>AG47&lt;AH47</formula>
    </cfRule>
  </conditionalFormatting>
  <conditionalFormatting sqref="AH50">
    <cfRule type="cellIs" dxfId="7258" priority="549" operator="greaterThan">
      <formula>80</formula>
    </cfRule>
    <cfRule type="cellIs" dxfId="7257" priority="551" operator="greaterThan">
      <formula>99.9</formula>
    </cfRule>
  </conditionalFormatting>
  <conditionalFormatting sqref="AH50">
    <cfRule type="expression" dxfId="7256" priority="550">
      <formula>AG50&lt;AH50</formula>
    </cfRule>
  </conditionalFormatting>
  <conditionalFormatting sqref="AH53">
    <cfRule type="cellIs" dxfId="7255" priority="546" operator="greaterThan">
      <formula>80</formula>
    </cfRule>
    <cfRule type="cellIs" dxfId="7254" priority="548" operator="greaterThan">
      <formula>99.9</formula>
    </cfRule>
  </conditionalFormatting>
  <conditionalFormatting sqref="AH53">
    <cfRule type="expression" dxfId="7253" priority="547">
      <formula>AG53&lt;AH53</formula>
    </cfRule>
  </conditionalFormatting>
  <conditionalFormatting sqref="AL7">
    <cfRule type="expression" dxfId="7252" priority="542">
      <formula>$X$3=0</formula>
    </cfRule>
    <cfRule type="expression" dxfId="7251" priority="543">
      <formula>$O$3=0</formula>
    </cfRule>
    <cfRule type="cellIs" dxfId="7250" priority="544" operator="greaterThan">
      <formula>$O$3</formula>
    </cfRule>
    <cfRule type="cellIs" dxfId="7249" priority="545" operator="equal">
      <formula>$O$3</formula>
    </cfRule>
  </conditionalFormatting>
  <conditionalFormatting sqref="AL10">
    <cfRule type="expression" dxfId="7248" priority="538">
      <formula>$X$3=0</formula>
    </cfRule>
    <cfRule type="expression" dxfId="7247" priority="539">
      <formula>$O$3=0</formula>
    </cfRule>
    <cfRule type="cellIs" dxfId="7246" priority="540" operator="greaterThan">
      <formula>$O$3</formula>
    </cfRule>
    <cfRule type="cellIs" dxfId="7245" priority="541" operator="equal">
      <formula>$O$3</formula>
    </cfRule>
  </conditionalFormatting>
  <conditionalFormatting sqref="AL13">
    <cfRule type="expression" dxfId="7244" priority="534">
      <formula>$X$3=0</formula>
    </cfRule>
    <cfRule type="expression" dxfId="7243" priority="535">
      <formula>$O$3=0</formula>
    </cfRule>
    <cfRule type="cellIs" dxfId="7242" priority="536" operator="greaterThan">
      <formula>$O$3</formula>
    </cfRule>
    <cfRule type="cellIs" dxfId="7241" priority="537" operator="equal">
      <formula>$O$3</formula>
    </cfRule>
  </conditionalFormatting>
  <conditionalFormatting sqref="AL16">
    <cfRule type="expression" dxfId="7240" priority="530">
      <formula>$X$3=0</formula>
    </cfRule>
    <cfRule type="expression" dxfId="7239" priority="531">
      <formula>$O$3=0</formula>
    </cfRule>
    <cfRule type="cellIs" dxfId="7238" priority="532" operator="greaterThan">
      <formula>$O$3</formula>
    </cfRule>
    <cfRule type="cellIs" dxfId="7237" priority="533" operator="equal">
      <formula>$O$3</formula>
    </cfRule>
  </conditionalFormatting>
  <conditionalFormatting sqref="AL19">
    <cfRule type="expression" dxfId="7236" priority="526">
      <formula>$X$3=0</formula>
    </cfRule>
    <cfRule type="expression" dxfId="7235" priority="527">
      <formula>$O$3=0</formula>
    </cfRule>
    <cfRule type="cellIs" dxfId="7234" priority="528" operator="greaterThan">
      <formula>$O$3</formula>
    </cfRule>
    <cfRule type="cellIs" dxfId="7233" priority="529" operator="equal">
      <formula>$O$3</formula>
    </cfRule>
  </conditionalFormatting>
  <conditionalFormatting sqref="AL22">
    <cfRule type="expression" dxfId="7232" priority="522">
      <formula>$X$3=0</formula>
    </cfRule>
    <cfRule type="expression" dxfId="7231" priority="523">
      <formula>$O$3=0</formula>
    </cfRule>
    <cfRule type="cellIs" dxfId="7230" priority="524" operator="greaterThan">
      <formula>$O$3</formula>
    </cfRule>
    <cfRule type="cellIs" dxfId="7229" priority="525" operator="equal">
      <formula>$O$3</formula>
    </cfRule>
  </conditionalFormatting>
  <conditionalFormatting sqref="AL25">
    <cfRule type="expression" dxfId="7228" priority="518">
      <formula>$X$3=0</formula>
    </cfRule>
    <cfRule type="expression" dxfId="7227" priority="519">
      <formula>$O$3=0</formula>
    </cfRule>
    <cfRule type="cellIs" dxfId="7226" priority="520" operator="greaterThan">
      <formula>$O$3</formula>
    </cfRule>
    <cfRule type="cellIs" dxfId="7225" priority="521" operator="equal">
      <formula>$O$3</formula>
    </cfRule>
  </conditionalFormatting>
  <conditionalFormatting sqref="AL28">
    <cfRule type="expression" dxfId="7224" priority="514">
      <formula>$X$3=0</formula>
    </cfRule>
    <cfRule type="expression" dxfId="7223" priority="515">
      <formula>$O$3=0</formula>
    </cfRule>
    <cfRule type="cellIs" dxfId="7222" priority="516" operator="greaterThan">
      <formula>$O$3</formula>
    </cfRule>
    <cfRule type="cellIs" dxfId="7221" priority="517" operator="equal">
      <formula>$O$3</formula>
    </cfRule>
  </conditionalFormatting>
  <conditionalFormatting sqref="AL31">
    <cfRule type="expression" dxfId="7220" priority="510">
      <formula>$X$3=0</formula>
    </cfRule>
    <cfRule type="expression" dxfId="7219" priority="511">
      <formula>$O$3=0</formula>
    </cfRule>
    <cfRule type="cellIs" dxfId="7218" priority="512" operator="greaterThan">
      <formula>$O$3</formula>
    </cfRule>
    <cfRule type="cellIs" dxfId="7217" priority="513" operator="equal">
      <formula>$O$3</formula>
    </cfRule>
  </conditionalFormatting>
  <conditionalFormatting sqref="AL34">
    <cfRule type="expression" dxfId="7216" priority="506">
      <formula>$X$3=0</formula>
    </cfRule>
    <cfRule type="expression" dxfId="7215" priority="507">
      <formula>$O$3=0</formula>
    </cfRule>
    <cfRule type="cellIs" dxfId="7214" priority="508" operator="greaterThan">
      <formula>$O$3</formula>
    </cfRule>
    <cfRule type="cellIs" dxfId="7213" priority="509" operator="equal">
      <formula>$O$3</formula>
    </cfRule>
  </conditionalFormatting>
  <conditionalFormatting sqref="AL37">
    <cfRule type="expression" dxfId="7212" priority="502">
      <formula>$X$3=0</formula>
    </cfRule>
    <cfRule type="expression" dxfId="7211" priority="503">
      <formula>$O$3=0</formula>
    </cfRule>
    <cfRule type="cellIs" dxfId="7210" priority="504" operator="greaterThan">
      <formula>$O$3</formula>
    </cfRule>
    <cfRule type="cellIs" dxfId="7209" priority="505" operator="equal">
      <formula>$O$3</formula>
    </cfRule>
  </conditionalFormatting>
  <conditionalFormatting sqref="AL40">
    <cfRule type="expression" dxfId="7208" priority="498">
      <formula>$X$3=0</formula>
    </cfRule>
    <cfRule type="expression" dxfId="7207" priority="499">
      <formula>$O$3=0</formula>
    </cfRule>
    <cfRule type="cellIs" dxfId="7206" priority="500" operator="greaterThan">
      <formula>$O$3</formula>
    </cfRule>
    <cfRule type="cellIs" dxfId="7205" priority="501" operator="equal">
      <formula>$O$3</formula>
    </cfRule>
  </conditionalFormatting>
  <conditionalFormatting sqref="AL43">
    <cfRule type="expression" dxfId="7204" priority="494">
      <formula>$X$3=0</formula>
    </cfRule>
    <cfRule type="expression" dxfId="7203" priority="495">
      <formula>$O$3=0</formula>
    </cfRule>
    <cfRule type="cellIs" dxfId="7202" priority="496" operator="greaterThan">
      <formula>$O$3</formula>
    </cfRule>
    <cfRule type="cellIs" dxfId="7201" priority="497" operator="equal">
      <formula>$O$3</formula>
    </cfRule>
  </conditionalFormatting>
  <conditionalFormatting sqref="AL46">
    <cfRule type="expression" dxfId="7200" priority="490">
      <formula>$X$3=0</formula>
    </cfRule>
    <cfRule type="expression" dxfId="7199" priority="491">
      <formula>$O$3=0</formula>
    </cfRule>
    <cfRule type="cellIs" dxfId="7198" priority="492" operator="greaterThan">
      <formula>$O$3</formula>
    </cfRule>
    <cfRule type="cellIs" dxfId="7197" priority="493" operator="equal">
      <formula>$O$3</formula>
    </cfRule>
  </conditionalFormatting>
  <conditionalFormatting sqref="AL49">
    <cfRule type="expression" dxfId="7196" priority="486">
      <formula>$X$3=0</formula>
    </cfRule>
    <cfRule type="expression" dxfId="7195" priority="487">
      <formula>$O$3=0</formula>
    </cfRule>
    <cfRule type="cellIs" dxfId="7194" priority="488" operator="greaterThan">
      <formula>$O$3</formula>
    </cfRule>
    <cfRule type="cellIs" dxfId="7193" priority="489" operator="equal">
      <formula>$O$3</formula>
    </cfRule>
  </conditionalFormatting>
  <conditionalFormatting sqref="AL52">
    <cfRule type="expression" dxfId="7192" priority="482">
      <formula>$X$3=0</formula>
    </cfRule>
    <cfRule type="expression" dxfId="7191" priority="483">
      <formula>$O$3=0</formula>
    </cfRule>
    <cfRule type="cellIs" dxfId="7190" priority="484" operator="greaterThan">
      <formula>$O$3</formula>
    </cfRule>
    <cfRule type="cellIs" dxfId="7189" priority="485" operator="equal">
      <formula>$O$3</formula>
    </cfRule>
  </conditionalFormatting>
  <conditionalFormatting sqref="AK11">
    <cfRule type="cellIs" dxfId="7188" priority="479" operator="greaterThan">
      <formula>80</formula>
    </cfRule>
    <cfRule type="cellIs" dxfId="7187" priority="481" operator="greaterThan">
      <formula>99.9</formula>
    </cfRule>
  </conditionalFormatting>
  <conditionalFormatting sqref="AK11">
    <cfRule type="expression" dxfId="7186" priority="480">
      <formula>AJ11&lt;AK11</formula>
    </cfRule>
  </conditionalFormatting>
  <conditionalFormatting sqref="AK7">
    <cfRule type="expression" dxfId="7185" priority="476">
      <formula>AJ7&lt;AK7</formula>
    </cfRule>
    <cfRule type="cellIs" dxfId="7184" priority="477" operator="greaterThan">
      <formula>80</formula>
    </cfRule>
    <cfRule type="cellIs" dxfId="7183" priority="478" operator="greaterThan">
      <formula>99.999</formula>
    </cfRule>
  </conditionalFormatting>
  <conditionalFormatting sqref="AK10">
    <cfRule type="expression" dxfId="7182" priority="472">
      <formula>AJ10&lt;AK10</formula>
    </cfRule>
    <cfRule type="cellIs" dxfId="7181" priority="473" operator="greaterThan">
      <formula>80</formula>
    </cfRule>
    <cfRule type="cellIs" dxfId="7180" priority="474" operator="greaterThan">
      <formula>99.999</formula>
    </cfRule>
  </conditionalFormatting>
  <conditionalFormatting sqref="AK13">
    <cfRule type="expression" dxfId="7179" priority="468">
      <formula>AJ13&lt;AK13</formula>
    </cfRule>
    <cfRule type="cellIs" dxfId="7178" priority="469" operator="greaterThan">
      <formula>80</formula>
    </cfRule>
    <cfRule type="cellIs" dxfId="7177" priority="470" operator="greaterThan">
      <formula>99.999</formula>
    </cfRule>
  </conditionalFormatting>
  <conditionalFormatting sqref="AK16">
    <cfRule type="expression" dxfId="7176" priority="464">
      <formula>AJ16&lt;AK16</formula>
    </cfRule>
    <cfRule type="cellIs" dxfId="7175" priority="465" operator="greaterThan">
      <formula>80</formula>
    </cfRule>
    <cfRule type="cellIs" dxfId="7174" priority="466" operator="greaterThan">
      <formula>99.999</formula>
    </cfRule>
  </conditionalFormatting>
  <conditionalFormatting sqref="AK19">
    <cfRule type="expression" dxfId="7173" priority="460">
      <formula>AJ19&lt;AK19</formula>
    </cfRule>
    <cfRule type="cellIs" dxfId="7172" priority="461" operator="greaterThan">
      <formula>80</formula>
    </cfRule>
    <cfRule type="cellIs" dxfId="7171" priority="462" operator="greaterThan">
      <formula>99.999</formula>
    </cfRule>
  </conditionalFormatting>
  <conditionalFormatting sqref="AK22">
    <cfRule type="expression" dxfId="7170" priority="456">
      <formula>AJ22&lt;AK22</formula>
    </cfRule>
    <cfRule type="cellIs" dxfId="7169" priority="457" operator="greaterThan">
      <formula>80</formula>
    </cfRule>
    <cfRule type="cellIs" dxfId="7168" priority="458" operator="greaterThan">
      <formula>99.999</formula>
    </cfRule>
  </conditionalFormatting>
  <conditionalFormatting sqref="AK25">
    <cfRule type="expression" dxfId="7167" priority="452">
      <formula>AJ25&lt;AK25</formula>
    </cfRule>
    <cfRule type="cellIs" dxfId="7166" priority="453" operator="greaterThan">
      <formula>80</formula>
    </cfRule>
    <cfRule type="cellIs" dxfId="7165" priority="454" operator="greaterThan">
      <formula>99.999</formula>
    </cfRule>
  </conditionalFormatting>
  <conditionalFormatting sqref="AK28">
    <cfRule type="expression" dxfId="7164" priority="448">
      <formula>AJ28&lt;AK28</formula>
    </cfRule>
    <cfRule type="cellIs" dxfId="7163" priority="449" operator="greaterThan">
      <formula>80</formula>
    </cfRule>
    <cfRule type="cellIs" dxfId="7162" priority="450" operator="greaterThan">
      <formula>99.999</formula>
    </cfRule>
  </conditionalFormatting>
  <conditionalFormatting sqref="AK31">
    <cfRule type="expression" dxfId="7161" priority="444">
      <formula>AJ31&lt;AK31</formula>
    </cfRule>
    <cfRule type="cellIs" dxfId="7160" priority="445" operator="greaterThan">
      <formula>80</formula>
    </cfRule>
    <cfRule type="cellIs" dxfId="7159" priority="446" operator="greaterThan">
      <formula>99.999</formula>
    </cfRule>
  </conditionalFormatting>
  <conditionalFormatting sqref="AK34">
    <cfRule type="expression" dxfId="7158" priority="440">
      <formula>AJ34&lt;AK34</formula>
    </cfRule>
    <cfRule type="cellIs" dxfId="7157" priority="441" operator="greaterThan">
      <formula>80</formula>
    </cfRule>
    <cfRule type="cellIs" dxfId="7156" priority="442" operator="greaterThan">
      <formula>99.999</formula>
    </cfRule>
  </conditionalFormatting>
  <conditionalFormatting sqref="AK37">
    <cfRule type="expression" dxfId="7155" priority="436">
      <formula>AJ37&lt;AK37</formula>
    </cfRule>
    <cfRule type="cellIs" dxfId="7154" priority="437" operator="greaterThan">
      <formula>80</formula>
    </cfRule>
    <cfRule type="cellIs" dxfId="7153" priority="438" operator="greaterThan">
      <formula>99.999</formula>
    </cfRule>
  </conditionalFormatting>
  <conditionalFormatting sqref="AK40">
    <cfRule type="expression" dxfId="7152" priority="432">
      <formula>AJ40&lt;AK40</formula>
    </cfRule>
    <cfRule type="cellIs" dxfId="7151" priority="433" operator="greaterThan">
      <formula>80</formula>
    </cfRule>
    <cfRule type="cellIs" dxfId="7150" priority="434" operator="greaterThan">
      <formula>99.999</formula>
    </cfRule>
  </conditionalFormatting>
  <conditionalFormatting sqref="AK43">
    <cfRule type="expression" dxfId="7149" priority="428">
      <formula>AJ43&lt;AK43</formula>
    </cfRule>
    <cfRule type="cellIs" dxfId="7148" priority="429" operator="greaterThan">
      <formula>80</formula>
    </cfRule>
    <cfRule type="cellIs" dxfId="7147" priority="430" operator="greaterThan">
      <formula>99.999</formula>
    </cfRule>
  </conditionalFormatting>
  <conditionalFormatting sqref="AK46">
    <cfRule type="expression" dxfId="7146" priority="424">
      <formula>AJ46&lt;AK46</formula>
    </cfRule>
    <cfRule type="cellIs" dxfId="7145" priority="425" operator="greaterThan">
      <formula>80</formula>
    </cfRule>
    <cfRule type="cellIs" dxfId="7144" priority="426" operator="greaterThan">
      <formula>99.999</formula>
    </cfRule>
  </conditionalFormatting>
  <conditionalFormatting sqref="AK49">
    <cfRule type="expression" dxfId="7143" priority="420">
      <formula>AJ49&lt;AK49</formula>
    </cfRule>
    <cfRule type="cellIs" dxfId="7142" priority="421" operator="greaterThan">
      <formula>80</formula>
    </cfRule>
    <cfRule type="cellIs" dxfId="7141" priority="422" operator="greaterThan">
      <formula>99.999</formula>
    </cfRule>
  </conditionalFormatting>
  <conditionalFormatting sqref="AK52">
    <cfRule type="expression" dxfId="7140" priority="416">
      <formula>AJ52&lt;AK52</formula>
    </cfRule>
    <cfRule type="cellIs" dxfId="7139" priority="417" operator="greaterThan">
      <formula>80</formula>
    </cfRule>
    <cfRule type="cellIs" dxfId="7138" priority="418" operator="greaterThan">
      <formula>99.999</formula>
    </cfRule>
  </conditionalFormatting>
  <conditionalFormatting sqref="AK8">
    <cfRule type="cellIs" dxfId="7137" priority="412" operator="greaterThan">
      <formula>80</formula>
    </cfRule>
    <cfRule type="cellIs" dxfId="7136" priority="414" operator="greaterThan">
      <formula>99.9</formula>
    </cfRule>
  </conditionalFormatting>
  <conditionalFormatting sqref="AK8">
    <cfRule type="expression" dxfId="7135" priority="413">
      <formula>AJ8&lt;AK8</formula>
    </cfRule>
  </conditionalFormatting>
  <conditionalFormatting sqref="AK14">
    <cfRule type="cellIs" dxfId="7134" priority="409" operator="greaterThan">
      <formula>80</formula>
    </cfRule>
    <cfRule type="cellIs" dxfId="7133" priority="411" operator="greaterThan">
      <formula>99.9</formula>
    </cfRule>
  </conditionalFormatting>
  <conditionalFormatting sqref="AK14">
    <cfRule type="expression" dxfId="7132" priority="410">
      <formula>AJ14&lt;AK14</formula>
    </cfRule>
  </conditionalFormatting>
  <conditionalFormatting sqref="AK17">
    <cfRule type="cellIs" dxfId="7131" priority="406" operator="greaterThan">
      <formula>80</formula>
    </cfRule>
    <cfRule type="cellIs" dxfId="7130" priority="408" operator="greaterThan">
      <formula>99.9</formula>
    </cfRule>
  </conditionalFormatting>
  <conditionalFormatting sqref="AK17">
    <cfRule type="expression" dxfId="7129" priority="407">
      <formula>AJ17&lt;AK17</formula>
    </cfRule>
  </conditionalFormatting>
  <conditionalFormatting sqref="AK20">
    <cfRule type="cellIs" dxfId="7128" priority="403" operator="greaterThan">
      <formula>80</formula>
    </cfRule>
    <cfRule type="cellIs" dxfId="7127" priority="405" operator="greaterThan">
      <formula>99.9</formula>
    </cfRule>
  </conditionalFormatting>
  <conditionalFormatting sqref="AK20">
    <cfRule type="expression" dxfId="7126" priority="404">
      <formula>AJ20&lt;AK20</formula>
    </cfRule>
  </conditionalFormatting>
  <conditionalFormatting sqref="AK23">
    <cfRule type="cellIs" dxfId="7125" priority="400" operator="greaterThan">
      <formula>80</formula>
    </cfRule>
    <cfRule type="cellIs" dxfId="7124" priority="402" operator="greaterThan">
      <formula>99.9</formula>
    </cfRule>
  </conditionalFormatting>
  <conditionalFormatting sqref="AK23">
    <cfRule type="expression" dxfId="7123" priority="401">
      <formula>AJ23&lt;AK23</formula>
    </cfRule>
  </conditionalFormatting>
  <conditionalFormatting sqref="AK26">
    <cfRule type="cellIs" dxfId="7122" priority="397" operator="greaterThan">
      <formula>80</formula>
    </cfRule>
    <cfRule type="cellIs" dxfId="7121" priority="399" operator="greaterThan">
      <formula>99.9</formula>
    </cfRule>
  </conditionalFormatting>
  <conditionalFormatting sqref="AK26">
    <cfRule type="expression" dxfId="7120" priority="398">
      <formula>AJ26&lt;AK26</formula>
    </cfRule>
  </conditionalFormatting>
  <conditionalFormatting sqref="AK29">
    <cfRule type="cellIs" dxfId="7119" priority="394" operator="greaterThan">
      <formula>80</formula>
    </cfRule>
    <cfRule type="cellIs" dxfId="7118" priority="396" operator="greaterThan">
      <formula>99.9</formula>
    </cfRule>
  </conditionalFormatting>
  <conditionalFormatting sqref="AK29">
    <cfRule type="expression" dxfId="7117" priority="395">
      <formula>AJ29&lt;AK29</formula>
    </cfRule>
  </conditionalFormatting>
  <conditionalFormatting sqref="AK32">
    <cfRule type="cellIs" dxfId="7116" priority="391" operator="greaterThan">
      <formula>80</formula>
    </cfRule>
    <cfRule type="cellIs" dxfId="7115" priority="393" operator="greaterThan">
      <formula>99.9</formula>
    </cfRule>
  </conditionalFormatting>
  <conditionalFormatting sqref="AK32">
    <cfRule type="expression" dxfId="7114" priority="392">
      <formula>AJ32&lt;AK32</formula>
    </cfRule>
  </conditionalFormatting>
  <conditionalFormatting sqref="AK35">
    <cfRule type="cellIs" dxfId="7113" priority="388" operator="greaterThan">
      <formula>80</formula>
    </cfRule>
    <cfRule type="cellIs" dxfId="7112" priority="390" operator="greaterThan">
      <formula>99.9</formula>
    </cfRule>
  </conditionalFormatting>
  <conditionalFormatting sqref="AK35">
    <cfRule type="expression" dxfId="7111" priority="389">
      <formula>AJ35&lt;AK35</formula>
    </cfRule>
  </conditionalFormatting>
  <conditionalFormatting sqref="AK38">
    <cfRule type="cellIs" dxfId="7110" priority="385" operator="greaterThan">
      <formula>80</formula>
    </cfRule>
    <cfRule type="cellIs" dxfId="7109" priority="387" operator="greaterThan">
      <formula>99.9</formula>
    </cfRule>
  </conditionalFormatting>
  <conditionalFormatting sqref="AK38">
    <cfRule type="expression" dxfId="7108" priority="386">
      <formula>AJ38&lt;AK38</formula>
    </cfRule>
  </conditionalFormatting>
  <conditionalFormatting sqref="AK41">
    <cfRule type="cellIs" dxfId="7107" priority="382" operator="greaterThan">
      <formula>80</formula>
    </cfRule>
    <cfRule type="cellIs" dxfId="7106" priority="384" operator="greaterThan">
      <formula>99.9</formula>
    </cfRule>
  </conditionalFormatting>
  <conditionalFormatting sqref="AK41">
    <cfRule type="expression" dxfId="7105" priority="383">
      <formula>AJ41&lt;AK41</formula>
    </cfRule>
  </conditionalFormatting>
  <conditionalFormatting sqref="AK44">
    <cfRule type="cellIs" dxfId="7104" priority="379" operator="greaterThan">
      <formula>80</formula>
    </cfRule>
    <cfRule type="cellIs" dxfId="7103" priority="381" operator="greaterThan">
      <formula>99.9</formula>
    </cfRule>
  </conditionalFormatting>
  <conditionalFormatting sqref="AK44">
    <cfRule type="expression" dxfId="7102" priority="380">
      <formula>AJ44&lt;AK44</formula>
    </cfRule>
  </conditionalFormatting>
  <conditionalFormatting sqref="AK47">
    <cfRule type="cellIs" dxfId="7101" priority="376" operator="greaterThan">
      <formula>80</formula>
    </cfRule>
    <cfRule type="cellIs" dxfId="7100" priority="378" operator="greaterThan">
      <formula>99.9</formula>
    </cfRule>
  </conditionalFormatting>
  <conditionalFormatting sqref="AK47">
    <cfRule type="expression" dxfId="7099" priority="377">
      <formula>AJ47&lt;AK47</formula>
    </cfRule>
  </conditionalFormatting>
  <conditionalFormatting sqref="AK50">
    <cfRule type="cellIs" dxfId="7098" priority="373" operator="greaterThan">
      <formula>80</formula>
    </cfRule>
    <cfRule type="cellIs" dxfId="7097" priority="375" operator="greaterThan">
      <formula>99.9</formula>
    </cfRule>
  </conditionalFormatting>
  <conditionalFormatting sqref="AK50">
    <cfRule type="expression" dxfId="7096" priority="374">
      <formula>AJ50&lt;AK50</formula>
    </cfRule>
  </conditionalFormatting>
  <conditionalFormatting sqref="AK53">
    <cfRule type="cellIs" dxfId="7095" priority="370" operator="greaterThan">
      <formula>80</formula>
    </cfRule>
    <cfRule type="cellIs" dxfId="7094" priority="372" operator="greaterThan">
      <formula>99.9</formula>
    </cfRule>
  </conditionalFormatting>
  <conditionalFormatting sqref="AK53">
    <cfRule type="expression" dxfId="7093" priority="371">
      <formula>AJ53&lt;AK53</formula>
    </cfRule>
  </conditionalFormatting>
  <conditionalFormatting sqref="AO7">
    <cfRule type="expression" dxfId="7092" priority="366">
      <formula>$X$3=0</formula>
    </cfRule>
    <cfRule type="expression" dxfId="7091" priority="367">
      <formula>$O$3=0</formula>
    </cfRule>
    <cfRule type="cellIs" dxfId="7090" priority="368" operator="greaterThan">
      <formula>$O$3</formula>
    </cfRule>
    <cfRule type="cellIs" dxfId="7089" priority="369" operator="equal">
      <formula>$O$3</formula>
    </cfRule>
  </conditionalFormatting>
  <conditionalFormatting sqref="AO10">
    <cfRule type="expression" dxfId="7088" priority="362">
      <formula>$X$3=0</formula>
    </cfRule>
    <cfRule type="expression" dxfId="7087" priority="363">
      <formula>$O$3=0</formula>
    </cfRule>
    <cfRule type="cellIs" dxfId="7086" priority="364" operator="greaterThan">
      <formula>$O$3</formula>
    </cfRule>
    <cfRule type="cellIs" dxfId="7085" priority="365" operator="equal">
      <formula>$O$3</formula>
    </cfRule>
  </conditionalFormatting>
  <conditionalFormatting sqref="AO13">
    <cfRule type="expression" dxfId="7084" priority="358">
      <formula>$X$3=0</formula>
    </cfRule>
    <cfRule type="expression" dxfId="7083" priority="359">
      <formula>$O$3=0</formula>
    </cfRule>
    <cfRule type="cellIs" dxfId="7082" priority="360" operator="greaterThan">
      <formula>$O$3</formula>
    </cfRule>
    <cfRule type="cellIs" dxfId="7081" priority="361" operator="equal">
      <formula>$O$3</formula>
    </cfRule>
  </conditionalFormatting>
  <conditionalFormatting sqref="AO16">
    <cfRule type="expression" dxfId="7080" priority="354">
      <formula>$X$3=0</formula>
    </cfRule>
    <cfRule type="expression" dxfId="7079" priority="355">
      <formula>$O$3=0</formula>
    </cfRule>
    <cfRule type="cellIs" dxfId="7078" priority="356" operator="greaterThan">
      <formula>$O$3</formula>
    </cfRule>
    <cfRule type="cellIs" dxfId="7077" priority="357" operator="equal">
      <formula>$O$3</formula>
    </cfRule>
  </conditionalFormatting>
  <conditionalFormatting sqref="AO19">
    <cfRule type="expression" dxfId="7076" priority="350">
      <formula>$X$3=0</formula>
    </cfRule>
    <cfRule type="expression" dxfId="7075" priority="351">
      <formula>$O$3=0</formula>
    </cfRule>
    <cfRule type="cellIs" dxfId="7074" priority="352" operator="greaterThan">
      <formula>$O$3</formula>
    </cfRule>
    <cfRule type="cellIs" dxfId="7073" priority="353" operator="equal">
      <formula>$O$3</formula>
    </cfRule>
  </conditionalFormatting>
  <conditionalFormatting sqref="AO22">
    <cfRule type="expression" dxfId="7072" priority="346">
      <formula>$X$3=0</formula>
    </cfRule>
    <cfRule type="expression" dxfId="7071" priority="347">
      <formula>$O$3=0</formula>
    </cfRule>
    <cfRule type="cellIs" dxfId="7070" priority="348" operator="greaterThan">
      <formula>$O$3</formula>
    </cfRule>
    <cfRule type="cellIs" dxfId="7069" priority="349" operator="equal">
      <formula>$O$3</formula>
    </cfRule>
  </conditionalFormatting>
  <conditionalFormatting sqref="AO25">
    <cfRule type="expression" dxfId="7068" priority="342">
      <formula>$X$3=0</formula>
    </cfRule>
    <cfRule type="expression" dxfId="7067" priority="343">
      <formula>$O$3=0</formula>
    </cfRule>
    <cfRule type="cellIs" dxfId="7066" priority="344" operator="greaterThan">
      <formula>$O$3</formula>
    </cfRule>
    <cfRule type="cellIs" dxfId="7065" priority="345" operator="equal">
      <formula>$O$3</formula>
    </cfRule>
  </conditionalFormatting>
  <conditionalFormatting sqref="AO28">
    <cfRule type="expression" dxfId="7064" priority="338">
      <formula>$X$3=0</formula>
    </cfRule>
    <cfRule type="expression" dxfId="7063" priority="339">
      <formula>$O$3=0</formula>
    </cfRule>
    <cfRule type="cellIs" dxfId="7062" priority="340" operator="greaterThan">
      <formula>$O$3</formula>
    </cfRule>
    <cfRule type="cellIs" dxfId="7061" priority="341" operator="equal">
      <formula>$O$3</formula>
    </cfRule>
  </conditionalFormatting>
  <conditionalFormatting sqref="AO31">
    <cfRule type="expression" dxfId="7060" priority="334">
      <formula>$X$3=0</formula>
    </cfRule>
    <cfRule type="expression" dxfId="7059" priority="335">
      <formula>$O$3=0</formula>
    </cfRule>
    <cfRule type="cellIs" dxfId="7058" priority="336" operator="greaterThan">
      <formula>$O$3</formula>
    </cfRule>
    <cfRule type="cellIs" dxfId="7057" priority="337" operator="equal">
      <formula>$O$3</formula>
    </cfRule>
  </conditionalFormatting>
  <conditionalFormatting sqref="AO34">
    <cfRule type="expression" dxfId="7056" priority="330">
      <formula>$X$3=0</formula>
    </cfRule>
    <cfRule type="expression" dxfId="7055" priority="331">
      <formula>$O$3=0</formula>
    </cfRule>
    <cfRule type="cellIs" dxfId="7054" priority="332" operator="greaterThan">
      <formula>$O$3</formula>
    </cfRule>
    <cfRule type="cellIs" dxfId="7053" priority="333" operator="equal">
      <formula>$O$3</formula>
    </cfRule>
  </conditionalFormatting>
  <conditionalFormatting sqref="AO37">
    <cfRule type="expression" dxfId="7052" priority="326">
      <formula>$X$3=0</formula>
    </cfRule>
    <cfRule type="expression" dxfId="7051" priority="327">
      <formula>$O$3=0</formula>
    </cfRule>
    <cfRule type="cellIs" dxfId="7050" priority="328" operator="greaterThan">
      <formula>$O$3</formula>
    </cfRule>
    <cfRule type="cellIs" dxfId="7049" priority="329" operator="equal">
      <formula>$O$3</formula>
    </cfRule>
  </conditionalFormatting>
  <conditionalFormatting sqref="AO40">
    <cfRule type="expression" dxfId="7048" priority="322">
      <formula>$X$3=0</formula>
    </cfRule>
    <cfRule type="expression" dxfId="7047" priority="323">
      <formula>$O$3=0</formula>
    </cfRule>
    <cfRule type="cellIs" dxfId="7046" priority="324" operator="greaterThan">
      <formula>$O$3</formula>
    </cfRule>
    <cfRule type="cellIs" dxfId="7045" priority="325" operator="equal">
      <formula>$O$3</formula>
    </cfRule>
  </conditionalFormatting>
  <conditionalFormatting sqref="AO43">
    <cfRule type="expression" dxfId="7044" priority="318">
      <formula>$X$3=0</formula>
    </cfRule>
    <cfRule type="expression" dxfId="7043" priority="319">
      <formula>$O$3=0</formula>
    </cfRule>
    <cfRule type="cellIs" dxfId="7042" priority="320" operator="greaterThan">
      <formula>$O$3</formula>
    </cfRule>
    <cfRule type="cellIs" dxfId="7041" priority="321" operator="equal">
      <formula>$O$3</formula>
    </cfRule>
  </conditionalFormatting>
  <conditionalFormatting sqref="AO46">
    <cfRule type="expression" dxfId="7040" priority="314">
      <formula>$X$3=0</formula>
    </cfRule>
    <cfRule type="expression" dxfId="7039" priority="315">
      <formula>$O$3=0</formula>
    </cfRule>
    <cfRule type="cellIs" dxfId="7038" priority="316" operator="greaterThan">
      <formula>$O$3</formula>
    </cfRule>
    <cfRule type="cellIs" dxfId="7037" priority="317" operator="equal">
      <formula>$O$3</formula>
    </cfRule>
  </conditionalFormatting>
  <conditionalFormatting sqref="AO49">
    <cfRule type="expression" dxfId="7036" priority="310">
      <formula>$X$3=0</formula>
    </cfRule>
    <cfRule type="expression" dxfId="7035" priority="311">
      <formula>$O$3=0</formula>
    </cfRule>
    <cfRule type="cellIs" dxfId="7034" priority="312" operator="greaterThan">
      <formula>$O$3</formula>
    </cfRule>
    <cfRule type="cellIs" dxfId="7033" priority="313" operator="equal">
      <formula>$O$3</formula>
    </cfRule>
  </conditionalFormatting>
  <conditionalFormatting sqref="AO52">
    <cfRule type="expression" dxfId="7032" priority="306">
      <formula>$X$3=0</formula>
    </cfRule>
    <cfRule type="expression" dxfId="7031" priority="307">
      <formula>$O$3=0</formula>
    </cfRule>
    <cfRule type="cellIs" dxfId="7030" priority="308" operator="greaterThan">
      <formula>$O$3</formula>
    </cfRule>
    <cfRule type="cellIs" dxfId="7029" priority="309" operator="equal">
      <formula>$O$3</formula>
    </cfRule>
  </conditionalFormatting>
  <conditionalFormatting sqref="AN11">
    <cfRule type="cellIs" dxfId="7028" priority="303" operator="greaterThan">
      <formula>80</formula>
    </cfRule>
    <cfRule type="cellIs" dxfId="7027" priority="305" operator="greaterThan">
      <formula>99.9</formula>
    </cfRule>
  </conditionalFormatting>
  <conditionalFormatting sqref="AN11">
    <cfRule type="expression" dxfId="7026" priority="304">
      <formula>AM11&lt;AN11</formula>
    </cfRule>
  </conditionalFormatting>
  <conditionalFormatting sqref="AN7">
    <cfRule type="expression" dxfId="7025" priority="300">
      <formula>AM7&lt;AN7</formula>
    </cfRule>
    <cfRule type="cellIs" dxfId="7024" priority="301" operator="greaterThan">
      <formula>80</formula>
    </cfRule>
    <cfRule type="cellIs" dxfId="7023" priority="302" operator="greaterThan">
      <formula>99.999</formula>
    </cfRule>
  </conditionalFormatting>
  <conditionalFormatting sqref="AN10">
    <cfRule type="expression" dxfId="7022" priority="296">
      <formula>AM10&lt;AN10</formula>
    </cfRule>
    <cfRule type="cellIs" dxfId="7021" priority="297" operator="greaterThan">
      <formula>80</formula>
    </cfRule>
    <cfRule type="cellIs" dxfId="7020" priority="298" operator="greaterThan">
      <formula>99.999</formula>
    </cfRule>
  </conditionalFormatting>
  <conditionalFormatting sqref="AN13">
    <cfRule type="expression" dxfId="7019" priority="292">
      <formula>AM13&lt;AN13</formula>
    </cfRule>
    <cfRule type="cellIs" dxfId="7018" priority="293" operator="greaterThan">
      <formula>80</formula>
    </cfRule>
    <cfRule type="cellIs" dxfId="7017" priority="294" operator="greaterThan">
      <formula>99.999</formula>
    </cfRule>
  </conditionalFormatting>
  <conditionalFormatting sqref="AN16">
    <cfRule type="expression" dxfId="7016" priority="288">
      <formula>AM16&lt;AN16</formula>
    </cfRule>
    <cfRule type="cellIs" dxfId="7015" priority="289" operator="greaterThan">
      <formula>80</formula>
    </cfRule>
    <cfRule type="cellIs" dxfId="7014" priority="290" operator="greaterThan">
      <formula>99.999</formula>
    </cfRule>
  </conditionalFormatting>
  <conditionalFormatting sqref="AN19">
    <cfRule type="expression" dxfId="7013" priority="284">
      <formula>AM19&lt;AN19</formula>
    </cfRule>
    <cfRule type="cellIs" dxfId="7012" priority="285" operator="greaterThan">
      <formula>80</formula>
    </cfRule>
    <cfRule type="cellIs" dxfId="7011" priority="286" operator="greaterThan">
      <formula>99.999</formula>
    </cfRule>
  </conditionalFormatting>
  <conditionalFormatting sqref="AN22">
    <cfRule type="expression" dxfId="7010" priority="280">
      <formula>AM22&lt;AN22</formula>
    </cfRule>
    <cfRule type="cellIs" dxfId="7009" priority="281" operator="greaterThan">
      <formula>80</formula>
    </cfRule>
    <cfRule type="cellIs" dxfId="7008" priority="282" operator="greaterThan">
      <formula>99.999</formula>
    </cfRule>
  </conditionalFormatting>
  <conditionalFormatting sqref="AN25">
    <cfRule type="expression" dxfId="7007" priority="276">
      <formula>AM25&lt;AN25</formula>
    </cfRule>
    <cfRule type="cellIs" dxfId="7006" priority="277" operator="greaterThan">
      <formula>80</formula>
    </cfRule>
    <cfRule type="cellIs" dxfId="7005" priority="278" operator="greaterThan">
      <formula>99.999</formula>
    </cfRule>
  </conditionalFormatting>
  <conditionalFormatting sqref="AN28">
    <cfRule type="expression" dxfId="7004" priority="272">
      <formula>AM28&lt;AN28</formula>
    </cfRule>
    <cfRule type="cellIs" dxfId="7003" priority="273" operator="greaterThan">
      <formula>80</formula>
    </cfRule>
    <cfRule type="cellIs" dxfId="7002" priority="274" operator="greaterThan">
      <formula>99.999</formula>
    </cfRule>
  </conditionalFormatting>
  <conditionalFormatting sqref="AN31">
    <cfRule type="expression" dxfId="7001" priority="268">
      <formula>AM31&lt;AN31</formula>
    </cfRule>
    <cfRule type="cellIs" dxfId="7000" priority="269" operator="greaterThan">
      <formula>80</formula>
    </cfRule>
    <cfRule type="cellIs" dxfId="6999" priority="270" operator="greaterThan">
      <formula>99.999</formula>
    </cfRule>
  </conditionalFormatting>
  <conditionalFormatting sqref="AN34">
    <cfRule type="expression" dxfId="6998" priority="264">
      <formula>AM34&lt;AN34</formula>
    </cfRule>
    <cfRule type="cellIs" dxfId="6997" priority="265" operator="greaterThan">
      <formula>80</formula>
    </cfRule>
    <cfRule type="cellIs" dxfId="6996" priority="266" operator="greaterThan">
      <formula>99.999</formula>
    </cfRule>
  </conditionalFormatting>
  <conditionalFormatting sqref="AN37">
    <cfRule type="expression" dxfId="6995" priority="260">
      <formula>AM37&lt;AN37</formula>
    </cfRule>
    <cfRule type="cellIs" dxfId="6994" priority="261" operator="greaterThan">
      <formula>80</formula>
    </cfRule>
    <cfRule type="cellIs" dxfId="6993" priority="262" operator="greaterThan">
      <formula>99.999</formula>
    </cfRule>
  </conditionalFormatting>
  <conditionalFormatting sqref="AN40">
    <cfRule type="expression" dxfId="6992" priority="256">
      <formula>AM40&lt;AN40</formula>
    </cfRule>
    <cfRule type="cellIs" dxfId="6991" priority="257" operator="greaterThan">
      <formula>80</formula>
    </cfRule>
    <cfRule type="cellIs" dxfId="6990" priority="258" operator="greaterThan">
      <formula>99.999</formula>
    </cfRule>
  </conditionalFormatting>
  <conditionalFormatting sqref="AN43">
    <cfRule type="expression" dxfId="6989" priority="252">
      <formula>AM43&lt;AN43</formula>
    </cfRule>
    <cfRule type="cellIs" dxfId="6988" priority="253" operator="greaterThan">
      <formula>80</formula>
    </cfRule>
    <cfRule type="cellIs" dxfId="6987" priority="254" operator="greaterThan">
      <formula>99.999</formula>
    </cfRule>
  </conditionalFormatting>
  <conditionalFormatting sqref="AN46">
    <cfRule type="expression" dxfId="6986" priority="248">
      <formula>AM46&lt;AN46</formula>
    </cfRule>
    <cfRule type="cellIs" dxfId="6985" priority="249" operator="greaterThan">
      <formula>80</formula>
    </cfRule>
    <cfRule type="cellIs" dxfId="6984" priority="250" operator="greaterThan">
      <formula>99.999</formula>
    </cfRule>
  </conditionalFormatting>
  <conditionalFormatting sqref="AN49">
    <cfRule type="expression" dxfId="6983" priority="244">
      <formula>AM49&lt;AN49</formula>
    </cfRule>
    <cfRule type="cellIs" dxfId="6982" priority="245" operator="greaterThan">
      <formula>80</formula>
    </cfRule>
    <cfRule type="cellIs" dxfId="6981" priority="246" operator="greaterThan">
      <formula>99.999</formula>
    </cfRule>
  </conditionalFormatting>
  <conditionalFormatting sqref="AN52">
    <cfRule type="expression" dxfId="6980" priority="240">
      <formula>AM52&lt;AN52</formula>
    </cfRule>
    <cfRule type="cellIs" dxfId="6979" priority="241" operator="greaterThan">
      <formula>80</formula>
    </cfRule>
    <cfRule type="cellIs" dxfId="6978" priority="242" operator="greaterThan">
      <formula>99.999</formula>
    </cfRule>
  </conditionalFormatting>
  <conditionalFormatting sqref="AN8">
    <cfRule type="cellIs" dxfId="6977" priority="236" operator="greaterThan">
      <formula>80</formula>
    </cfRule>
    <cfRule type="cellIs" dxfId="6976" priority="238" operator="greaterThan">
      <formula>99.9</formula>
    </cfRule>
  </conditionalFormatting>
  <conditionalFormatting sqref="AN8">
    <cfRule type="expression" dxfId="6975" priority="237">
      <formula>AM8&lt;AN8</formula>
    </cfRule>
  </conditionalFormatting>
  <conditionalFormatting sqref="AN14">
    <cfRule type="cellIs" dxfId="6974" priority="233" operator="greaterThan">
      <formula>80</formula>
    </cfRule>
    <cfRule type="cellIs" dxfId="6973" priority="235" operator="greaterThan">
      <formula>99.9</formula>
    </cfRule>
  </conditionalFormatting>
  <conditionalFormatting sqref="AN14">
    <cfRule type="expression" dxfId="6972" priority="234">
      <formula>AM14&lt;AN14</formula>
    </cfRule>
  </conditionalFormatting>
  <conditionalFormatting sqref="AN17">
    <cfRule type="cellIs" dxfId="6971" priority="230" operator="greaterThan">
      <formula>80</formula>
    </cfRule>
    <cfRule type="cellIs" dxfId="6970" priority="232" operator="greaterThan">
      <formula>99.9</formula>
    </cfRule>
  </conditionalFormatting>
  <conditionalFormatting sqref="AN17">
    <cfRule type="expression" dxfId="6969" priority="231">
      <formula>AM17&lt;AN17</formula>
    </cfRule>
  </conditionalFormatting>
  <conditionalFormatting sqref="AN20">
    <cfRule type="cellIs" dxfId="6968" priority="227" operator="greaterThan">
      <formula>80</formula>
    </cfRule>
    <cfRule type="cellIs" dxfId="6967" priority="229" operator="greaterThan">
      <formula>99.9</formula>
    </cfRule>
  </conditionalFormatting>
  <conditionalFormatting sqref="AN20">
    <cfRule type="expression" dxfId="6966" priority="228">
      <formula>AM20&lt;AN20</formula>
    </cfRule>
  </conditionalFormatting>
  <conditionalFormatting sqref="AN23">
    <cfRule type="cellIs" dxfId="6965" priority="224" operator="greaterThan">
      <formula>80</formula>
    </cfRule>
    <cfRule type="cellIs" dxfId="6964" priority="226" operator="greaterThan">
      <formula>99.9</formula>
    </cfRule>
  </conditionalFormatting>
  <conditionalFormatting sqref="AN23">
    <cfRule type="expression" dxfId="6963" priority="225">
      <formula>AM23&lt;AN23</formula>
    </cfRule>
  </conditionalFormatting>
  <conditionalFormatting sqref="AN26">
    <cfRule type="cellIs" dxfId="6962" priority="221" operator="greaterThan">
      <formula>80</formula>
    </cfRule>
    <cfRule type="cellIs" dxfId="6961" priority="223" operator="greaterThan">
      <formula>99.9</formula>
    </cfRule>
  </conditionalFormatting>
  <conditionalFormatting sqref="AN26">
    <cfRule type="expression" dxfId="6960" priority="222">
      <formula>AM26&lt;AN26</formula>
    </cfRule>
  </conditionalFormatting>
  <conditionalFormatting sqref="AN29">
    <cfRule type="cellIs" dxfId="6959" priority="218" operator="greaterThan">
      <formula>80</formula>
    </cfRule>
    <cfRule type="cellIs" dxfId="6958" priority="220" operator="greaterThan">
      <formula>99.9</formula>
    </cfRule>
  </conditionalFormatting>
  <conditionalFormatting sqref="AN29">
    <cfRule type="expression" dxfId="6957" priority="219">
      <formula>AM29&lt;AN29</formula>
    </cfRule>
  </conditionalFormatting>
  <conditionalFormatting sqref="AN32">
    <cfRule type="cellIs" dxfId="6956" priority="215" operator="greaterThan">
      <formula>80</formula>
    </cfRule>
    <cfRule type="cellIs" dxfId="6955" priority="217" operator="greaterThan">
      <formula>99.9</formula>
    </cfRule>
  </conditionalFormatting>
  <conditionalFormatting sqref="AN32">
    <cfRule type="expression" dxfId="6954" priority="216">
      <formula>AM32&lt;AN32</formula>
    </cfRule>
  </conditionalFormatting>
  <conditionalFormatting sqref="AN35">
    <cfRule type="cellIs" dxfId="6953" priority="212" operator="greaterThan">
      <formula>80</formula>
    </cfRule>
    <cfRule type="cellIs" dxfId="6952" priority="214" operator="greaterThan">
      <formula>99.9</formula>
    </cfRule>
  </conditionalFormatting>
  <conditionalFormatting sqref="AN35">
    <cfRule type="expression" dxfId="6951" priority="213">
      <formula>AM35&lt;AN35</formula>
    </cfRule>
  </conditionalFormatting>
  <conditionalFormatting sqref="AN38">
    <cfRule type="cellIs" dxfId="6950" priority="209" operator="greaterThan">
      <formula>80</formula>
    </cfRule>
    <cfRule type="cellIs" dxfId="6949" priority="211" operator="greaterThan">
      <formula>99.9</formula>
    </cfRule>
  </conditionalFormatting>
  <conditionalFormatting sqref="AN38">
    <cfRule type="expression" dxfId="6948" priority="210">
      <formula>AM38&lt;AN38</formula>
    </cfRule>
  </conditionalFormatting>
  <conditionalFormatting sqref="AN41">
    <cfRule type="cellIs" dxfId="6947" priority="206" operator="greaterThan">
      <formula>80</formula>
    </cfRule>
    <cfRule type="cellIs" dxfId="6946" priority="208" operator="greaterThan">
      <formula>99.9</formula>
    </cfRule>
  </conditionalFormatting>
  <conditionalFormatting sqref="AN41">
    <cfRule type="expression" dxfId="6945" priority="207">
      <formula>AM41&lt;AN41</formula>
    </cfRule>
  </conditionalFormatting>
  <conditionalFormatting sqref="AN44">
    <cfRule type="cellIs" dxfId="6944" priority="203" operator="greaterThan">
      <formula>80</formula>
    </cfRule>
    <cfRule type="cellIs" dxfId="6943" priority="205" operator="greaterThan">
      <formula>99.9</formula>
    </cfRule>
  </conditionalFormatting>
  <conditionalFormatting sqref="AN44">
    <cfRule type="expression" dxfId="6942" priority="204">
      <formula>AM44&lt;AN44</formula>
    </cfRule>
  </conditionalFormatting>
  <conditionalFormatting sqref="AN47">
    <cfRule type="cellIs" dxfId="6941" priority="200" operator="greaterThan">
      <formula>80</formula>
    </cfRule>
    <cfRule type="cellIs" dxfId="6940" priority="202" operator="greaterThan">
      <formula>99.9</formula>
    </cfRule>
  </conditionalFormatting>
  <conditionalFormatting sqref="AN47">
    <cfRule type="expression" dxfId="6939" priority="201">
      <formula>AM47&lt;AN47</formula>
    </cfRule>
  </conditionalFormatting>
  <conditionalFormatting sqref="AN50">
    <cfRule type="cellIs" dxfId="6938" priority="197" operator="greaterThan">
      <formula>80</formula>
    </cfRule>
    <cfRule type="cellIs" dxfId="6937" priority="199" operator="greaterThan">
      <formula>99.9</formula>
    </cfRule>
  </conditionalFormatting>
  <conditionalFormatting sqref="AN50">
    <cfRule type="expression" dxfId="6936" priority="198">
      <formula>AM50&lt;AN50</formula>
    </cfRule>
  </conditionalFormatting>
  <conditionalFormatting sqref="AN53">
    <cfRule type="cellIs" dxfId="6935" priority="194" operator="greaterThan">
      <formula>80</formula>
    </cfRule>
    <cfRule type="cellIs" dxfId="6934" priority="196" operator="greaterThan">
      <formula>99.9</formula>
    </cfRule>
  </conditionalFormatting>
  <conditionalFormatting sqref="AN53">
    <cfRule type="expression" dxfId="6933" priority="195">
      <formula>AM53&lt;AN53</formula>
    </cfRule>
  </conditionalFormatting>
  <conditionalFormatting sqref="F8">
    <cfRule type="cellIs" dxfId="6932" priority="193" operator="greaterThan">
      <formula>99.99</formula>
    </cfRule>
  </conditionalFormatting>
  <conditionalFormatting sqref="F11">
    <cfRule type="cellIs" dxfId="6931" priority="192" operator="greaterThan">
      <formula>99.99</formula>
    </cfRule>
  </conditionalFormatting>
  <conditionalFormatting sqref="F14">
    <cfRule type="cellIs" dxfId="6930" priority="191" operator="greaterThan">
      <formula>99.99</formula>
    </cfRule>
  </conditionalFormatting>
  <conditionalFormatting sqref="F17">
    <cfRule type="cellIs" dxfId="6929" priority="190" operator="greaterThan">
      <formula>99.99</formula>
    </cfRule>
  </conditionalFormatting>
  <conditionalFormatting sqref="F20">
    <cfRule type="cellIs" dxfId="6928" priority="189" operator="greaterThan">
      <formula>99.99</formula>
    </cfRule>
  </conditionalFormatting>
  <conditionalFormatting sqref="F23">
    <cfRule type="cellIs" dxfId="6927" priority="188" operator="greaterThan">
      <formula>99.99</formula>
    </cfRule>
  </conditionalFormatting>
  <conditionalFormatting sqref="F26">
    <cfRule type="cellIs" dxfId="6926" priority="187" operator="greaterThan">
      <formula>99.99</formula>
    </cfRule>
  </conditionalFormatting>
  <conditionalFormatting sqref="F29">
    <cfRule type="cellIs" dxfId="6925" priority="186" operator="greaterThan">
      <formula>99.99</formula>
    </cfRule>
  </conditionalFormatting>
  <conditionalFormatting sqref="F32">
    <cfRule type="cellIs" dxfId="6924" priority="185" operator="greaterThan">
      <formula>99.99</formula>
    </cfRule>
  </conditionalFormatting>
  <conditionalFormatting sqref="F35">
    <cfRule type="cellIs" dxfId="6923" priority="184" operator="greaterThan">
      <formula>99.99</formula>
    </cfRule>
  </conditionalFormatting>
  <conditionalFormatting sqref="F38">
    <cfRule type="cellIs" dxfId="6922" priority="183" operator="greaterThan">
      <formula>99.99</formula>
    </cfRule>
  </conditionalFormatting>
  <conditionalFormatting sqref="F41">
    <cfRule type="cellIs" dxfId="6921" priority="182" operator="greaterThan">
      <formula>99.99</formula>
    </cfRule>
  </conditionalFormatting>
  <conditionalFormatting sqref="F44">
    <cfRule type="cellIs" dxfId="6920" priority="181" operator="greaterThan">
      <formula>99.99</formula>
    </cfRule>
  </conditionalFormatting>
  <conditionalFormatting sqref="F47">
    <cfRule type="cellIs" dxfId="6919" priority="180" operator="greaterThan">
      <formula>99.99</formula>
    </cfRule>
  </conditionalFormatting>
  <conditionalFormatting sqref="F50">
    <cfRule type="cellIs" dxfId="6918" priority="179" operator="greaterThan">
      <formula>99.99</formula>
    </cfRule>
  </conditionalFormatting>
  <conditionalFormatting sqref="F53">
    <cfRule type="cellIs" dxfId="6917" priority="178" operator="greaterThan">
      <formula>99.99</formula>
    </cfRule>
  </conditionalFormatting>
  <conditionalFormatting sqref="I8">
    <cfRule type="cellIs" dxfId="6916" priority="177" operator="greaterThan">
      <formula>99.99</formula>
    </cfRule>
  </conditionalFormatting>
  <conditionalFormatting sqref="I11">
    <cfRule type="cellIs" dxfId="6915" priority="176" operator="greaterThan">
      <formula>99.99</formula>
    </cfRule>
  </conditionalFormatting>
  <conditionalFormatting sqref="I14">
    <cfRule type="cellIs" dxfId="6914" priority="175" operator="greaterThan">
      <formula>99.99</formula>
    </cfRule>
  </conditionalFormatting>
  <conditionalFormatting sqref="I17">
    <cfRule type="cellIs" dxfId="6913" priority="174" operator="greaterThan">
      <formula>99.99</formula>
    </cfRule>
  </conditionalFormatting>
  <conditionalFormatting sqref="I20">
    <cfRule type="cellIs" dxfId="6912" priority="173" operator="greaterThan">
      <formula>99.99</formula>
    </cfRule>
  </conditionalFormatting>
  <conditionalFormatting sqref="I23">
    <cfRule type="cellIs" dxfId="6911" priority="172" operator="greaterThan">
      <formula>99.99</formula>
    </cfRule>
  </conditionalFormatting>
  <conditionalFormatting sqref="I26">
    <cfRule type="cellIs" dxfId="6910" priority="171" operator="greaterThan">
      <formula>99.99</formula>
    </cfRule>
  </conditionalFormatting>
  <conditionalFormatting sqref="I29">
    <cfRule type="cellIs" dxfId="6909" priority="170" operator="greaterThan">
      <formula>99.99</formula>
    </cfRule>
  </conditionalFormatting>
  <conditionalFormatting sqref="I32">
    <cfRule type="cellIs" dxfId="6908" priority="169" operator="greaterThan">
      <formula>99.99</formula>
    </cfRule>
  </conditionalFormatting>
  <conditionalFormatting sqref="I35">
    <cfRule type="cellIs" dxfId="6907" priority="168" operator="greaterThan">
      <formula>99.99</formula>
    </cfRule>
  </conditionalFormatting>
  <conditionalFormatting sqref="I38">
    <cfRule type="cellIs" dxfId="6906" priority="167" operator="greaterThan">
      <formula>99.99</formula>
    </cfRule>
  </conditionalFormatting>
  <conditionalFormatting sqref="I41">
    <cfRule type="cellIs" dxfId="6905" priority="166" operator="greaterThan">
      <formula>99.99</formula>
    </cfRule>
  </conditionalFormatting>
  <conditionalFormatting sqref="I44">
    <cfRule type="cellIs" dxfId="6904" priority="165" operator="greaterThan">
      <formula>99.99</formula>
    </cfRule>
  </conditionalFormatting>
  <conditionalFormatting sqref="I47">
    <cfRule type="cellIs" dxfId="6903" priority="164" operator="greaterThan">
      <formula>99.99</formula>
    </cfRule>
  </conditionalFormatting>
  <conditionalFormatting sqref="I50">
    <cfRule type="cellIs" dxfId="6902" priority="163" operator="greaterThan">
      <formula>99.99</formula>
    </cfRule>
  </conditionalFormatting>
  <conditionalFormatting sqref="I53">
    <cfRule type="cellIs" dxfId="6901" priority="162" operator="greaterThan">
      <formula>99.99</formula>
    </cfRule>
  </conditionalFormatting>
  <conditionalFormatting sqref="L8">
    <cfRule type="cellIs" dxfId="6900" priority="161" operator="greaterThan">
      <formula>99.99</formula>
    </cfRule>
  </conditionalFormatting>
  <conditionalFormatting sqref="L11">
    <cfRule type="cellIs" dxfId="6899" priority="160" operator="greaterThan">
      <formula>99.99</formula>
    </cfRule>
  </conditionalFormatting>
  <conditionalFormatting sqref="L14">
    <cfRule type="cellIs" dxfId="6898" priority="159" operator="greaterThan">
      <formula>99.99</formula>
    </cfRule>
  </conditionalFormatting>
  <conditionalFormatting sqref="L17">
    <cfRule type="cellIs" dxfId="6897" priority="158" operator="greaterThan">
      <formula>99.99</formula>
    </cfRule>
  </conditionalFormatting>
  <conditionalFormatting sqref="L20">
    <cfRule type="cellIs" dxfId="6896" priority="157" operator="greaterThan">
      <formula>99.99</formula>
    </cfRule>
  </conditionalFormatting>
  <conditionalFormatting sqref="L23">
    <cfRule type="cellIs" dxfId="6895" priority="156" operator="greaterThan">
      <formula>99.99</formula>
    </cfRule>
  </conditionalFormatting>
  <conditionalFormatting sqref="L26">
    <cfRule type="cellIs" dxfId="6894" priority="155" operator="greaterThan">
      <formula>99.99</formula>
    </cfRule>
  </conditionalFormatting>
  <conditionalFormatting sqref="L29">
    <cfRule type="cellIs" dxfId="6893" priority="154" operator="greaterThan">
      <formula>99.99</formula>
    </cfRule>
  </conditionalFormatting>
  <conditionalFormatting sqref="L32">
    <cfRule type="cellIs" dxfId="6892" priority="153" operator="greaterThan">
      <formula>99.99</formula>
    </cfRule>
  </conditionalFormatting>
  <conditionalFormatting sqref="L35">
    <cfRule type="cellIs" dxfId="6891" priority="152" operator="greaterThan">
      <formula>99.99</formula>
    </cfRule>
  </conditionalFormatting>
  <conditionalFormatting sqref="L38">
    <cfRule type="cellIs" dxfId="6890" priority="151" operator="greaterThan">
      <formula>99.99</formula>
    </cfRule>
  </conditionalFormatting>
  <conditionalFormatting sqref="L41">
    <cfRule type="cellIs" dxfId="6889" priority="150" operator="greaterThan">
      <formula>99.99</formula>
    </cfRule>
  </conditionalFormatting>
  <conditionalFormatting sqref="L44">
    <cfRule type="cellIs" dxfId="6888" priority="149" operator="greaterThan">
      <formula>99.99</formula>
    </cfRule>
  </conditionalFormatting>
  <conditionalFormatting sqref="L47">
    <cfRule type="cellIs" dxfId="6887" priority="148" operator="greaterThan">
      <formula>99.99</formula>
    </cfRule>
  </conditionalFormatting>
  <conditionalFormatting sqref="L50">
    <cfRule type="cellIs" dxfId="6886" priority="147" operator="greaterThan">
      <formula>99.99</formula>
    </cfRule>
  </conditionalFormatting>
  <conditionalFormatting sqref="L53">
    <cfRule type="cellIs" dxfId="6885" priority="146" operator="greaterThan">
      <formula>99.99</formula>
    </cfRule>
  </conditionalFormatting>
  <conditionalFormatting sqref="O8">
    <cfRule type="cellIs" dxfId="6884" priority="145" operator="greaterThan">
      <formula>99.99</formula>
    </cfRule>
  </conditionalFormatting>
  <conditionalFormatting sqref="O11">
    <cfRule type="cellIs" dxfId="6883" priority="144" operator="greaterThan">
      <formula>99.99</formula>
    </cfRule>
  </conditionalFormatting>
  <conditionalFormatting sqref="O14">
    <cfRule type="cellIs" dxfId="6882" priority="143" operator="greaterThan">
      <formula>99.99</formula>
    </cfRule>
  </conditionalFormatting>
  <conditionalFormatting sqref="O17">
    <cfRule type="cellIs" dxfId="6881" priority="142" operator="greaterThan">
      <formula>99.99</formula>
    </cfRule>
  </conditionalFormatting>
  <conditionalFormatting sqref="O20">
    <cfRule type="cellIs" dxfId="6880" priority="141" operator="greaterThan">
      <formula>99.99</formula>
    </cfRule>
  </conditionalFormatting>
  <conditionalFormatting sqref="O23">
    <cfRule type="cellIs" dxfId="6879" priority="140" operator="greaterThan">
      <formula>99.99</formula>
    </cfRule>
  </conditionalFormatting>
  <conditionalFormatting sqref="O26">
    <cfRule type="cellIs" dxfId="6878" priority="139" operator="greaterThan">
      <formula>99.99</formula>
    </cfRule>
  </conditionalFormatting>
  <conditionalFormatting sqref="O29">
    <cfRule type="cellIs" dxfId="6877" priority="138" operator="greaterThan">
      <formula>99.99</formula>
    </cfRule>
  </conditionalFormatting>
  <conditionalFormatting sqref="O32">
    <cfRule type="cellIs" dxfId="6876" priority="137" operator="greaterThan">
      <formula>99.99</formula>
    </cfRule>
  </conditionalFormatting>
  <conditionalFormatting sqref="O35">
    <cfRule type="cellIs" dxfId="6875" priority="136" operator="greaterThan">
      <formula>99.99</formula>
    </cfRule>
  </conditionalFormatting>
  <conditionalFormatting sqref="O38">
    <cfRule type="cellIs" dxfId="6874" priority="135" operator="greaterThan">
      <formula>99.99</formula>
    </cfRule>
  </conditionalFormatting>
  <conditionalFormatting sqref="O41">
    <cfRule type="cellIs" dxfId="6873" priority="134" operator="greaterThan">
      <formula>99.99</formula>
    </cfRule>
  </conditionalFormatting>
  <conditionalFormatting sqref="O44">
    <cfRule type="cellIs" dxfId="6872" priority="133" operator="greaterThan">
      <formula>99.99</formula>
    </cfRule>
  </conditionalFormatting>
  <conditionalFormatting sqref="O47">
    <cfRule type="cellIs" dxfId="6871" priority="132" operator="greaterThan">
      <formula>99.99</formula>
    </cfRule>
  </conditionalFormatting>
  <conditionalFormatting sqref="O50">
    <cfRule type="cellIs" dxfId="6870" priority="131" operator="greaterThan">
      <formula>99.99</formula>
    </cfRule>
  </conditionalFormatting>
  <conditionalFormatting sqref="O53">
    <cfRule type="cellIs" dxfId="6869" priority="130" operator="greaterThan">
      <formula>99.99</formula>
    </cfRule>
  </conditionalFormatting>
  <conditionalFormatting sqref="R11">
    <cfRule type="cellIs" dxfId="6868" priority="128" operator="greaterThan">
      <formula>99.99</formula>
    </cfRule>
  </conditionalFormatting>
  <conditionalFormatting sqref="R14">
    <cfRule type="cellIs" dxfId="6867" priority="127" operator="greaterThan">
      <formula>99.99</formula>
    </cfRule>
  </conditionalFormatting>
  <conditionalFormatting sqref="R17">
    <cfRule type="cellIs" dxfId="6866" priority="126" operator="greaterThan">
      <formula>99.99</formula>
    </cfRule>
  </conditionalFormatting>
  <conditionalFormatting sqref="R20">
    <cfRule type="cellIs" dxfId="6865" priority="125" operator="greaterThan">
      <formula>99.99</formula>
    </cfRule>
  </conditionalFormatting>
  <conditionalFormatting sqref="R23">
    <cfRule type="cellIs" dxfId="6864" priority="124" operator="greaterThan">
      <formula>99.99</formula>
    </cfRule>
  </conditionalFormatting>
  <conditionalFormatting sqref="R26">
    <cfRule type="cellIs" dxfId="6863" priority="123" operator="greaterThan">
      <formula>99.99</formula>
    </cfRule>
  </conditionalFormatting>
  <conditionalFormatting sqref="R29">
    <cfRule type="cellIs" dxfId="6862" priority="122" operator="greaterThan">
      <formula>99.99</formula>
    </cfRule>
  </conditionalFormatting>
  <conditionalFormatting sqref="R32">
    <cfRule type="cellIs" dxfId="6861" priority="121" operator="greaterThan">
      <formula>99.99</formula>
    </cfRule>
  </conditionalFormatting>
  <conditionalFormatting sqref="R35">
    <cfRule type="cellIs" dxfId="6860" priority="120" operator="greaterThan">
      <formula>99.99</formula>
    </cfRule>
  </conditionalFormatting>
  <conditionalFormatting sqref="R38">
    <cfRule type="cellIs" dxfId="6859" priority="119" operator="greaterThan">
      <formula>99.99</formula>
    </cfRule>
  </conditionalFormatting>
  <conditionalFormatting sqref="R41">
    <cfRule type="cellIs" dxfId="6858" priority="118" operator="greaterThan">
      <formula>99.99</formula>
    </cfRule>
  </conditionalFormatting>
  <conditionalFormatting sqref="R44">
    <cfRule type="cellIs" dxfId="6857" priority="117" operator="greaterThan">
      <formula>99.99</formula>
    </cfRule>
  </conditionalFormatting>
  <conditionalFormatting sqref="R47">
    <cfRule type="cellIs" dxfId="6856" priority="116" operator="greaterThan">
      <formula>99.99</formula>
    </cfRule>
  </conditionalFormatting>
  <conditionalFormatting sqref="R50">
    <cfRule type="cellIs" dxfId="6855" priority="115" operator="greaterThan">
      <formula>99.99</formula>
    </cfRule>
  </conditionalFormatting>
  <conditionalFormatting sqref="R53">
    <cfRule type="cellIs" dxfId="6854" priority="114" operator="greaterThan">
      <formula>99.99</formula>
    </cfRule>
  </conditionalFormatting>
  <conditionalFormatting sqref="U8">
    <cfRule type="cellIs" dxfId="6853" priority="113" operator="greaterThan">
      <formula>99.99</formula>
    </cfRule>
  </conditionalFormatting>
  <conditionalFormatting sqref="U11">
    <cfRule type="cellIs" dxfId="6852" priority="112" operator="greaterThan">
      <formula>99.99</formula>
    </cfRule>
  </conditionalFormatting>
  <conditionalFormatting sqref="U14">
    <cfRule type="cellIs" dxfId="6851" priority="111" operator="greaterThan">
      <formula>99.99</formula>
    </cfRule>
  </conditionalFormatting>
  <conditionalFormatting sqref="U17">
    <cfRule type="cellIs" dxfId="6850" priority="110" operator="greaterThan">
      <formula>99.99</formula>
    </cfRule>
  </conditionalFormatting>
  <conditionalFormatting sqref="U20">
    <cfRule type="cellIs" dxfId="6849" priority="109" operator="greaterThan">
      <formula>99.99</formula>
    </cfRule>
  </conditionalFormatting>
  <conditionalFormatting sqref="U23">
    <cfRule type="cellIs" dxfId="6848" priority="108" operator="greaterThan">
      <formula>99.99</formula>
    </cfRule>
  </conditionalFormatting>
  <conditionalFormatting sqref="U26">
    <cfRule type="cellIs" dxfId="6847" priority="107" operator="greaterThan">
      <formula>99.99</formula>
    </cfRule>
  </conditionalFormatting>
  <conditionalFormatting sqref="U29">
    <cfRule type="cellIs" dxfId="6846" priority="106" operator="greaterThan">
      <formula>99.99</formula>
    </cfRule>
  </conditionalFormatting>
  <conditionalFormatting sqref="U32">
    <cfRule type="cellIs" dxfId="6845" priority="105" operator="greaterThan">
      <formula>99.99</formula>
    </cfRule>
  </conditionalFormatting>
  <conditionalFormatting sqref="U35">
    <cfRule type="cellIs" dxfId="6844" priority="104" operator="greaterThan">
      <formula>99.99</formula>
    </cfRule>
  </conditionalFormatting>
  <conditionalFormatting sqref="U38">
    <cfRule type="cellIs" dxfId="6843" priority="103" operator="greaterThan">
      <formula>99.99</formula>
    </cfRule>
  </conditionalFormatting>
  <conditionalFormatting sqref="U41">
    <cfRule type="cellIs" dxfId="6842" priority="102" operator="greaterThan">
      <formula>99.99</formula>
    </cfRule>
  </conditionalFormatting>
  <conditionalFormatting sqref="U44">
    <cfRule type="cellIs" dxfId="6841" priority="101" operator="greaterThan">
      <formula>99.99</formula>
    </cfRule>
  </conditionalFormatting>
  <conditionalFormatting sqref="U47">
    <cfRule type="cellIs" dxfId="6840" priority="100" operator="greaterThan">
      <formula>99.99</formula>
    </cfRule>
  </conditionalFormatting>
  <conditionalFormatting sqref="U50">
    <cfRule type="cellIs" dxfId="6839" priority="99" operator="greaterThan">
      <formula>99.99</formula>
    </cfRule>
  </conditionalFormatting>
  <conditionalFormatting sqref="U53">
    <cfRule type="cellIs" dxfId="6838" priority="98" operator="greaterThan">
      <formula>99.99</formula>
    </cfRule>
  </conditionalFormatting>
  <conditionalFormatting sqref="X8">
    <cfRule type="cellIs" dxfId="6837" priority="97" operator="greaterThan">
      <formula>99.99</formula>
    </cfRule>
  </conditionalFormatting>
  <conditionalFormatting sqref="X11">
    <cfRule type="cellIs" dxfId="6836" priority="96" operator="greaterThan">
      <formula>99.99</formula>
    </cfRule>
  </conditionalFormatting>
  <conditionalFormatting sqref="X14">
    <cfRule type="cellIs" dxfId="6835" priority="95" operator="greaterThan">
      <formula>99.99</formula>
    </cfRule>
  </conditionalFormatting>
  <conditionalFormatting sqref="X17">
    <cfRule type="cellIs" dxfId="6834" priority="94" operator="greaterThan">
      <formula>99.99</formula>
    </cfRule>
  </conditionalFormatting>
  <conditionalFormatting sqref="X20">
    <cfRule type="cellIs" dxfId="6833" priority="93" operator="greaterThan">
      <formula>99.99</formula>
    </cfRule>
  </conditionalFormatting>
  <conditionalFormatting sqref="X23">
    <cfRule type="cellIs" dxfId="6832" priority="92" operator="greaterThan">
      <formula>99.99</formula>
    </cfRule>
  </conditionalFormatting>
  <conditionalFormatting sqref="X26">
    <cfRule type="cellIs" dxfId="6831" priority="91" operator="greaterThan">
      <formula>99.99</formula>
    </cfRule>
  </conditionalFormatting>
  <conditionalFormatting sqref="X29">
    <cfRule type="cellIs" dxfId="6830" priority="90" operator="greaterThan">
      <formula>99.99</formula>
    </cfRule>
  </conditionalFormatting>
  <conditionalFormatting sqref="X32">
    <cfRule type="cellIs" dxfId="6829" priority="89" operator="greaterThan">
      <formula>99.99</formula>
    </cfRule>
  </conditionalFormatting>
  <conditionalFormatting sqref="X35">
    <cfRule type="cellIs" dxfId="6828" priority="88" operator="greaterThan">
      <formula>99.99</formula>
    </cfRule>
  </conditionalFormatting>
  <conditionalFormatting sqref="X38">
    <cfRule type="cellIs" dxfId="6827" priority="87" operator="greaterThan">
      <formula>99.99</formula>
    </cfRule>
  </conditionalFormatting>
  <conditionalFormatting sqref="X41">
    <cfRule type="cellIs" dxfId="6826" priority="86" operator="greaterThan">
      <formula>99.99</formula>
    </cfRule>
  </conditionalFormatting>
  <conditionalFormatting sqref="X44">
    <cfRule type="cellIs" dxfId="6825" priority="85" operator="greaterThan">
      <formula>99.99</formula>
    </cfRule>
  </conditionalFormatting>
  <conditionalFormatting sqref="X47">
    <cfRule type="cellIs" dxfId="6824" priority="84" operator="greaterThan">
      <formula>99.99</formula>
    </cfRule>
  </conditionalFormatting>
  <conditionalFormatting sqref="X50">
    <cfRule type="cellIs" dxfId="6823" priority="83" operator="greaterThan">
      <formula>99.99</formula>
    </cfRule>
  </conditionalFormatting>
  <conditionalFormatting sqref="X53">
    <cfRule type="cellIs" dxfId="6822" priority="82" operator="greaterThan">
      <formula>99.99</formula>
    </cfRule>
  </conditionalFormatting>
  <conditionalFormatting sqref="AA8">
    <cfRule type="cellIs" dxfId="6821" priority="81" operator="greaterThan">
      <formula>99.99</formula>
    </cfRule>
  </conditionalFormatting>
  <conditionalFormatting sqref="AA11">
    <cfRule type="cellIs" dxfId="6820" priority="80" operator="greaterThan">
      <formula>99.99</formula>
    </cfRule>
  </conditionalFormatting>
  <conditionalFormatting sqref="AA14">
    <cfRule type="cellIs" dxfId="6819" priority="79" operator="greaterThan">
      <formula>99.99</formula>
    </cfRule>
  </conditionalFormatting>
  <conditionalFormatting sqref="AA17">
    <cfRule type="cellIs" dxfId="6818" priority="78" operator="greaterThan">
      <formula>99.99</formula>
    </cfRule>
  </conditionalFormatting>
  <conditionalFormatting sqref="AA20">
    <cfRule type="cellIs" dxfId="6817" priority="77" operator="greaterThan">
      <formula>99.99</formula>
    </cfRule>
  </conditionalFormatting>
  <conditionalFormatting sqref="AA23">
    <cfRule type="cellIs" dxfId="6816" priority="76" operator="greaterThan">
      <formula>99.99</formula>
    </cfRule>
  </conditionalFormatting>
  <conditionalFormatting sqref="AA26">
    <cfRule type="cellIs" dxfId="6815" priority="75" operator="greaterThan">
      <formula>99.99</formula>
    </cfRule>
  </conditionalFormatting>
  <conditionalFormatting sqref="AA29">
    <cfRule type="cellIs" dxfId="6814" priority="74" operator="greaterThan">
      <formula>99.99</formula>
    </cfRule>
  </conditionalFormatting>
  <conditionalFormatting sqref="AA32">
    <cfRule type="cellIs" dxfId="6813" priority="73" operator="greaterThan">
      <formula>99.99</formula>
    </cfRule>
  </conditionalFormatting>
  <conditionalFormatting sqref="AA35">
    <cfRule type="cellIs" dxfId="6812" priority="72" operator="greaterThan">
      <formula>99.99</formula>
    </cfRule>
  </conditionalFormatting>
  <conditionalFormatting sqref="AA38">
    <cfRule type="cellIs" dxfId="6811" priority="71" operator="greaterThan">
      <formula>99.99</formula>
    </cfRule>
  </conditionalFormatting>
  <conditionalFormatting sqref="AA41">
    <cfRule type="cellIs" dxfId="6810" priority="70" operator="greaterThan">
      <formula>99.99</formula>
    </cfRule>
  </conditionalFormatting>
  <conditionalFormatting sqref="AA44">
    <cfRule type="cellIs" dxfId="6809" priority="69" operator="greaterThan">
      <formula>99.99</formula>
    </cfRule>
  </conditionalFormatting>
  <conditionalFormatting sqref="AA47">
    <cfRule type="cellIs" dxfId="6808" priority="68" operator="greaterThan">
      <formula>99.99</formula>
    </cfRule>
  </conditionalFormatting>
  <conditionalFormatting sqref="AA50">
    <cfRule type="cellIs" dxfId="6807" priority="67" operator="greaterThan">
      <formula>99.99</formula>
    </cfRule>
  </conditionalFormatting>
  <conditionalFormatting sqref="AA53">
    <cfRule type="cellIs" dxfId="6806" priority="66" operator="greaterThan">
      <formula>99.99</formula>
    </cfRule>
  </conditionalFormatting>
  <conditionalFormatting sqref="AD8">
    <cfRule type="cellIs" dxfId="6805" priority="65" operator="greaterThan">
      <formula>99.99</formula>
    </cfRule>
  </conditionalFormatting>
  <conditionalFormatting sqref="AD11">
    <cfRule type="cellIs" dxfId="6804" priority="64" operator="greaterThan">
      <formula>99.99</formula>
    </cfRule>
  </conditionalFormatting>
  <conditionalFormatting sqref="AD14">
    <cfRule type="cellIs" dxfId="6803" priority="63" operator="greaterThan">
      <formula>99.99</formula>
    </cfRule>
  </conditionalFormatting>
  <conditionalFormatting sqref="AD17">
    <cfRule type="cellIs" dxfId="6802" priority="62" operator="greaterThan">
      <formula>99.99</formula>
    </cfRule>
  </conditionalFormatting>
  <conditionalFormatting sqref="AD20">
    <cfRule type="cellIs" dxfId="6801" priority="61" operator="greaterThan">
      <formula>99.99</formula>
    </cfRule>
  </conditionalFormatting>
  <conditionalFormatting sqref="AD23">
    <cfRule type="cellIs" dxfId="6800" priority="60" operator="greaterThan">
      <formula>99.99</formula>
    </cfRule>
  </conditionalFormatting>
  <conditionalFormatting sqref="AD26">
    <cfRule type="cellIs" dxfId="6799" priority="59" operator="greaterThan">
      <formula>99.99</formula>
    </cfRule>
  </conditionalFormatting>
  <conditionalFormatting sqref="AD29">
    <cfRule type="cellIs" dxfId="6798" priority="58" operator="greaterThan">
      <formula>99.99</formula>
    </cfRule>
  </conditionalFormatting>
  <conditionalFormatting sqref="AD32">
    <cfRule type="cellIs" dxfId="6797" priority="57" operator="greaterThan">
      <formula>99.99</formula>
    </cfRule>
  </conditionalFormatting>
  <conditionalFormatting sqref="AD35">
    <cfRule type="cellIs" dxfId="6796" priority="56" operator="greaterThan">
      <formula>99.99</formula>
    </cfRule>
  </conditionalFormatting>
  <conditionalFormatting sqref="AD38">
    <cfRule type="cellIs" dxfId="6795" priority="55" operator="greaterThan">
      <formula>99.99</formula>
    </cfRule>
  </conditionalFormatting>
  <conditionalFormatting sqref="AD41">
    <cfRule type="cellIs" dxfId="6794" priority="54" operator="greaterThan">
      <formula>99.99</formula>
    </cfRule>
  </conditionalFormatting>
  <conditionalFormatting sqref="AD44">
    <cfRule type="cellIs" dxfId="6793" priority="53" operator="greaterThan">
      <formula>99.99</formula>
    </cfRule>
  </conditionalFormatting>
  <conditionalFormatting sqref="AD47">
    <cfRule type="cellIs" dxfId="6792" priority="52" operator="greaterThan">
      <formula>99.99</formula>
    </cfRule>
  </conditionalFormatting>
  <conditionalFormatting sqref="AD50">
    <cfRule type="cellIs" dxfId="6791" priority="51" operator="greaterThan">
      <formula>99.99</formula>
    </cfRule>
  </conditionalFormatting>
  <conditionalFormatting sqref="AD53">
    <cfRule type="cellIs" dxfId="6790" priority="50" operator="greaterThan">
      <formula>99.99</formula>
    </cfRule>
  </conditionalFormatting>
  <conditionalFormatting sqref="AG8">
    <cfRule type="cellIs" dxfId="6789" priority="49" operator="greaterThan">
      <formula>99.99</formula>
    </cfRule>
  </conditionalFormatting>
  <conditionalFormatting sqref="AG11">
    <cfRule type="cellIs" dxfId="6788" priority="48" operator="greaterThan">
      <formula>99.99</formula>
    </cfRule>
  </conditionalFormatting>
  <conditionalFormatting sqref="AG14">
    <cfRule type="cellIs" dxfId="6787" priority="47" operator="greaterThan">
      <formula>99.99</formula>
    </cfRule>
  </conditionalFormatting>
  <conditionalFormatting sqref="AG17">
    <cfRule type="cellIs" dxfId="6786" priority="46" operator="greaterThan">
      <formula>99.99</formula>
    </cfRule>
  </conditionalFormatting>
  <conditionalFormatting sqref="AG20">
    <cfRule type="cellIs" dxfId="6785" priority="45" operator="greaterThan">
      <formula>99.99</formula>
    </cfRule>
  </conditionalFormatting>
  <conditionalFormatting sqref="AG23">
    <cfRule type="cellIs" dxfId="6784" priority="44" operator="greaterThan">
      <formula>99.99</formula>
    </cfRule>
  </conditionalFormatting>
  <conditionalFormatting sqref="AG26">
    <cfRule type="cellIs" dxfId="6783" priority="43" operator="greaterThan">
      <formula>99.99</formula>
    </cfRule>
  </conditionalFormatting>
  <conditionalFormatting sqref="AG29">
    <cfRule type="cellIs" dxfId="6782" priority="42" operator="greaterThan">
      <formula>99.99</formula>
    </cfRule>
  </conditionalFormatting>
  <conditionalFormatting sqref="AG32">
    <cfRule type="cellIs" dxfId="6781" priority="41" operator="greaterThan">
      <formula>99.99</formula>
    </cfRule>
  </conditionalFormatting>
  <conditionalFormatting sqref="AG35">
    <cfRule type="cellIs" dxfId="6780" priority="40" operator="greaterThan">
      <formula>99.99</formula>
    </cfRule>
  </conditionalFormatting>
  <conditionalFormatting sqref="AG38">
    <cfRule type="cellIs" dxfId="6779" priority="39" operator="greaterThan">
      <formula>99.99</formula>
    </cfRule>
  </conditionalFormatting>
  <conditionalFormatting sqref="AG41">
    <cfRule type="cellIs" dxfId="6778" priority="38" operator="greaterThan">
      <formula>99.99</formula>
    </cfRule>
  </conditionalFormatting>
  <conditionalFormatting sqref="AG44">
    <cfRule type="cellIs" dxfId="6777" priority="37" operator="greaterThan">
      <formula>99.99</formula>
    </cfRule>
  </conditionalFormatting>
  <conditionalFormatting sqref="AG47">
    <cfRule type="cellIs" dxfId="6776" priority="36" operator="greaterThan">
      <formula>99.99</formula>
    </cfRule>
  </conditionalFormatting>
  <conditionalFormatting sqref="AG50">
    <cfRule type="cellIs" dxfId="6775" priority="35" operator="greaterThan">
      <formula>99.99</formula>
    </cfRule>
  </conditionalFormatting>
  <conditionalFormatting sqref="AG53">
    <cfRule type="cellIs" dxfId="6774" priority="34" operator="greaterThan">
      <formula>99.99</formula>
    </cfRule>
  </conditionalFormatting>
  <conditionalFormatting sqref="AJ8">
    <cfRule type="cellIs" dxfId="6773" priority="33" operator="greaterThan">
      <formula>99.99</formula>
    </cfRule>
  </conditionalFormatting>
  <conditionalFormatting sqref="AJ11">
    <cfRule type="cellIs" dxfId="6772" priority="32" operator="greaterThan">
      <formula>99.99</formula>
    </cfRule>
  </conditionalFormatting>
  <conditionalFormatting sqref="AJ14">
    <cfRule type="cellIs" dxfId="6771" priority="31" operator="greaterThan">
      <formula>99.99</formula>
    </cfRule>
  </conditionalFormatting>
  <conditionalFormatting sqref="AJ17">
    <cfRule type="cellIs" dxfId="6770" priority="30" operator="greaterThan">
      <formula>99.99</formula>
    </cfRule>
  </conditionalFormatting>
  <conditionalFormatting sqref="AJ20">
    <cfRule type="cellIs" dxfId="6769" priority="29" operator="greaterThan">
      <formula>99.99</formula>
    </cfRule>
  </conditionalFormatting>
  <conditionalFormatting sqref="AJ23">
    <cfRule type="cellIs" dxfId="6768" priority="28" operator="greaterThan">
      <formula>99.99</formula>
    </cfRule>
  </conditionalFormatting>
  <conditionalFormatting sqref="AJ26">
    <cfRule type="cellIs" dxfId="6767" priority="27" operator="greaterThan">
      <formula>99.99</formula>
    </cfRule>
  </conditionalFormatting>
  <conditionalFormatting sqref="AJ29">
    <cfRule type="cellIs" dxfId="6766" priority="26" operator="greaterThan">
      <formula>99.99</formula>
    </cfRule>
  </conditionalFormatting>
  <conditionalFormatting sqref="AJ32">
    <cfRule type="cellIs" dxfId="6765" priority="25" operator="greaterThan">
      <formula>99.99</formula>
    </cfRule>
  </conditionalFormatting>
  <conditionalFormatting sqref="AJ35">
    <cfRule type="cellIs" dxfId="6764" priority="24" operator="greaterThan">
      <formula>99.99</formula>
    </cfRule>
  </conditionalFormatting>
  <conditionalFormatting sqref="AJ38">
    <cfRule type="cellIs" dxfId="6763" priority="23" operator="greaterThan">
      <formula>99.99</formula>
    </cfRule>
  </conditionalFormatting>
  <conditionalFormatting sqref="AJ41">
    <cfRule type="cellIs" dxfId="6762" priority="22" operator="greaterThan">
      <formula>99.99</formula>
    </cfRule>
  </conditionalFormatting>
  <conditionalFormatting sqref="AJ44">
    <cfRule type="cellIs" dxfId="6761" priority="21" operator="greaterThan">
      <formula>99.99</formula>
    </cfRule>
  </conditionalFormatting>
  <conditionalFormatting sqref="AJ47">
    <cfRule type="cellIs" dxfId="6760" priority="20" operator="greaterThan">
      <formula>99.99</formula>
    </cfRule>
  </conditionalFormatting>
  <conditionalFormatting sqref="AJ50">
    <cfRule type="cellIs" dxfId="6759" priority="19" operator="greaterThan">
      <formula>99.99</formula>
    </cfRule>
  </conditionalFormatting>
  <conditionalFormatting sqref="AJ53">
    <cfRule type="cellIs" dxfId="6758" priority="18" operator="greaterThan">
      <formula>99.99</formula>
    </cfRule>
  </conditionalFormatting>
  <conditionalFormatting sqref="AM8">
    <cfRule type="cellIs" dxfId="6757" priority="17" operator="greaterThan">
      <formula>99.99</formula>
    </cfRule>
  </conditionalFormatting>
  <conditionalFormatting sqref="AM11">
    <cfRule type="cellIs" dxfId="6756" priority="16" operator="greaterThan">
      <formula>99.99</formula>
    </cfRule>
  </conditionalFormatting>
  <conditionalFormatting sqref="AM14">
    <cfRule type="cellIs" dxfId="6755" priority="15" operator="greaterThan">
      <formula>99.99</formula>
    </cfRule>
  </conditionalFormatting>
  <conditionalFormatting sqref="AM17">
    <cfRule type="cellIs" dxfId="6754" priority="14" operator="greaterThan">
      <formula>99.99</formula>
    </cfRule>
  </conditionalFormatting>
  <conditionalFormatting sqref="AM20">
    <cfRule type="cellIs" dxfId="6753" priority="13" operator="greaterThan">
      <formula>99.99</formula>
    </cfRule>
  </conditionalFormatting>
  <conditionalFormatting sqref="AM23">
    <cfRule type="cellIs" dxfId="6752" priority="12" operator="greaterThan">
      <formula>99.99</formula>
    </cfRule>
  </conditionalFormatting>
  <conditionalFormatting sqref="AM26">
    <cfRule type="cellIs" dxfId="6751" priority="11" operator="greaterThan">
      <formula>99.99</formula>
    </cfRule>
  </conditionalFormatting>
  <conditionalFormatting sqref="AM29">
    <cfRule type="cellIs" dxfId="6750" priority="10" operator="greaterThan">
      <formula>99.99</formula>
    </cfRule>
  </conditionalFormatting>
  <conditionalFormatting sqref="AM32">
    <cfRule type="cellIs" dxfId="6749" priority="9" operator="greaterThan">
      <formula>99.99</formula>
    </cfRule>
  </conditionalFormatting>
  <conditionalFormatting sqref="AM35">
    <cfRule type="cellIs" dxfId="6748" priority="8" operator="greaterThan">
      <formula>99.99</formula>
    </cfRule>
  </conditionalFormatting>
  <conditionalFormatting sqref="AM38">
    <cfRule type="cellIs" dxfId="6747" priority="7" operator="greaterThan">
      <formula>99.99</formula>
    </cfRule>
  </conditionalFormatting>
  <conditionalFormatting sqref="AM41">
    <cfRule type="cellIs" dxfId="6746" priority="6" operator="greaterThan">
      <formula>99.99</formula>
    </cfRule>
  </conditionalFormatting>
  <conditionalFormatting sqref="AM44">
    <cfRule type="cellIs" dxfId="6745" priority="5" operator="greaterThan">
      <formula>99.99</formula>
    </cfRule>
  </conditionalFormatting>
  <conditionalFormatting sqref="AM47">
    <cfRule type="cellIs" dxfId="6744" priority="4" operator="greaterThan">
      <formula>99.99</formula>
    </cfRule>
  </conditionalFormatting>
  <conditionalFormatting sqref="AM50">
    <cfRule type="cellIs" dxfId="6743" priority="3" operator="greaterThan">
      <formula>99.99</formula>
    </cfRule>
  </conditionalFormatting>
  <conditionalFormatting sqref="AM53">
    <cfRule type="cellIs" dxfId="6742" priority="2" operator="greaterThan">
      <formula>99.99</formula>
    </cfRule>
  </conditionalFormatting>
  <conditionalFormatting sqref="R8">
    <cfRule type="cellIs" dxfId="6741" priority="1" operator="greaterThan">
      <formula>99.99</formula>
    </cfRule>
  </conditionalFormatting>
  <dataValidations xWindow="488" yWindow="308" count="3">
    <dataValidation type="decimal" errorStyle="warning" operator="lessThanOrEqual" allowBlank="1" showInputMessage="1" showErrorMessage="1" error="法定時間外労働の上限は、年間720時間までです。" sqref="AE3">
      <formula1>720</formula1>
    </dataValidation>
    <dataValidation type="decimal" errorStyle="warning" operator="lessThanOrEqual" allowBlank="1" showInputMessage="1" showErrorMessage="1" error="法定時間外+法定休日労働の上限は、月100時間未満です。" sqref="X3">
      <formula1>99.99</formula1>
    </dataValidation>
    <dataValidation type="whole" errorStyle="warning" operator="lessThanOrEqual" allowBlank="1" showInputMessage="1" showErrorMessage="1" error="特別条項回数は、_x000a_年６回以内です。" sqref="O3">
      <formula1>6</formula1>
    </dataValidation>
  </dataValidations>
  <pageMargins left="0.70866141732283472" right="0.70866141732283472" top="0.74803149606299213" bottom="0.74803149606299213" header="0.31496062992125984" footer="0.31496062992125984"/>
  <pageSetup paperSize="8" scale="59" orientation="landscape" r:id="rId1"/>
  <headerFooter>
    <oddFooter>&amp;R【36協定上限規制管理シート】version2.1（長野労働局監督課2020.3）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48" operator="greaterThan" id="{4AEAF6E5-89E1-4E82-8029-DAD66EA5B747}">
            <xm:f>不要２!H$9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G7 J7 M7 P7 S7 V7 Y7 AB7 AE7 AH7 AK7 AN7</xm:sqref>
        </x14:conditionalFormatting>
        <x14:conditionalFormatting xmlns:xm="http://schemas.microsoft.com/office/excel/2006/main">
          <x14:cfRule type="cellIs" priority="3544" operator="greaterThan" id="{3410D10A-7D81-4EEC-A8B4-AD332C78F4A4}">
            <xm:f>不要２!H$24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G10 J10 M10 P10 S10 V10 Y10 AB10 AE10 AH10 AK10 AN10</xm:sqref>
        </x14:conditionalFormatting>
        <x14:conditionalFormatting xmlns:xm="http://schemas.microsoft.com/office/excel/2006/main">
          <x14:cfRule type="cellIs" priority="3498" operator="greaterThan" id="{92F8B87D-84A0-4222-B1DC-5F4B4214A21C}">
            <xm:f>不要２!H$39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G13 J13 M13 P13 S13 V13 Y13 AB13 AE13 AH13 AK13 AN13</xm:sqref>
        </x14:conditionalFormatting>
        <x14:conditionalFormatting xmlns:xm="http://schemas.microsoft.com/office/excel/2006/main">
          <x14:cfRule type="cellIs" priority="3494" operator="greaterThan" id="{8D76F5A2-C7D1-4E3F-8D41-BBB156C81A38}">
            <xm:f>不要２!H$54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G16 J16 M16 P16 S16 V16 Y16 AB16 AE16 AH16 AK16 AN16</xm:sqref>
        </x14:conditionalFormatting>
        <x14:conditionalFormatting xmlns:xm="http://schemas.microsoft.com/office/excel/2006/main">
          <x14:cfRule type="cellIs" priority="3490" operator="greaterThan" id="{D92BC890-95B4-4E09-B96F-77725E8D2FC8}">
            <xm:f>不要２!H$69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G19 J19 M19 P19 S19 V19 Y19 AB19 AE19 AH19 AK19 AN19</xm:sqref>
        </x14:conditionalFormatting>
        <x14:conditionalFormatting xmlns:xm="http://schemas.microsoft.com/office/excel/2006/main">
          <x14:cfRule type="cellIs" priority="3486" operator="greaterThan" id="{0A94994B-ACA7-4DCF-A721-542747B77499}">
            <xm:f>不要２!H$84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G22 J22 M22 P22 S22 V22 Y22 AB22 AE22 AH22 AK22 AN22</xm:sqref>
        </x14:conditionalFormatting>
        <x14:conditionalFormatting xmlns:xm="http://schemas.microsoft.com/office/excel/2006/main">
          <x14:cfRule type="cellIs" priority="3482" operator="greaterThan" id="{61E6DC8A-D6FD-4D6A-893F-F19C8D04A5C8}">
            <xm:f>不要２!H$99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G25 J25 M25 P25 S25 V25 Y25 AB25 AE25 AH25 AK25 AN25</xm:sqref>
        </x14:conditionalFormatting>
        <x14:conditionalFormatting xmlns:xm="http://schemas.microsoft.com/office/excel/2006/main">
          <x14:cfRule type="cellIs" priority="3478" operator="greaterThan" id="{1AA96B5B-F127-4D8F-BFB6-878BA7FA841E}">
            <xm:f>不要２!H$114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G28 J28 M28 P28 S28 V28 Y28 AB28 AE28 AH28 AK28 AN28</xm:sqref>
        </x14:conditionalFormatting>
        <x14:conditionalFormatting xmlns:xm="http://schemas.microsoft.com/office/excel/2006/main">
          <x14:cfRule type="cellIs" priority="3474" operator="greaterThan" id="{F7B05B62-D8F7-4C29-8566-2686D9CC930F}">
            <xm:f>不要２!H$129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G31 J31 M31 P31 S31 V31 Y31 AB31 AE31 AH31 AK31 AN31</xm:sqref>
        </x14:conditionalFormatting>
        <x14:conditionalFormatting xmlns:xm="http://schemas.microsoft.com/office/excel/2006/main">
          <x14:cfRule type="cellIs" priority="3470" operator="greaterThan" id="{D89F62CC-4586-4726-9D59-C07F8894AF99}">
            <xm:f>不要２!H$144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G34 J34 M34 P34 S34 V34 Y34 AB34 AE34 AH34 AK34 AN34</xm:sqref>
        </x14:conditionalFormatting>
        <x14:conditionalFormatting xmlns:xm="http://schemas.microsoft.com/office/excel/2006/main">
          <x14:cfRule type="cellIs" priority="3466" operator="greaterThan" id="{3D446D5D-3809-4325-A646-C44F8694094A}">
            <xm:f>不要２!H$159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G37 J37 M37 P37 S37 V37 Y37 AB37 AE37 AH37 AK37 AN37</xm:sqref>
        </x14:conditionalFormatting>
        <x14:conditionalFormatting xmlns:xm="http://schemas.microsoft.com/office/excel/2006/main">
          <x14:cfRule type="cellIs" priority="3462" operator="greaterThan" id="{ED7C7422-D858-4E2C-B78B-9D9EE2908C24}">
            <xm:f>不要２!H$174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G40 J40 M40 P40 S40 V40 Y40 AB40 AE40 AH40 AK40 AN40</xm:sqref>
        </x14:conditionalFormatting>
        <x14:conditionalFormatting xmlns:xm="http://schemas.microsoft.com/office/excel/2006/main">
          <x14:cfRule type="cellIs" priority="3458" operator="greaterThan" id="{03E693C9-C9E7-4905-B303-F33F1D7F72CC}">
            <xm:f>不要２!H$189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G43 J43 M43 P43 S43 V43 Y43 AB43 AE43 AH43 AK43 AN43</xm:sqref>
        </x14:conditionalFormatting>
        <x14:conditionalFormatting xmlns:xm="http://schemas.microsoft.com/office/excel/2006/main">
          <x14:cfRule type="cellIs" priority="3454" operator="greaterThan" id="{9269B9D6-E788-46EB-90EE-FB01C61BB9E5}">
            <xm:f>不要２!H$204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G46 J46 M46 P46 S46 V46 Y46 AB46 AE46 AH46 AK46 AN46</xm:sqref>
        </x14:conditionalFormatting>
        <x14:conditionalFormatting xmlns:xm="http://schemas.microsoft.com/office/excel/2006/main">
          <x14:cfRule type="cellIs" priority="3450" operator="greaterThan" id="{31D77FC1-9D1A-4CAC-BC22-53B7F9833E72}">
            <xm:f>不要２!H$219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G49 J49 M49 P49 S49 V49 Y49 AB49 AE49 AH49 AK49 AN49</xm:sqref>
        </x14:conditionalFormatting>
        <x14:conditionalFormatting xmlns:xm="http://schemas.microsoft.com/office/excel/2006/main">
          <x14:cfRule type="cellIs" priority="3446" operator="greaterThan" id="{8D5C94EE-3BAC-4316-B08F-9F7A0FA1F7F4}">
            <xm:f>不要２!H$234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G52 J52 M52 P52 S52 V52 Y52 AB52 AE52 AH52 AK52 AN52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60"/>
  <sheetViews>
    <sheetView showGridLines="0" zoomScale="90" zoomScaleNormal="90" workbookViewId="0">
      <pane xSplit="5" ySplit="6" topLeftCell="M7" activePane="bottomRight" state="frozen"/>
      <selection pane="topRight" activeCell="F1" sqref="F1"/>
      <selection pane="bottomLeft" activeCell="A7" sqref="A7"/>
      <selection pane="bottomRight" activeCell="D5" sqref="D5:E6"/>
    </sheetView>
  </sheetViews>
  <sheetFormatPr defaultRowHeight="13.2"/>
  <cols>
    <col min="1" max="1" width="4.109375" customWidth="1"/>
    <col min="2" max="2" width="7.21875" customWidth="1"/>
    <col min="3" max="3" width="10.88671875" customWidth="1"/>
    <col min="4" max="5" width="9.6640625" customWidth="1"/>
    <col min="6" max="6" width="6.77734375" customWidth="1"/>
    <col min="7" max="7" width="7.109375" customWidth="1"/>
    <col min="8" max="8" width="6.109375" customWidth="1"/>
    <col min="9" max="9" width="6.77734375" customWidth="1"/>
    <col min="10" max="10" width="7.109375" customWidth="1"/>
    <col min="11" max="11" width="6.109375" customWidth="1"/>
    <col min="12" max="12" width="6.77734375" customWidth="1"/>
    <col min="13" max="13" width="7.109375" customWidth="1"/>
    <col min="14" max="14" width="6.109375" customWidth="1"/>
    <col min="15" max="15" width="6.77734375" customWidth="1"/>
    <col min="16" max="16" width="7.109375" customWidth="1"/>
    <col min="17" max="17" width="6.109375" customWidth="1"/>
    <col min="18" max="18" width="6.77734375" customWidth="1"/>
    <col min="19" max="19" width="7.109375" customWidth="1"/>
    <col min="20" max="20" width="6.109375" customWidth="1"/>
    <col min="21" max="21" width="6.77734375" customWidth="1"/>
    <col min="22" max="22" width="7.109375" customWidth="1"/>
    <col min="23" max="23" width="6.109375" customWidth="1"/>
    <col min="24" max="24" width="6.77734375" customWidth="1"/>
    <col min="25" max="25" width="7.109375" customWidth="1"/>
    <col min="26" max="26" width="6.109375" customWidth="1"/>
    <col min="27" max="27" width="6.77734375" customWidth="1"/>
    <col min="28" max="28" width="7.109375" customWidth="1"/>
    <col min="29" max="29" width="6.109375" customWidth="1"/>
    <col min="30" max="30" width="6.77734375" customWidth="1"/>
    <col min="31" max="31" width="7.109375" customWidth="1"/>
    <col min="32" max="32" width="6.109375" customWidth="1"/>
    <col min="33" max="33" width="6.77734375" customWidth="1"/>
    <col min="34" max="34" width="7.109375" customWidth="1"/>
    <col min="35" max="35" width="6.109375" customWidth="1"/>
    <col min="36" max="36" width="6.77734375" customWidth="1"/>
    <col min="37" max="37" width="7.109375" customWidth="1"/>
    <col min="38" max="38" width="6.109375" customWidth="1"/>
    <col min="39" max="39" width="6.77734375" customWidth="1"/>
    <col min="40" max="40" width="7.77734375" customWidth="1"/>
    <col min="41" max="41" width="6.109375" customWidth="1"/>
    <col min="42" max="43" width="13.77734375" customWidth="1"/>
  </cols>
  <sheetData>
    <row r="1" spans="1:43" ht="27.75" customHeight="1">
      <c r="A1" s="197" t="str">
        <f>'1年目'!A1</f>
        <v>表題等記入欄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</row>
    <row r="2" spans="1:43" ht="43.5" customHeight="1" thickBot="1">
      <c r="A2" s="181"/>
      <c r="B2" s="181"/>
      <c r="C2" s="181"/>
      <c r="D2" s="181"/>
      <c r="E2" s="61"/>
      <c r="F2" s="61"/>
      <c r="G2" s="61"/>
      <c r="H2" s="187"/>
      <c r="I2" s="187"/>
      <c r="J2" s="187"/>
      <c r="K2" s="187"/>
      <c r="L2" s="61"/>
      <c r="M2" s="185"/>
      <c r="N2" s="185"/>
      <c r="O2" s="189"/>
      <c r="P2" s="190"/>
      <c r="Q2" s="190"/>
      <c r="R2" s="190"/>
      <c r="S2" s="190"/>
      <c r="T2" s="190"/>
      <c r="U2" s="190"/>
      <c r="V2" s="190"/>
      <c r="W2" s="185"/>
      <c r="X2" s="185"/>
      <c r="Y2" s="185"/>
      <c r="Z2" s="188"/>
      <c r="AA2" s="188"/>
      <c r="AB2" s="188"/>
      <c r="AC2" s="188"/>
      <c r="AD2" s="185"/>
      <c r="AE2" s="185"/>
      <c r="AF2" s="185"/>
      <c r="AG2" s="61"/>
      <c r="AH2" s="61"/>
      <c r="AI2" s="61"/>
      <c r="AJ2" s="61"/>
      <c r="AK2" s="61"/>
      <c r="AL2" s="61"/>
      <c r="AM2" s="61"/>
      <c r="AN2" s="61"/>
      <c r="AO2" s="61"/>
    </row>
    <row r="3" spans="1:43" ht="25.5" customHeight="1" thickTop="1" thickBot="1">
      <c r="D3" s="174" t="s">
        <v>147</v>
      </c>
      <c r="E3" s="174"/>
      <c r="F3" s="174"/>
      <c r="G3" s="174"/>
      <c r="H3" s="196"/>
      <c r="I3" s="120"/>
      <c r="J3" t="s">
        <v>10</v>
      </c>
      <c r="K3" s="19"/>
      <c r="L3" s="198" t="s">
        <v>14</v>
      </c>
      <c r="M3" s="198"/>
      <c r="N3" s="198"/>
      <c r="O3" s="120"/>
      <c r="P3" t="s">
        <v>13</v>
      </c>
      <c r="Q3" s="174" t="s">
        <v>144</v>
      </c>
      <c r="R3" s="174"/>
      <c r="S3" s="174"/>
      <c r="T3" s="174"/>
      <c r="U3" s="174"/>
      <c r="V3" s="174"/>
      <c r="W3" s="175"/>
      <c r="X3" s="120"/>
      <c r="Y3" t="s">
        <v>10</v>
      </c>
      <c r="Z3" s="198" t="s">
        <v>148</v>
      </c>
      <c r="AA3" s="198"/>
      <c r="AB3" s="198"/>
      <c r="AC3" s="198"/>
      <c r="AD3" s="199"/>
      <c r="AE3" s="120"/>
      <c r="AF3" t="s">
        <v>10</v>
      </c>
      <c r="AG3" s="8"/>
      <c r="AH3" s="8"/>
      <c r="AI3" s="20"/>
      <c r="AJ3" s="21"/>
    </row>
    <row r="4" spans="1:43" ht="28.5" customHeight="1" thickTop="1" thickBot="1">
      <c r="D4" s="117">
        <f>'1年目'!D4+2</f>
        <v>2022</v>
      </c>
      <c r="E4" s="118" t="s">
        <v>81</v>
      </c>
      <c r="F4" s="69"/>
      <c r="I4" s="63"/>
      <c r="L4" s="63"/>
      <c r="O4" s="63"/>
      <c r="R4" s="63"/>
      <c r="U4" s="63"/>
      <c r="X4" s="63"/>
      <c r="AA4" s="63"/>
      <c r="AD4" s="63"/>
      <c r="AG4" s="63"/>
      <c r="AJ4" s="63"/>
      <c r="AM4" s="63"/>
    </row>
    <row r="5" spans="1:43" ht="24.75" customHeight="1">
      <c r="B5" s="172" t="s">
        <v>17</v>
      </c>
      <c r="C5" s="172" t="s">
        <v>18</v>
      </c>
      <c r="D5" s="170" t="s">
        <v>149</v>
      </c>
      <c r="E5" s="170"/>
      <c r="F5" s="36">
        <f>G5</f>
        <v>4</v>
      </c>
      <c r="G5" s="193">
        <f>'1年目'!G5</f>
        <v>4</v>
      </c>
      <c r="H5" s="161" t="s">
        <v>30</v>
      </c>
      <c r="I5" s="36">
        <f>IF(G5=12,1,G5+1)</f>
        <v>5</v>
      </c>
      <c r="J5" s="193">
        <f>IF(G5=12,1,G5+1)</f>
        <v>5</v>
      </c>
      <c r="K5" s="161" t="s">
        <v>30</v>
      </c>
      <c r="L5" s="36">
        <f>IF(J5=12,1,J5+1)</f>
        <v>6</v>
      </c>
      <c r="M5" s="193">
        <f>IF(J5=12,1,J5+1)</f>
        <v>6</v>
      </c>
      <c r="N5" s="161" t="s">
        <v>30</v>
      </c>
      <c r="O5" s="36">
        <f>IF(M5=12,1,M5+1)</f>
        <v>7</v>
      </c>
      <c r="P5" s="193">
        <f>IF(M5=12,1,M5+1)</f>
        <v>7</v>
      </c>
      <c r="Q5" s="161" t="s">
        <v>30</v>
      </c>
      <c r="R5" s="36">
        <f>IF(P5=12,1,P5+1)</f>
        <v>8</v>
      </c>
      <c r="S5" s="193">
        <f>IF(P5=12,1,P5+1)</f>
        <v>8</v>
      </c>
      <c r="T5" s="161" t="s">
        <v>30</v>
      </c>
      <c r="U5" s="36">
        <f>IF(S5=12,1,S5+1)</f>
        <v>9</v>
      </c>
      <c r="V5" s="193">
        <f>IF(S5=12,1,S5+1)</f>
        <v>9</v>
      </c>
      <c r="W5" s="161" t="s">
        <v>30</v>
      </c>
      <c r="X5" s="36">
        <f>IF(V5=12,1,V5+1)</f>
        <v>10</v>
      </c>
      <c r="Y5" s="193">
        <f>IF(V5=12,1,V5+1)</f>
        <v>10</v>
      </c>
      <c r="Z5" s="161" t="s">
        <v>30</v>
      </c>
      <c r="AA5" s="36">
        <f>IF(Y5=12,1,Y5+1)</f>
        <v>11</v>
      </c>
      <c r="AB5" s="193">
        <f>IF(Y5=12,1,Y5+1)</f>
        <v>11</v>
      </c>
      <c r="AC5" s="161" t="s">
        <v>30</v>
      </c>
      <c r="AD5" s="36">
        <f>IF(AB5=12,1,AB5+1)</f>
        <v>12</v>
      </c>
      <c r="AE5" s="193">
        <f>IF(AB5=12,1,AB5+1)</f>
        <v>12</v>
      </c>
      <c r="AF5" s="161" t="s">
        <v>30</v>
      </c>
      <c r="AG5" s="36">
        <f>IF(AE5=12,1,AE5+1)</f>
        <v>1</v>
      </c>
      <c r="AH5" s="193">
        <f>IF(AE5=12,1,AE5+1)</f>
        <v>1</v>
      </c>
      <c r="AI5" s="161" t="s">
        <v>30</v>
      </c>
      <c r="AJ5" s="36">
        <f>IF(AH5=12,1,AH5+1)</f>
        <v>2</v>
      </c>
      <c r="AK5" s="193">
        <f>IF(AH5=12,1,AH5+1)</f>
        <v>2</v>
      </c>
      <c r="AL5" s="161" t="s">
        <v>30</v>
      </c>
      <c r="AM5" s="36">
        <f>IF(AK5=12,1,AK5+1)</f>
        <v>3</v>
      </c>
      <c r="AN5" s="193">
        <f>IF(AK5=12,1,AK5+1)</f>
        <v>3</v>
      </c>
      <c r="AO5" s="161" t="s">
        <v>30</v>
      </c>
      <c r="AP5" s="184" t="s">
        <v>134</v>
      </c>
      <c r="AQ5" s="182" t="s">
        <v>135</v>
      </c>
    </row>
    <row r="6" spans="1:43" ht="24.75" customHeight="1">
      <c r="B6" s="172"/>
      <c r="C6" s="172"/>
      <c r="D6" s="171"/>
      <c r="E6" s="171"/>
      <c r="F6" s="105" t="s">
        <v>31</v>
      </c>
      <c r="G6" s="194"/>
      <c r="H6" s="162"/>
      <c r="I6" s="105" t="s">
        <v>31</v>
      </c>
      <c r="J6" s="194"/>
      <c r="K6" s="162"/>
      <c r="L6" s="105" t="s">
        <v>31</v>
      </c>
      <c r="M6" s="194"/>
      <c r="N6" s="162"/>
      <c r="O6" s="105" t="s">
        <v>31</v>
      </c>
      <c r="P6" s="194"/>
      <c r="Q6" s="162"/>
      <c r="R6" s="105" t="s">
        <v>31</v>
      </c>
      <c r="S6" s="194"/>
      <c r="T6" s="162"/>
      <c r="U6" s="105" t="s">
        <v>31</v>
      </c>
      <c r="V6" s="194"/>
      <c r="W6" s="162"/>
      <c r="X6" s="105" t="s">
        <v>31</v>
      </c>
      <c r="Y6" s="194"/>
      <c r="Z6" s="162"/>
      <c r="AA6" s="105" t="s">
        <v>31</v>
      </c>
      <c r="AB6" s="194"/>
      <c r="AC6" s="162"/>
      <c r="AD6" s="105" t="s">
        <v>31</v>
      </c>
      <c r="AE6" s="194"/>
      <c r="AF6" s="162"/>
      <c r="AG6" s="103" t="s">
        <v>31</v>
      </c>
      <c r="AH6" s="194"/>
      <c r="AI6" s="162"/>
      <c r="AJ6" s="103" t="s">
        <v>31</v>
      </c>
      <c r="AK6" s="194"/>
      <c r="AL6" s="162"/>
      <c r="AM6" s="103" t="s">
        <v>31</v>
      </c>
      <c r="AN6" s="194"/>
      <c r="AO6" s="162"/>
      <c r="AP6" s="183"/>
      <c r="AQ6" s="183"/>
    </row>
    <row r="7" spans="1:43" ht="25.5" customHeight="1" thickBot="1">
      <c r="A7" s="165">
        <v>1</v>
      </c>
      <c r="B7" s="139">
        <f>'1年目'!B7</f>
        <v>1001</v>
      </c>
      <c r="C7" s="139" t="str">
        <f>'1年目'!C7</f>
        <v>社員１</v>
      </c>
      <c r="D7" s="65" t="s">
        <v>95</v>
      </c>
      <c r="E7" s="38" t="s">
        <v>26</v>
      </c>
      <c r="F7" s="106" t="str">
        <f>IF(不要３!H6=$I$3,"協定超え注意",不要３!H6)</f>
        <v>協定超え注意</v>
      </c>
      <c r="G7" s="99">
        <f>G8+H8</f>
        <v>0</v>
      </c>
      <c r="H7" s="40" t="str">
        <f>IF($X$3=0,"",IF($O$3=0,"",不要３!J6))</f>
        <v/>
      </c>
      <c r="I7" s="106" t="str">
        <f>IF(不要３!K6=$I$3,"協定超え注意",不要３!K6)</f>
        <v>協定超え注意</v>
      </c>
      <c r="J7" s="99">
        <f>J8+K8</f>
        <v>0</v>
      </c>
      <c r="K7" s="40" t="str">
        <f>IF($X$3=0,"",IF($O$3=0,"",不要３!M6))</f>
        <v/>
      </c>
      <c r="L7" s="106" t="str">
        <f>IF(不要３!N6=$I$3,"協定超え注意",不要３!N6)</f>
        <v>協定超え注意</v>
      </c>
      <c r="M7" s="99">
        <f>M8+N8</f>
        <v>0</v>
      </c>
      <c r="N7" s="40" t="str">
        <f>IF($X$3=0,"",IF($O$3=0,"",不要３!P6))</f>
        <v/>
      </c>
      <c r="O7" s="106" t="str">
        <f>IF(不要３!Q6=$I$3,"協定超え注意",不要３!Q6)</f>
        <v>協定超え注意</v>
      </c>
      <c r="P7" s="99">
        <f>P8+Q8</f>
        <v>0</v>
      </c>
      <c r="Q7" s="40" t="str">
        <f>IF($X$3=0,"",IF($O$3=0,"",不要３!S6))</f>
        <v/>
      </c>
      <c r="R7" s="106" t="str">
        <f>IF(不要３!T6=$I$3,"協定超え注意",不要３!T6)</f>
        <v>協定超え注意</v>
      </c>
      <c r="S7" s="99">
        <f>S8+T8</f>
        <v>0</v>
      </c>
      <c r="T7" s="40" t="str">
        <f>IF($X$3=0,"",IF($O$3=0,"",不要３!V6))</f>
        <v/>
      </c>
      <c r="U7" s="106" t="str">
        <f>IF(不要３!W6=$I$3,"協定超え注意",不要３!W6)</f>
        <v>協定超え注意</v>
      </c>
      <c r="V7" s="99">
        <f>V8+W8</f>
        <v>0</v>
      </c>
      <c r="W7" s="40" t="str">
        <f>IF($X$3=0,"",IF($O$3=0,"",不要３!Y6))</f>
        <v/>
      </c>
      <c r="X7" s="106" t="str">
        <f>IF(不要３!Z6=$I$3,"協定超え注意",不要３!Z6)</f>
        <v>協定超え注意</v>
      </c>
      <c r="Y7" s="99">
        <f>Y8+Z8</f>
        <v>0</v>
      </c>
      <c r="Z7" s="40" t="str">
        <f>IF($X$3=0,"",IF($O$3=0,"",不要３!AB6))</f>
        <v/>
      </c>
      <c r="AA7" s="106" t="str">
        <f>IF(不要３!AC6=$I$3,"協定超え注意",不要３!AC6)</f>
        <v>協定超え注意</v>
      </c>
      <c r="AB7" s="99">
        <f>AB8+AC8</f>
        <v>0</v>
      </c>
      <c r="AC7" s="40" t="str">
        <f>IF($X$3=0,"",IF($O$3=0,"",不要３!AE6))</f>
        <v/>
      </c>
      <c r="AD7" s="106" t="str">
        <f>IF(不要３!AF6=$I$3,"協定超え注意",不要３!AF6)</f>
        <v>協定超え注意</v>
      </c>
      <c r="AE7" s="99">
        <f>AE8+AF8</f>
        <v>0</v>
      </c>
      <c r="AF7" s="40" t="str">
        <f>IF($X$3=0,"",IF($O$3=0,"",不要３!AH6))</f>
        <v/>
      </c>
      <c r="AG7" s="106" t="str">
        <f>IF(不要３!AI6=$I$3,"協定超え注意",不要３!AI6)</f>
        <v>協定超え注意</v>
      </c>
      <c r="AH7" s="99">
        <f>AH8+AI8</f>
        <v>0</v>
      </c>
      <c r="AI7" s="40" t="str">
        <f>IF($X$3=0,"",IF($O$3=0,"",不要３!AK6))</f>
        <v/>
      </c>
      <c r="AJ7" s="106" t="str">
        <f>IF(不要３!AL6=$I$3,"協定超え注意",不要３!AL6)</f>
        <v>協定超え注意</v>
      </c>
      <c r="AK7" s="99">
        <f>AK8+AL8</f>
        <v>0</v>
      </c>
      <c r="AL7" s="40" t="str">
        <f>IF($X$3=0,"",IF($O$3=0,"",不要３!AN6))</f>
        <v/>
      </c>
      <c r="AM7" s="106" t="str">
        <f>IF(不要３!AO6=$I$3,"協定超え注意",不要３!AO6)</f>
        <v>協定超え注意</v>
      </c>
      <c r="AN7" s="99">
        <f>AN8+AO8</f>
        <v>0</v>
      </c>
      <c r="AO7" s="40" t="str">
        <f>IF($X$3=0,"",IF($O$3=0,"",不要３!AQ6))</f>
        <v/>
      </c>
      <c r="AP7" s="27">
        <f>G7+J7+M7+P7+S7+V7+Y7+AB7+AE7+AH7+AK7+AN7</f>
        <v>0</v>
      </c>
      <c r="AQ7" s="28">
        <f>G8+J8+M8+P8+S8+V8+Y8+AB8+AE8+AH8+AK8+AN8</f>
        <v>0</v>
      </c>
    </row>
    <row r="8" spans="1:43" ht="32.25" customHeight="1" thickTop="1" thickBot="1">
      <c r="A8" s="165"/>
      <c r="B8" s="141"/>
      <c r="C8" s="141"/>
      <c r="D8" s="93" t="s">
        <v>22</v>
      </c>
      <c r="E8" s="94" t="s">
        <v>32</v>
      </c>
      <c r="F8" s="107">
        <f>IF(不要３!H7&lt;0,0,不要３!H7)</f>
        <v>0</v>
      </c>
      <c r="G8" s="110"/>
      <c r="H8" s="115"/>
      <c r="I8" s="107">
        <f>IF(不要３!K7&lt;0,0,不要３!K7)</f>
        <v>0</v>
      </c>
      <c r="J8" s="110"/>
      <c r="K8" s="115"/>
      <c r="L8" s="107">
        <f>IF(不要３!N7&lt;0,0,不要３!N7)</f>
        <v>0</v>
      </c>
      <c r="M8" s="110"/>
      <c r="N8" s="115"/>
      <c r="O8" s="107">
        <f>IF(不要３!Q7&lt;0,0,不要３!Q7)</f>
        <v>0</v>
      </c>
      <c r="P8" s="110"/>
      <c r="Q8" s="115"/>
      <c r="R8" s="107">
        <f>IF(不要３!T7&lt;0,0,不要３!T7)</f>
        <v>0</v>
      </c>
      <c r="S8" s="110"/>
      <c r="T8" s="115"/>
      <c r="U8" s="107">
        <f>IF(不要３!W7&lt;0,0,不要３!W7)</f>
        <v>0</v>
      </c>
      <c r="V8" s="110"/>
      <c r="W8" s="115"/>
      <c r="X8" s="107">
        <f>IF(不要３!Z7&lt;0,0,不要３!Z7)</f>
        <v>0</v>
      </c>
      <c r="Y8" s="110"/>
      <c r="Z8" s="115"/>
      <c r="AA8" s="107">
        <f>IF(不要３!AC7&lt;0,0,不要３!AC7)</f>
        <v>0</v>
      </c>
      <c r="AB8" s="110"/>
      <c r="AC8" s="115"/>
      <c r="AD8" s="107">
        <f>IF(不要３!AF7&lt;0,0,不要３!AF7)</f>
        <v>0</v>
      </c>
      <c r="AE8" s="110"/>
      <c r="AF8" s="115"/>
      <c r="AG8" s="107">
        <f>IF(不要３!AI7&lt;0,0,不要３!AI7)</f>
        <v>0</v>
      </c>
      <c r="AH8" s="110"/>
      <c r="AI8" s="115"/>
      <c r="AJ8" s="107">
        <f>IF(不要３!AL7&lt;0,0,不要３!AL7)</f>
        <v>0</v>
      </c>
      <c r="AK8" s="110"/>
      <c r="AL8" s="115"/>
      <c r="AM8" s="107">
        <f>IF(不要３!AO7&lt;0,0,不要３!AO7)</f>
        <v>0</v>
      </c>
      <c r="AN8" s="110"/>
      <c r="AO8" s="115"/>
      <c r="AP8" s="51">
        <f>H8+K8+N8+Q8+T8+W8+Z8+AC8+AF8+AI8+AL8+AO8</f>
        <v>0</v>
      </c>
      <c r="AQ8" s="52">
        <f>$AE$3-AQ7</f>
        <v>0</v>
      </c>
    </row>
    <row r="9" spans="1:43" ht="12" customHeight="1" thickTop="1">
      <c r="A9" s="62"/>
      <c r="B9" s="75"/>
      <c r="C9" s="76"/>
      <c r="D9" s="48"/>
      <c r="E9" s="48"/>
      <c r="F9" s="76"/>
      <c r="G9" s="100"/>
      <c r="H9" s="50"/>
      <c r="I9" s="76"/>
      <c r="J9" s="100"/>
      <c r="K9" s="50"/>
      <c r="L9" s="76"/>
      <c r="M9" s="100"/>
      <c r="N9" s="50"/>
      <c r="O9" s="76"/>
      <c r="P9" s="100"/>
      <c r="Q9" s="50"/>
      <c r="R9" s="76"/>
      <c r="S9" s="100"/>
      <c r="T9" s="50"/>
      <c r="U9" s="76"/>
      <c r="V9" s="100"/>
      <c r="W9" s="50"/>
      <c r="X9" s="76"/>
      <c r="Y9" s="100"/>
      <c r="Z9" s="50"/>
      <c r="AA9" s="76"/>
      <c r="AB9" s="100"/>
      <c r="AC9" s="50"/>
      <c r="AD9" s="76"/>
      <c r="AE9" s="100"/>
      <c r="AF9" s="50"/>
      <c r="AG9" s="76"/>
      <c r="AH9" s="100"/>
      <c r="AI9" s="50"/>
      <c r="AJ9" s="76"/>
      <c r="AK9" s="100"/>
      <c r="AL9" s="50"/>
      <c r="AM9" s="76"/>
      <c r="AN9" s="100"/>
      <c r="AO9" s="50"/>
      <c r="AP9" s="48"/>
      <c r="AQ9" s="49"/>
    </row>
    <row r="10" spans="1:43" ht="25.5" customHeight="1" thickBot="1">
      <c r="A10" s="165">
        <v>2</v>
      </c>
      <c r="B10" s="139">
        <f>'1年目'!B10</f>
        <v>1002</v>
      </c>
      <c r="C10" s="139" t="str">
        <f>'1年目'!C10</f>
        <v>社員２</v>
      </c>
      <c r="D10" s="65" t="s">
        <v>95</v>
      </c>
      <c r="E10" s="39" t="s">
        <v>26</v>
      </c>
      <c r="F10" s="106" t="str">
        <f>IF(不要３!H21=$I$3,"協定超え注意",不要３!H21)</f>
        <v>協定超え注意</v>
      </c>
      <c r="G10" s="99">
        <f>G11+H11</f>
        <v>0</v>
      </c>
      <c r="H10" s="40" t="str">
        <f>IF($X$3=0,"",IF($O$3=0,"",不要３!J21))</f>
        <v/>
      </c>
      <c r="I10" s="106" t="str">
        <f>IF(不要３!K21=$I$3,"協定超え注意",不要３!K21)</f>
        <v>協定超え注意</v>
      </c>
      <c r="J10" s="99">
        <f>J11+K11</f>
        <v>0</v>
      </c>
      <c r="K10" s="40" t="str">
        <f>IF($X$3=0,"",IF($O$3=0,"",不要３!M21))</f>
        <v/>
      </c>
      <c r="L10" s="106" t="str">
        <f>IF(不要３!N21=$I$3,"協定超え注意",不要３!N21)</f>
        <v>協定超え注意</v>
      </c>
      <c r="M10" s="99">
        <f>M11+N11</f>
        <v>0</v>
      </c>
      <c r="N10" s="40" t="str">
        <f>IF($X$3=0,"",IF($O$3=0,"",不要３!P21))</f>
        <v/>
      </c>
      <c r="O10" s="106" t="str">
        <f>IF(不要３!Q21=$I$3,"協定超え注意",不要３!Q21)</f>
        <v>協定超え注意</v>
      </c>
      <c r="P10" s="99">
        <f>P11+Q11</f>
        <v>0</v>
      </c>
      <c r="Q10" s="40" t="str">
        <f>IF($X$3=0,"",IF($O$3=0,"",不要３!S21))</f>
        <v/>
      </c>
      <c r="R10" s="106" t="str">
        <f>IF(不要３!T21=$I$3,"協定超え注意",不要３!T21)</f>
        <v>協定超え注意</v>
      </c>
      <c r="S10" s="99">
        <f>S11+T11</f>
        <v>0</v>
      </c>
      <c r="T10" s="40" t="str">
        <f>IF($X$3=0,"",IF($O$3=0,"",不要３!V21))</f>
        <v/>
      </c>
      <c r="U10" s="106" t="str">
        <f>IF(不要３!W21=$I$3,"協定超え注意",不要３!W21)</f>
        <v>協定超え注意</v>
      </c>
      <c r="V10" s="99">
        <f>V11+W11</f>
        <v>0</v>
      </c>
      <c r="W10" s="40" t="str">
        <f>IF($X$3=0,"",IF($O$3=0,"",不要３!Y21))</f>
        <v/>
      </c>
      <c r="X10" s="106" t="str">
        <f>IF(不要３!Z21=$I$3,"協定超え注意",不要３!Z21)</f>
        <v>協定超え注意</v>
      </c>
      <c r="Y10" s="99">
        <f>Y11+Z11</f>
        <v>0</v>
      </c>
      <c r="Z10" s="40" t="str">
        <f>IF($X$3=0,"",IF($O$3=0,"",不要３!AB21))</f>
        <v/>
      </c>
      <c r="AA10" s="106" t="str">
        <f>IF(不要３!AC21=$I$3,"協定超え注意",不要３!AC21)</f>
        <v>協定超え注意</v>
      </c>
      <c r="AB10" s="99">
        <f>AB11+AC11</f>
        <v>0</v>
      </c>
      <c r="AC10" s="40" t="str">
        <f>IF($X$3=0,"",IF($O$3=0,"",不要３!AE21))</f>
        <v/>
      </c>
      <c r="AD10" s="106" t="str">
        <f>IF(不要３!AF21=$I$3,"協定超え注意",不要３!AF21)</f>
        <v>協定超え注意</v>
      </c>
      <c r="AE10" s="99">
        <f>AE11+AF11</f>
        <v>0</v>
      </c>
      <c r="AF10" s="40" t="str">
        <f>IF($X$3=0,"",IF($O$3=0,"",不要３!AH21))</f>
        <v/>
      </c>
      <c r="AG10" s="106" t="str">
        <f>IF(不要３!AI21=$I$3,"協定超え注意",不要３!AI21)</f>
        <v>協定超え注意</v>
      </c>
      <c r="AH10" s="99">
        <f>AH11+AI11</f>
        <v>0</v>
      </c>
      <c r="AI10" s="40" t="str">
        <f>IF($X$3=0,"",IF($O$3=0,"",不要３!AK21))</f>
        <v/>
      </c>
      <c r="AJ10" s="106" t="str">
        <f>IF(不要３!AL21=$I$3,"協定超え注意",不要３!AL21)</f>
        <v>協定超え注意</v>
      </c>
      <c r="AK10" s="99">
        <f>AK11+AL11</f>
        <v>0</v>
      </c>
      <c r="AL10" s="40" t="str">
        <f>IF($X$3=0,"",IF($O$3=0,"",不要３!AN21))</f>
        <v/>
      </c>
      <c r="AM10" s="106" t="str">
        <f>IF(不要３!AO21=$I$3,"協定超え注意",不要３!AO21)</f>
        <v>協定超え注意</v>
      </c>
      <c r="AN10" s="99">
        <f>AN11+AO11</f>
        <v>0</v>
      </c>
      <c r="AO10" s="40" t="str">
        <f>IF($X$3=0,"",IF($O$3=0,"",不要３!AQ21))</f>
        <v/>
      </c>
      <c r="AP10" s="45">
        <f>G10+J10+M10+P10+S10+V10+Y10+AB10+AE10+AH10+AK10+AN10</f>
        <v>0</v>
      </c>
      <c r="AQ10" s="46">
        <f>G11+J11+M11+P11+S11+V11+Y11+AB11+AE11+AH11+AK11+AN11</f>
        <v>0</v>
      </c>
    </row>
    <row r="11" spans="1:43" ht="32.25" customHeight="1" thickTop="1" thickBot="1">
      <c r="A11" s="165"/>
      <c r="B11" s="141"/>
      <c r="C11" s="141"/>
      <c r="D11" s="93" t="s">
        <v>22</v>
      </c>
      <c r="E11" s="94" t="s">
        <v>32</v>
      </c>
      <c r="F11" s="107">
        <f>IF(不要３!H22&lt;0,0,不要３!H22)</f>
        <v>0</v>
      </c>
      <c r="G11" s="110"/>
      <c r="H11" s="115"/>
      <c r="I11" s="107">
        <f>IF(不要３!K22&lt;0,0,不要３!K22)</f>
        <v>0</v>
      </c>
      <c r="J11" s="110"/>
      <c r="K11" s="115"/>
      <c r="L11" s="107">
        <f>IF(不要３!N22&lt;0,0,不要３!N22)</f>
        <v>0</v>
      </c>
      <c r="M11" s="110"/>
      <c r="N11" s="115"/>
      <c r="O11" s="107">
        <f>IF(不要３!Q22&lt;0,0,不要３!Q22)</f>
        <v>0</v>
      </c>
      <c r="P11" s="110"/>
      <c r="Q11" s="115"/>
      <c r="R11" s="107">
        <f>IF(不要３!T22&lt;0,0,不要３!T22)</f>
        <v>0</v>
      </c>
      <c r="S11" s="110"/>
      <c r="T11" s="115"/>
      <c r="U11" s="107">
        <f>IF(不要３!W22&lt;0,0,不要３!W22)</f>
        <v>0</v>
      </c>
      <c r="V11" s="110"/>
      <c r="W11" s="115"/>
      <c r="X11" s="107">
        <f>IF(不要３!Z22&lt;0,0,不要３!Z22)</f>
        <v>0</v>
      </c>
      <c r="Y11" s="110"/>
      <c r="Z11" s="115"/>
      <c r="AA11" s="107">
        <f>IF(不要３!AC22&lt;0,0,不要３!AC22)</f>
        <v>0</v>
      </c>
      <c r="AB11" s="110"/>
      <c r="AC11" s="115"/>
      <c r="AD11" s="107">
        <f>IF(不要３!AF22&lt;0,0,不要３!AF22)</f>
        <v>0</v>
      </c>
      <c r="AE11" s="110"/>
      <c r="AF11" s="115"/>
      <c r="AG11" s="107">
        <f>IF(不要３!AI22&lt;0,0,不要３!AI22)</f>
        <v>0</v>
      </c>
      <c r="AH11" s="110"/>
      <c r="AI11" s="115"/>
      <c r="AJ11" s="107">
        <f>IF(不要３!AL22&lt;0,0,不要３!AL22)</f>
        <v>0</v>
      </c>
      <c r="AK11" s="110"/>
      <c r="AL11" s="115"/>
      <c r="AM11" s="107">
        <f>IF(不要３!AO22&lt;0,0,不要３!AO22)</f>
        <v>0</v>
      </c>
      <c r="AN11" s="110"/>
      <c r="AO11" s="115"/>
      <c r="AP11" s="32">
        <f>H11+K11+N11+Q11+T11+W11+Z11+AC11+AF11+AI11+AL11+AO11</f>
        <v>0</v>
      </c>
      <c r="AQ11" s="16">
        <f>$AE$3-AQ10</f>
        <v>0</v>
      </c>
    </row>
    <row r="12" spans="1:43" ht="12" customHeight="1" thickTop="1">
      <c r="A12" s="62"/>
      <c r="B12" s="75"/>
      <c r="C12" s="76"/>
      <c r="D12" s="48"/>
      <c r="E12" s="48"/>
      <c r="F12" s="76"/>
      <c r="G12" s="101"/>
      <c r="H12" s="48"/>
      <c r="I12" s="76"/>
      <c r="J12" s="101"/>
      <c r="K12" s="48"/>
      <c r="L12" s="76"/>
      <c r="M12" s="101"/>
      <c r="N12" s="48"/>
      <c r="O12" s="76"/>
      <c r="P12" s="101"/>
      <c r="Q12" s="48"/>
      <c r="R12" s="76"/>
      <c r="S12" s="101"/>
      <c r="T12" s="48"/>
      <c r="U12" s="76"/>
      <c r="V12" s="101"/>
      <c r="W12" s="48"/>
      <c r="X12" s="76"/>
      <c r="Y12" s="101"/>
      <c r="Z12" s="48"/>
      <c r="AA12" s="76"/>
      <c r="AB12" s="101"/>
      <c r="AC12" s="48"/>
      <c r="AD12" s="76"/>
      <c r="AE12" s="101"/>
      <c r="AF12" s="48"/>
      <c r="AG12" s="76"/>
      <c r="AH12" s="101"/>
      <c r="AI12" s="48"/>
      <c r="AJ12" s="76"/>
      <c r="AK12" s="101"/>
      <c r="AL12" s="48"/>
      <c r="AM12" s="76"/>
      <c r="AN12" s="101"/>
      <c r="AO12" s="48"/>
      <c r="AP12" s="48"/>
      <c r="AQ12" s="49"/>
    </row>
    <row r="13" spans="1:43" ht="25.5" customHeight="1" thickBot="1">
      <c r="A13" s="165">
        <v>3</v>
      </c>
      <c r="B13" s="139">
        <f>'1年目'!B13</f>
        <v>1003</v>
      </c>
      <c r="C13" s="139" t="str">
        <f>'1年目'!C13</f>
        <v>社員３</v>
      </c>
      <c r="D13" s="65" t="s">
        <v>95</v>
      </c>
      <c r="E13" s="39" t="s">
        <v>26</v>
      </c>
      <c r="F13" s="106" t="str">
        <f>IF(不要３!H36=$I$3,"協定超え注意",不要３!H36)</f>
        <v>協定超え注意</v>
      </c>
      <c r="G13" s="99">
        <f>G14+H14</f>
        <v>0</v>
      </c>
      <c r="H13" s="40" t="str">
        <f>IF($X$3=0,"",IF($O$3=0,"",不要３!J36))</f>
        <v/>
      </c>
      <c r="I13" s="106" t="str">
        <f>IF(不要３!K36=$I$3,"協定超え注意",不要３!K36)</f>
        <v>協定超え注意</v>
      </c>
      <c r="J13" s="99">
        <f>J14+K14</f>
        <v>0</v>
      </c>
      <c r="K13" s="40" t="str">
        <f>IF($X$3=0,"",IF($O$3=0,"",不要３!M36))</f>
        <v/>
      </c>
      <c r="L13" s="106" t="str">
        <f>IF(不要３!N36=$I$3,"協定超え注意",不要３!N36)</f>
        <v>協定超え注意</v>
      </c>
      <c r="M13" s="99">
        <f>M14+N14</f>
        <v>0</v>
      </c>
      <c r="N13" s="40" t="str">
        <f>IF($X$3=0,"",IF($O$3=0,"",不要３!P36))</f>
        <v/>
      </c>
      <c r="O13" s="106" t="str">
        <f>IF(不要３!Q36=$I$3,"協定超え注意",不要３!Q36)</f>
        <v>協定超え注意</v>
      </c>
      <c r="P13" s="99">
        <f>P14+Q14</f>
        <v>0</v>
      </c>
      <c r="Q13" s="40" t="str">
        <f>IF($X$3=0,"",IF($O$3=0,"",不要３!S36))</f>
        <v/>
      </c>
      <c r="R13" s="106" t="str">
        <f>IF(不要３!T36=$I$3,"協定超え注意",不要３!T36)</f>
        <v>協定超え注意</v>
      </c>
      <c r="S13" s="99">
        <f>S14+T14</f>
        <v>0</v>
      </c>
      <c r="T13" s="40" t="str">
        <f>IF($X$3=0,"",IF($O$3=0,"",不要３!V36))</f>
        <v/>
      </c>
      <c r="U13" s="106" t="str">
        <f>IF(不要３!W36=$I$3,"協定超え注意",不要３!W36)</f>
        <v>協定超え注意</v>
      </c>
      <c r="V13" s="99">
        <f>V14+W14</f>
        <v>0</v>
      </c>
      <c r="W13" s="40" t="str">
        <f>IF($X$3=0,"",IF($O$3=0,"",不要３!Y36))</f>
        <v/>
      </c>
      <c r="X13" s="106" t="str">
        <f>IF(不要３!Z36=$I$3,"協定超え注意",不要３!Z36)</f>
        <v>協定超え注意</v>
      </c>
      <c r="Y13" s="99">
        <f>Y14+Z14</f>
        <v>0</v>
      </c>
      <c r="Z13" s="40" t="str">
        <f>IF($X$3=0,"",IF($O$3=0,"",不要３!AB36))</f>
        <v/>
      </c>
      <c r="AA13" s="106" t="str">
        <f>IF(不要３!AC36=$I$3,"協定超え注意",不要３!AC36)</f>
        <v>協定超え注意</v>
      </c>
      <c r="AB13" s="99">
        <f>AB14+AC14</f>
        <v>0</v>
      </c>
      <c r="AC13" s="40" t="str">
        <f>IF($X$3=0,"",IF($O$3=0,"",不要３!AE36))</f>
        <v/>
      </c>
      <c r="AD13" s="106" t="str">
        <f>IF(不要３!AF36=$I$3,"協定超え注意",不要３!AF36)</f>
        <v>協定超え注意</v>
      </c>
      <c r="AE13" s="99">
        <f>AE14+AF14</f>
        <v>0</v>
      </c>
      <c r="AF13" s="40" t="str">
        <f>IF($X$3=0,"",IF($O$3=0,"",不要３!AH36))</f>
        <v/>
      </c>
      <c r="AG13" s="106" t="str">
        <f>IF(不要３!AI36=$I$3,"協定超え注意",不要３!AI36)</f>
        <v>協定超え注意</v>
      </c>
      <c r="AH13" s="99">
        <f>AH14+AI14</f>
        <v>0</v>
      </c>
      <c r="AI13" s="40" t="str">
        <f>IF($X$3=0,"",IF($O$3=0,"",不要３!AK36))</f>
        <v/>
      </c>
      <c r="AJ13" s="106" t="str">
        <f>IF(不要３!AL36=$I$3,"協定超え注意",不要３!AL36)</f>
        <v>協定超え注意</v>
      </c>
      <c r="AK13" s="99">
        <f>AK14+AL14</f>
        <v>0</v>
      </c>
      <c r="AL13" s="40" t="str">
        <f>IF($X$3=0,"",IF($O$3=0,"",不要３!AN36))</f>
        <v/>
      </c>
      <c r="AM13" s="106" t="str">
        <f>IF(不要３!AO36=$I$3,"協定超え注意",不要３!AO36)</f>
        <v>協定超え注意</v>
      </c>
      <c r="AN13" s="99">
        <f>AN14+AO14</f>
        <v>0</v>
      </c>
      <c r="AO13" s="40" t="str">
        <f>IF($X$3=0,"",IF($O$3=0,"",不要３!AQ36))</f>
        <v/>
      </c>
      <c r="AP13" s="27">
        <f>G13+J13+M13+P13+S13+V13+Y13+AB13+AE13+AH13+AK13+AN13</f>
        <v>0</v>
      </c>
      <c r="AQ13" s="28">
        <f>G14+J14+M14+P14+S14+V14+Y14+AB14+AE14+AH14+AK14+AN14</f>
        <v>0</v>
      </c>
    </row>
    <row r="14" spans="1:43" ht="32.25" customHeight="1" thickTop="1" thickBot="1">
      <c r="A14" s="165"/>
      <c r="B14" s="141"/>
      <c r="C14" s="141"/>
      <c r="D14" s="93" t="s">
        <v>22</v>
      </c>
      <c r="E14" s="94" t="s">
        <v>32</v>
      </c>
      <c r="F14" s="107">
        <f>IF(不要３!H37&lt;0,0,不要３!H37)</f>
        <v>0</v>
      </c>
      <c r="G14" s="110"/>
      <c r="H14" s="115"/>
      <c r="I14" s="107">
        <f>IF(不要３!K37&lt;0,0,不要３!K37)</f>
        <v>0</v>
      </c>
      <c r="J14" s="110"/>
      <c r="K14" s="115"/>
      <c r="L14" s="107">
        <f>IF(不要３!N37&lt;0,0,不要３!N37)</f>
        <v>0</v>
      </c>
      <c r="M14" s="110"/>
      <c r="N14" s="115"/>
      <c r="O14" s="107">
        <f>IF(不要３!Q37&lt;0,0,不要３!Q37)</f>
        <v>0</v>
      </c>
      <c r="P14" s="110"/>
      <c r="Q14" s="115"/>
      <c r="R14" s="107">
        <f>IF(不要３!T37&lt;0,0,不要３!T37)</f>
        <v>0</v>
      </c>
      <c r="S14" s="110"/>
      <c r="T14" s="115"/>
      <c r="U14" s="107">
        <f>IF(不要３!W37&lt;0,0,不要３!W37)</f>
        <v>0</v>
      </c>
      <c r="V14" s="110"/>
      <c r="W14" s="115"/>
      <c r="X14" s="107">
        <f>IF(不要３!Z37&lt;0,0,不要３!Z37)</f>
        <v>0</v>
      </c>
      <c r="Y14" s="110"/>
      <c r="Z14" s="115"/>
      <c r="AA14" s="107">
        <f>IF(不要３!AC37&lt;0,0,不要３!AC37)</f>
        <v>0</v>
      </c>
      <c r="AB14" s="110"/>
      <c r="AC14" s="115"/>
      <c r="AD14" s="107">
        <f>IF(不要３!AF37&lt;0,0,不要３!AF37)</f>
        <v>0</v>
      </c>
      <c r="AE14" s="110"/>
      <c r="AF14" s="115"/>
      <c r="AG14" s="107">
        <f>IF(不要３!AI37&lt;0,0,不要３!AI37)</f>
        <v>0</v>
      </c>
      <c r="AH14" s="110"/>
      <c r="AI14" s="115"/>
      <c r="AJ14" s="107">
        <f>IF(不要３!AL37&lt;0,0,不要３!AL37)</f>
        <v>0</v>
      </c>
      <c r="AK14" s="110"/>
      <c r="AL14" s="115"/>
      <c r="AM14" s="107">
        <f>IF(不要３!AO37&lt;0,0,不要３!AO37)</f>
        <v>0</v>
      </c>
      <c r="AN14" s="110"/>
      <c r="AO14" s="115"/>
      <c r="AP14" s="32">
        <f>H14+K14+N14+Q14+T14+W14+Z14+AC14+AF14+AI14+AL14+AO14</f>
        <v>0</v>
      </c>
      <c r="AQ14" s="16">
        <f>$AE$3-AQ13</f>
        <v>0</v>
      </c>
    </row>
    <row r="15" spans="1:43" ht="12" customHeight="1" thickTop="1">
      <c r="A15" s="62"/>
      <c r="B15" s="75"/>
      <c r="C15" s="76"/>
      <c r="D15" s="48"/>
      <c r="E15" s="48"/>
      <c r="F15" s="76"/>
      <c r="G15" s="101"/>
      <c r="H15" s="48"/>
      <c r="I15" s="76"/>
      <c r="J15" s="101"/>
      <c r="K15" s="48"/>
      <c r="L15" s="76"/>
      <c r="M15" s="101"/>
      <c r="N15" s="48"/>
      <c r="O15" s="76"/>
      <c r="P15" s="101"/>
      <c r="Q15" s="48"/>
      <c r="R15" s="76"/>
      <c r="S15" s="101"/>
      <c r="T15" s="48"/>
      <c r="U15" s="76"/>
      <c r="V15" s="101"/>
      <c r="W15" s="48"/>
      <c r="X15" s="76"/>
      <c r="Y15" s="101"/>
      <c r="Z15" s="48"/>
      <c r="AA15" s="76"/>
      <c r="AB15" s="101"/>
      <c r="AC15" s="48"/>
      <c r="AD15" s="76"/>
      <c r="AE15" s="101"/>
      <c r="AF15" s="48"/>
      <c r="AG15" s="76"/>
      <c r="AH15" s="101"/>
      <c r="AI15" s="48"/>
      <c r="AJ15" s="76"/>
      <c r="AK15" s="101"/>
      <c r="AL15" s="48"/>
      <c r="AM15" s="76"/>
      <c r="AN15" s="101"/>
      <c r="AO15" s="48"/>
      <c r="AP15" s="48"/>
      <c r="AQ15" s="49"/>
    </row>
    <row r="16" spans="1:43" ht="25.5" customHeight="1" thickBot="1">
      <c r="A16" s="165">
        <v>4</v>
      </c>
      <c r="B16" s="139">
        <f>'1年目'!B16</f>
        <v>1004</v>
      </c>
      <c r="C16" s="139" t="str">
        <f>'1年目'!C16</f>
        <v>社員4</v>
      </c>
      <c r="D16" s="65" t="s">
        <v>95</v>
      </c>
      <c r="E16" s="39" t="s">
        <v>26</v>
      </c>
      <c r="F16" s="106" t="str">
        <f>IF(不要３!H51=$I$3,"協定超え注意",不要３!H51)</f>
        <v>協定超え注意</v>
      </c>
      <c r="G16" s="99">
        <f>G17+H17</f>
        <v>0</v>
      </c>
      <c r="H16" s="40" t="str">
        <f>IF($X$3=0,"",IF($O$3=0,"",不要３!J51))</f>
        <v/>
      </c>
      <c r="I16" s="106" t="str">
        <f>IF(不要３!K51=$I$3,"協定超え注意",不要３!K51)</f>
        <v>協定超え注意</v>
      </c>
      <c r="J16" s="99">
        <f>J17+K17</f>
        <v>0</v>
      </c>
      <c r="K16" s="40" t="str">
        <f>IF($X$3=0,"",IF($O$3=0,"",不要３!M51))</f>
        <v/>
      </c>
      <c r="L16" s="106" t="str">
        <f>IF(不要３!N51=$I$3,"協定超え注意",不要３!N51)</f>
        <v>協定超え注意</v>
      </c>
      <c r="M16" s="99">
        <f>M17+N17</f>
        <v>0</v>
      </c>
      <c r="N16" s="40" t="str">
        <f>IF($X$3=0,"",IF($O$3=0,"",不要３!P51))</f>
        <v/>
      </c>
      <c r="O16" s="106" t="str">
        <f>IF(不要３!Q51=$I$3,"協定超え注意",不要３!Q51)</f>
        <v>協定超え注意</v>
      </c>
      <c r="P16" s="99">
        <f>P17+Q17</f>
        <v>0</v>
      </c>
      <c r="Q16" s="40" t="str">
        <f>IF($X$3=0,"",IF($O$3=0,"",不要３!S51))</f>
        <v/>
      </c>
      <c r="R16" s="106" t="str">
        <f>IF(不要３!T51=$I$3,"協定超え注意",不要３!T51)</f>
        <v>協定超え注意</v>
      </c>
      <c r="S16" s="99">
        <f>S17+T17</f>
        <v>0</v>
      </c>
      <c r="T16" s="40" t="str">
        <f>IF($X$3=0,"",IF($O$3=0,"",不要３!V51))</f>
        <v/>
      </c>
      <c r="U16" s="106" t="str">
        <f>IF(不要３!W51=$I$3,"協定超え注意",不要３!W51)</f>
        <v>協定超え注意</v>
      </c>
      <c r="V16" s="99">
        <f>V17+W17</f>
        <v>0</v>
      </c>
      <c r="W16" s="40" t="str">
        <f>IF($X$3=0,"",IF($O$3=0,"",不要３!Y51))</f>
        <v/>
      </c>
      <c r="X16" s="106" t="str">
        <f>IF(不要３!Z51=$I$3,"協定超え注意",不要３!Z51)</f>
        <v>協定超え注意</v>
      </c>
      <c r="Y16" s="99">
        <f>Y17+Z17</f>
        <v>0</v>
      </c>
      <c r="Z16" s="40" t="str">
        <f>IF($X$3=0,"",IF($O$3=0,"",不要３!AB51))</f>
        <v/>
      </c>
      <c r="AA16" s="106" t="str">
        <f>IF(不要３!AC51=$I$3,"協定超え注意",不要３!AC51)</f>
        <v>協定超え注意</v>
      </c>
      <c r="AB16" s="99">
        <f>AB17+AC17</f>
        <v>0</v>
      </c>
      <c r="AC16" s="40" t="str">
        <f>IF($X$3=0,"",IF($O$3=0,"",不要３!AE51))</f>
        <v/>
      </c>
      <c r="AD16" s="106" t="str">
        <f>IF(不要３!AF51=$I$3,"協定超え注意",不要３!AF51)</f>
        <v>協定超え注意</v>
      </c>
      <c r="AE16" s="99">
        <f>AE17+AF17</f>
        <v>0</v>
      </c>
      <c r="AF16" s="40" t="str">
        <f>IF($X$3=0,"",IF($O$3=0,"",不要３!AH51))</f>
        <v/>
      </c>
      <c r="AG16" s="106" t="str">
        <f>IF(不要３!AI51=$I$3,"協定超え注意",不要３!AI51)</f>
        <v>協定超え注意</v>
      </c>
      <c r="AH16" s="99">
        <f>AH17+AI17</f>
        <v>0</v>
      </c>
      <c r="AI16" s="40" t="str">
        <f>IF($X$3=0,"",IF($O$3=0,"",不要３!AK51))</f>
        <v/>
      </c>
      <c r="AJ16" s="106" t="str">
        <f>IF(不要３!AL51=$I$3,"協定超え注意",不要３!AL51)</f>
        <v>協定超え注意</v>
      </c>
      <c r="AK16" s="99">
        <f>AK17+AL17</f>
        <v>0</v>
      </c>
      <c r="AL16" s="40" t="str">
        <f>IF($X$3=0,"",IF($O$3=0,"",不要３!AN51))</f>
        <v/>
      </c>
      <c r="AM16" s="106" t="str">
        <f>IF(不要３!AO51=$I$3,"協定超え注意",不要３!AO51)</f>
        <v>協定超え注意</v>
      </c>
      <c r="AN16" s="99">
        <f>AN17+AO17</f>
        <v>0</v>
      </c>
      <c r="AO16" s="40" t="str">
        <f>IF($X$3=0,"",IF($O$3=0,"",不要３!AQ51))</f>
        <v/>
      </c>
      <c r="AP16" s="27">
        <f>G16+J16+M16+P16+S16+V16+Y16+AB16+AE16+AH16+AK16+AN16</f>
        <v>0</v>
      </c>
      <c r="AQ16" s="28">
        <f>G17+J17+M17+P17+S17+V17+Y17+AB17+AE17+AH17+AK17+AN17</f>
        <v>0</v>
      </c>
    </row>
    <row r="17" spans="1:43" ht="32.25" customHeight="1" thickTop="1" thickBot="1">
      <c r="A17" s="165"/>
      <c r="B17" s="141"/>
      <c r="C17" s="141"/>
      <c r="D17" s="93" t="s">
        <v>22</v>
      </c>
      <c r="E17" s="94" t="s">
        <v>32</v>
      </c>
      <c r="F17" s="107">
        <f>IF(不要３!H52&lt;0,0,不要３!H52)</f>
        <v>0</v>
      </c>
      <c r="G17" s="110"/>
      <c r="H17" s="115"/>
      <c r="I17" s="107">
        <f>IF(不要３!K52&lt;0,0,不要３!K52)</f>
        <v>0</v>
      </c>
      <c r="J17" s="110"/>
      <c r="K17" s="115"/>
      <c r="L17" s="107">
        <f>IF(不要３!N52&lt;0,0,不要３!N52)</f>
        <v>0</v>
      </c>
      <c r="M17" s="110"/>
      <c r="N17" s="115"/>
      <c r="O17" s="107">
        <f>IF(不要３!Q52&lt;0,0,不要３!Q52)</f>
        <v>0</v>
      </c>
      <c r="P17" s="110"/>
      <c r="Q17" s="115"/>
      <c r="R17" s="107">
        <f>IF(不要３!T52&lt;0,0,不要３!T52)</f>
        <v>0</v>
      </c>
      <c r="S17" s="110"/>
      <c r="T17" s="115"/>
      <c r="U17" s="107">
        <f>IF(不要３!W52&lt;0,0,不要３!W52)</f>
        <v>0</v>
      </c>
      <c r="V17" s="110"/>
      <c r="W17" s="115"/>
      <c r="X17" s="107">
        <f>IF(不要３!Z52&lt;0,0,不要３!Z52)</f>
        <v>0</v>
      </c>
      <c r="Y17" s="110"/>
      <c r="Z17" s="115"/>
      <c r="AA17" s="107">
        <f>IF(不要３!AC52&lt;0,0,不要３!AC52)</f>
        <v>0</v>
      </c>
      <c r="AB17" s="110"/>
      <c r="AC17" s="115"/>
      <c r="AD17" s="107">
        <f>IF(不要３!AF52&lt;0,0,不要３!AF52)</f>
        <v>0</v>
      </c>
      <c r="AE17" s="110"/>
      <c r="AF17" s="115"/>
      <c r="AG17" s="107">
        <f>IF(不要３!AI52&lt;0,0,不要３!AI52)</f>
        <v>0</v>
      </c>
      <c r="AH17" s="110"/>
      <c r="AI17" s="115"/>
      <c r="AJ17" s="107">
        <f>IF(不要３!AL52&lt;0,0,不要３!AL52)</f>
        <v>0</v>
      </c>
      <c r="AK17" s="110"/>
      <c r="AL17" s="115"/>
      <c r="AM17" s="107">
        <f>IF(不要３!AO52&lt;0,0,不要３!AO52)</f>
        <v>0</v>
      </c>
      <c r="AN17" s="110"/>
      <c r="AO17" s="115"/>
      <c r="AP17" s="32">
        <f>H17+K17+N17+Q17+T17+W17+Z17+AC17+AF17+AI17+AL17+AO17</f>
        <v>0</v>
      </c>
      <c r="AQ17" s="16">
        <f>$AE$3-AQ16</f>
        <v>0</v>
      </c>
    </row>
    <row r="18" spans="1:43" ht="12" customHeight="1" thickTop="1">
      <c r="A18" s="62"/>
      <c r="B18" s="75"/>
      <c r="C18" s="76"/>
      <c r="D18" s="48"/>
      <c r="E18" s="48"/>
      <c r="F18" s="76"/>
      <c r="G18" s="101"/>
      <c r="H18" s="48"/>
      <c r="I18" s="76"/>
      <c r="J18" s="101"/>
      <c r="K18" s="48"/>
      <c r="L18" s="76"/>
      <c r="M18" s="101"/>
      <c r="N18" s="48"/>
      <c r="O18" s="76"/>
      <c r="P18" s="101"/>
      <c r="Q18" s="48"/>
      <c r="R18" s="76"/>
      <c r="S18" s="101"/>
      <c r="T18" s="48"/>
      <c r="U18" s="76"/>
      <c r="V18" s="101"/>
      <c r="W18" s="48"/>
      <c r="X18" s="76"/>
      <c r="Y18" s="101"/>
      <c r="Z18" s="48"/>
      <c r="AA18" s="76"/>
      <c r="AB18" s="101"/>
      <c r="AC18" s="48"/>
      <c r="AD18" s="76"/>
      <c r="AE18" s="101"/>
      <c r="AF18" s="48"/>
      <c r="AG18" s="76"/>
      <c r="AH18" s="101"/>
      <c r="AI18" s="48"/>
      <c r="AJ18" s="76"/>
      <c r="AK18" s="101"/>
      <c r="AL18" s="48"/>
      <c r="AM18" s="76"/>
      <c r="AN18" s="101"/>
      <c r="AO18" s="48"/>
      <c r="AP18" s="48"/>
      <c r="AQ18" s="49"/>
    </row>
    <row r="19" spans="1:43" ht="25.5" customHeight="1" thickBot="1">
      <c r="A19" s="165">
        <v>5</v>
      </c>
      <c r="B19" s="139">
        <f>'1年目'!B19</f>
        <v>1005</v>
      </c>
      <c r="C19" s="139" t="str">
        <f>'1年目'!C19</f>
        <v>社員5</v>
      </c>
      <c r="D19" s="65" t="s">
        <v>95</v>
      </c>
      <c r="E19" s="39" t="s">
        <v>26</v>
      </c>
      <c r="F19" s="106" t="str">
        <f>IF(不要３!H66=$I$3,"協定超え注意",不要３!H66)</f>
        <v>協定超え注意</v>
      </c>
      <c r="G19" s="99">
        <f>G20+H20</f>
        <v>0</v>
      </c>
      <c r="H19" s="40" t="str">
        <f>IF($X$3=0,"",IF($O$3=0,"",不要３!J66))</f>
        <v/>
      </c>
      <c r="I19" s="106" t="str">
        <f>IF(不要３!K66=$I$3,"協定超え注意",不要３!K66)</f>
        <v>協定超え注意</v>
      </c>
      <c r="J19" s="99">
        <f>J20+K20</f>
        <v>0</v>
      </c>
      <c r="K19" s="40" t="str">
        <f>IF($X$3=0,"",IF($O$3=0,"",不要３!M66))</f>
        <v/>
      </c>
      <c r="L19" s="106" t="str">
        <f>IF(不要３!N66=$I$3,"協定超え注意",不要３!N66)</f>
        <v>協定超え注意</v>
      </c>
      <c r="M19" s="99">
        <f>M20+N20</f>
        <v>0</v>
      </c>
      <c r="N19" s="40" t="str">
        <f>IF($X$3=0,"",IF($O$3=0,"",不要３!P66))</f>
        <v/>
      </c>
      <c r="O19" s="106" t="str">
        <f>IF(不要３!Q66=$I$3,"協定超え注意",不要３!Q66)</f>
        <v>協定超え注意</v>
      </c>
      <c r="P19" s="99">
        <f>P20+Q20</f>
        <v>0</v>
      </c>
      <c r="Q19" s="40" t="str">
        <f>IF($X$3=0,"",IF($O$3=0,"",不要３!S66))</f>
        <v/>
      </c>
      <c r="R19" s="106" t="str">
        <f>IF(不要３!T66=$I$3,"協定超え注意",不要３!T66)</f>
        <v>協定超え注意</v>
      </c>
      <c r="S19" s="99">
        <f>S20+T20</f>
        <v>0</v>
      </c>
      <c r="T19" s="40" t="str">
        <f>IF($X$3=0,"",IF($O$3=0,"",不要３!V66))</f>
        <v/>
      </c>
      <c r="U19" s="106" t="str">
        <f>IF(不要３!W66=$I$3,"協定超え注意",不要３!W66)</f>
        <v>協定超え注意</v>
      </c>
      <c r="V19" s="99">
        <f>V20+W20</f>
        <v>0</v>
      </c>
      <c r="W19" s="40" t="str">
        <f>IF($X$3=0,"",IF($O$3=0,"",不要３!Y66))</f>
        <v/>
      </c>
      <c r="X19" s="106" t="str">
        <f>IF(不要３!Z66=$I$3,"協定超え注意",不要３!Z66)</f>
        <v>協定超え注意</v>
      </c>
      <c r="Y19" s="99">
        <f>Y20+Z20</f>
        <v>0</v>
      </c>
      <c r="Z19" s="40" t="str">
        <f>IF($X$3=0,"",IF($O$3=0,"",不要３!AB66))</f>
        <v/>
      </c>
      <c r="AA19" s="106" t="str">
        <f>IF(不要３!AC66=$I$3,"協定超え注意",不要３!AC66)</f>
        <v>協定超え注意</v>
      </c>
      <c r="AB19" s="99">
        <f>AB20+AC20</f>
        <v>0</v>
      </c>
      <c r="AC19" s="40" t="str">
        <f>IF($X$3=0,"",IF($O$3=0,"",不要３!AE66))</f>
        <v/>
      </c>
      <c r="AD19" s="106" t="str">
        <f>IF(不要３!AF66=$I$3,"協定超え注意",不要３!AF66)</f>
        <v>協定超え注意</v>
      </c>
      <c r="AE19" s="99">
        <f>AE20+AF20</f>
        <v>0</v>
      </c>
      <c r="AF19" s="40" t="str">
        <f>IF($X$3=0,"",IF($O$3=0,"",不要３!AH66))</f>
        <v/>
      </c>
      <c r="AG19" s="106" t="str">
        <f>IF(不要３!AI66=$I$3,"協定超え注意",不要３!AI66)</f>
        <v>協定超え注意</v>
      </c>
      <c r="AH19" s="99">
        <f>AH20+AI20</f>
        <v>0</v>
      </c>
      <c r="AI19" s="40" t="str">
        <f>IF($X$3=0,"",IF($O$3=0,"",不要３!AK66))</f>
        <v/>
      </c>
      <c r="AJ19" s="106" t="str">
        <f>IF(不要３!AL66=$I$3,"協定超え注意",不要３!AL66)</f>
        <v>協定超え注意</v>
      </c>
      <c r="AK19" s="99">
        <f>AK20+AL20</f>
        <v>0</v>
      </c>
      <c r="AL19" s="40" t="str">
        <f>IF($X$3=0,"",IF($O$3=0,"",不要３!AN66))</f>
        <v/>
      </c>
      <c r="AM19" s="106" t="str">
        <f>IF(不要３!AO66=$I$3,"協定超え注意",不要３!AO66)</f>
        <v>協定超え注意</v>
      </c>
      <c r="AN19" s="99">
        <f>AN20+AO20</f>
        <v>0</v>
      </c>
      <c r="AO19" s="40" t="str">
        <f>IF($X$3=0,"",IF($O$3=0,"",不要３!AQ66))</f>
        <v/>
      </c>
      <c r="AP19" s="27">
        <f>G19+J19+M19+P19+S19+V19+Y19+AB19+AE19+AH19+AK19+AN19</f>
        <v>0</v>
      </c>
      <c r="AQ19" s="28">
        <f>G20+J20+M20+P20+S20+V20+Y20+AB20+AE20+AH20+AK20+AN20</f>
        <v>0</v>
      </c>
    </row>
    <row r="20" spans="1:43" ht="32.25" customHeight="1" thickTop="1" thickBot="1">
      <c r="A20" s="165"/>
      <c r="B20" s="141"/>
      <c r="C20" s="141"/>
      <c r="D20" s="93" t="s">
        <v>22</v>
      </c>
      <c r="E20" s="94" t="s">
        <v>32</v>
      </c>
      <c r="F20" s="107">
        <f>IF(不要３!H67&lt;0,0,不要３!H67)</f>
        <v>0</v>
      </c>
      <c r="G20" s="110"/>
      <c r="H20" s="115"/>
      <c r="I20" s="107">
        <f>IF(不要３!K67&lt;0,0,不要３!K67)</f>
        <v>0</v>
      </c>
      <c r="J20" s="110"/>
      <c r="K20" s="115"/>
      <c r="L20" s="107">
        <f>IF(不要３!N67&lt;0,0,不要３!N67)</f>
        <v>0</v>
      </c>
      <c r="M20" s="110"/>
      <c r="N20" s="115"/>
      <c r="O20" s="107">
        <f>IF(不要３!Q67&lt;0,0,不要３!Q67)</f>
        <v>0</v>
      </c>
      <c r="P20" s="110"/>
      <c r="Q20" s="115"/>
      <c r="R20" s="107">
        <f>IF(不要３!T67&lt;0,0,不要３!T67)</f>
        <v>0</v>
      </c>
      <c r="S20" s="110"/>
      <c r="T20" s="115"/>
      <c r="U20" s="107">
        <f>IF(不要３!W67&lt;0,0,不要３!W67)</f>
        <v>0</v>
      </c>
      <c r="V20" s="110"/>
      <c r="W20" s="115"/>
      <c r="X20" s="107">
        <f>IF(不要３!Z67&lt;0,0,不要３!Z67)</f>
        <v>0</v>
      </c>
      <c r="Y20" s="110"/>
      <c r="Z20" s="115"/>
      <c r="AA20" s="107">
        <f>IF(不要３!AC67&lt;0,0,不要３!AC67)</f>
        <v>0</v>
      </c>
      <c r="AB20" s="110"/>
      <c r="AC20" s="115"/>
      <c r="AD20" s="107">
        <f>IF(不要３!AF67&lt;0,0,不要３!AF67)</f>
        <v>0</v>
      </c>
      <c r="AE20" s="110"/>
      <c r="AF20" s="115"/>
      <c r="AG20" s="107">
        <f>IF(不要３!AI67&lt;0,0,不要３!AI67)</f>
        <v>0</v>
      </c>
      <c r="AH20" s="110"/>
      <c r="AI20" s="115"/>
      <c r="AJ20" s="107">
        <f>IF(不要３!AL67&lt;0,0,不要３!AL67)</f>
        <v>0</v>
      </c>
      <c r="AK20" s="110"/>
      <c r="AL20" s="115"/>
      <c r="AM20" s="107">
        <f>IF(不要３!AO67&lt;0,0,不要３!AO67)</f>
        <v>0</v>
      </c>
      <c r="AN20" s="110"/>
      <c r="AO20" s="115"/>
      <c r="AP20" s="32">
        <f>H20+K20+N20+Q20+T20+W20+Z20+AC20+AF20+AI20+AL20+AO20</f>
        <v>0</v>
      </c>
      <c r="AQ20" s="16">
        <f>$AE$3-AQ19</f>
        <v>0</v>
      </c>
    </row>
    <row r="21" spans="1:43" ht="12" customHeight="1" thickTop="1">
      <c r="A21" s="62"/>
      <c r="B21" s="75"/>
      <c r="C21" s="76"/>
      <c r="D21" s="48"/>
      <c r="E21" s="48"/>
      <c r="F21" s="76"/>
      <c r="G21" s="101"/>
      <c r="H21" s="48"/>
      <c r="I21" s="76"/>
      <c r="J21" s="101"/>
      <c r="K21" s="48"/>
      <c r="L21" s="76"/>
      <c r="M21" s="101"/>
      <c r="N21" s="48"/>
      <c r="O21" s="76"/>
      <c r="P21" s="101"/>
      <c r="Q21" s="48"/>
      <c r="R21" s="76"/>
      <c r="S21" s="101"/>
      <c r="T21" s="48"/>
      <c r="U21" s="76"/>
      <c r="V21" s="101"/>
      <c r="W21" s="48"/>
      <c r="X21" s="76"/>
      <c r="Y21" s="101"/>
      <c r="Z21" s="48"/>
      <c r="AA21" s="76"/>
      <c r="AB21" s="101"/>
      <c r="AC21" s="48"/>
      <c r="AD21" s="76"/>
      <c r="AE21" s="101"/>
      <c r="AF21" s="48"/>
      <c r="AG21" s="76"/>
      <c r="AH21" s="101"/>
      <c r="AI21" s="48"/>
      <c r="AJ21" s="76"/>
      <c r="AK21" s="101"/>
      <c r="AL21" s="48"/>
      <c r="AM21" s="76"/>
      <c r="AN21" s="101"/>
      <c r="AO21" s="48"/>
      <c r="AP21" s="48"/>
      <c r="AQ21" s="49"/>
    </row>
    <row r="22" spans="1:43" ht="25.5" customHeight="1" thickBot="1">
      <c r="A22" s="165">
        <v>6</v>
      </c>
      <c r="B22" s="139">
        <f>'1年目'!B22</f>
        <v>1006</v>
      </c>
      <c r="C22" s="139" t="str">
        <f>'1年目'!C22</f>
        <v>社員6</v>
      </c>
      <c r="D22" s="65" t="s">
        <v>95</v>
      </c>
      <c r="E22" s="39" t="s">
        <v>26</v>
      </c>
      <c r="F22" s="106" t="str">
        <f>IF(不要３!H81=$I$3,"協定超え注意",不要３!H81)</f>
        <v>協定超え注意</v>
      </c>
      <c r="G22" s="99">
        <f>G23+H23</f>
        <v>0</v>
      </c>
      <c r="H22" s="40" t="str">
        <f>IF($X$3=0,"",IF($O$3=0,"",不要３!J81))</f>
        <v/>
      </c>
      <c r="I22" s="106" t="str">
        <f>IF(不要３!K81=$I$3,"協定超え注意",不要３!K81)</f>
        <v>協定超え注意</v>
      </c>
      <c r="J22" s="99">
        <f>J23+K23</f>
        <v>0</v>
      </c>
      <c r="K22" s="40" t="str">
        <f>IF($X$3=0,"",IF($O$3=0,"",不要３!M81))</f>
        <v/>
      </c>
      <c r="L22" s="106" t="str">
        <f>IF(不要３!N81=$I$3,"協定超え注意",不要３!N81)</f>
        <v>協定超え注意</v>
      </c>
      <c r="M22" s="99">
        <f>M23+N23</f>
        <v>0</v>
      </c>
      <c r="N22" s="40" t="str">
        <f>IF($X$3=0,"",IF($O$3=0,"",不要３!P81))</f>
        <v/>
      </c>
      <c r="O22" s="106" t="str">
        <f>IF(不要３!Q81=$I$3,"協定超え注意",不要３!Q81)</f>
        <v>協定超え注意</v>
      </c>
      <c r="P22" s="99">
        <f>P23+Q23</f>
        <v>0</v>
      </c>
      <c r="Q22" s="40" t="str">
        <f>IF($X$3=0,"",IF($O$3=0,"",不要３!S81))</f>
        <v/>
      </c>
      <c r="R22" s="106" t="str">
        <f>IF(不要３!T81=$I$3,"協定超え注意",不要３!T81)</f>
        <v>協定超え注意</v>
      </c>
      <c r="S22" s="99">
        <f>S23+T23</f>
        <v>0</v>
      </c>
      <c r="T22" s="40" t="str">
        <f>IF($X$3=0,"",IF($O$3=0,"",不要３!V81))</f>
        <v/>
      </c>
      <c r="U22" s="106" t="str">
        <f>IF(不要３!W81=$I$3,"協定超え注意",不要３!W81)</f>
        <v>協定超え注意</v>
      </c>
      <c r="V22" s="99">
        <f>V23+W23</f>
        <v>0</v>
      </c>
      <c r="W22" s="40" t="str">
        <f>IF($X$3=0,"",IF($O$3=0,"",不要３!Y81))</f>
        <v/>
      </c>
      <c r="X22" s="106" t="str">
        <f>IF(不要３!Z81=$I$3,"協定超え注意",不要３!Z81)</f>
        <v>協定超え注意</v>
      </c>
      <c r="Y22" s="99">
        <f>Y23+Z23</f>
        <v>0</v>
      </c>
      <c r="Z22" s="40" t="str">
        <f>IF($X$3=0,"",IF($O$3=0,"",不要３!AB81))</f>
        <v/>
      </c>
      <c r="AA22" s="106" t="str">
        <f>IF(不要３!AC81=$I$3,"協定超え注意",不要３!AC81)</f>
        <v>協定超え注意</v>
      </c>
      <c r="AB22" s="99">
        <f>AB23+AC23</f>
        <v>0</v>
      </c>
      <c r="AC22" s="40" t="str">
        <f>IF($X$3=0,"",IF($O$3=0,"",不要３!AE81))</f>
        <v/>
      </c>
      <c r="AD22" s="106" t="str">
        <f>IF(不要３!AF81=$I$3,"協定超え注意",不要３!AF81)</f>
        <v>協定超え注意</v>
      </c>
      <c r="AE22" s="99">
        <f>AE23+AF23</f>
        <v>0</v>
      </c>
      <c r="AF22" s="40" t="str">
        <f>IF($X$3=0,"",IF($O$3=0,"",不要３!AH81))</f>
        <v/>
      </c>
      <c r="AG22" s="106" t="str">
        <f>IF(不要３!AI81=$I$3,"協定超え注意",不要３!AI81)</f>
        <v>協定超え注意</v>
      </c>
      <c r="AH22" s="99">
        <f>AH23+AI23</f>
        <v>0</v>
      </c>
      <c r="AI22" s="40" t="str">
        <f>IF($X$3=0,"",IF($O$3=0,"",不要３!AK81))</f>
        <v/>
      </c>
      <c r="AJ22" s="106" t="str">
        <f>IF(不要３!AL81=$I$3,"協定超え注意",不要３!AL81)</f>
        <v>協定超え注意</v>
      </c>
      <c r="AK22" s="99">
        <f>AK23+AL23</f>
        <v>0</v>
      </c>
      <c r="AL22" s="40" t="str">
        <f>IF($X$3=0,"",IF($O$3=0,"",不要３!AN81))</f>
        <v/>
      </c>
      <c r="AM22" s="106" t="str">
        <f>IF(不要３!AO81=$I$3,"協定超え注意",不要３!AO81)</f>
        <v>協定超え注意</v>
      </c>
      <c r="AN22" s="99">
        <f>AN23+AO23</f>
        <v>0</v>
      </c>
      <c r="AO22" s="40" t="str">
        <f>IF($X$3=0,"",IF($O$3=0,"",不要３!AQ81))</f>
        <v/>
      </c>
      <c r="AP22" s="27">
        <f>G22+J22+M22+P22+S22+V22+Y22+AB22+AE22+AH22+AK22+AN22</f>
        <v>0</v>
      </c>
      <c r="AQ22" s="28">
        <f>G23+J23+M23+P23+S23+V23+Y23+AB23+AE23+AH23+AK23+AN23</f>
        <v>0</v>
      </c>
    </row>
    <row r="23" spans="1:43" ht="32.25" customHeight="1" thickTop="1" thickBot="1">
      <c r="A23" s="165"/>
      <c r="B23" s="141"/>
      <c r="C23" s="141"/>
      <c r="D23" s="93" t="s">
        <v>22</v>
      </c>
      <c r="E23" s="94" t="s">
        <v>32</v>
      </c>
      <c r="F23" s="107">
        <f>IF(不要３!H82&lt;0,0,不要３!H82)</f>
        <v>0</v>
      </c>
      <c r="G23" s="110"/>
      <c r="H23" s="115"/>
      <c r="I23" s="107">
        <f>IF(不要３!K82&lt;0,0,不要３!K82)</f>
        <v>0</v>
      </c>
      <c r="J23" s="110"/>
      <c r="K23" s="115"/>
      <c r="L23" s="107">
        <f>IF(不要３!N82&lt;0,0,不要３!N82)</f>
        <v>0</v>
      </c>
      <c r="M23" s="110"/>
      <c r="N23" s="115"/>
      <c r="O23" s="107">
        <f>IF(不要３!Q82&lt;0,0,不要３!Q82)</f>
        <v>0</v>
      </c>
      <c r="P23" s="110"/>
      <c r="Q23" s="115"/>
      <c r="R23" s="107">
        <f>IF(不要３!T82&lt;0,0,不要３!T82)</f>
        <v>0</v>
      </c>
      <c r="S23" s="110"/>
      <c r="T23" s="115"/>
      <c r="U23" s="107">
        <f>IF(不要３!W82&lt;0,0,不要３!W82)</f>
        <v>0</v>
      </c>
      <c r="V23" s="110"/>
      <c r="W23" s="115"/>
      <c r="X23" s="107">
        <f>IF(不要３!Z82&lt;0,0,不要３!Z82)</f>
        <v>0</v>
      </c>
      <c r="Y23" s="110"/>
      <c r="Z23" s="115"/>
      <c r="AA23" s="107">
        <f>IF(不要３!AC82&lt;0,0,不要３!AC82)</f>
        <v>0</v>
      </c>
      <c r="AB23" s="110"/>
      <c r="AC23" s="115"/>
      <c r="AD23" s="107">
        <f>IF(不要３!AF82&lt;0,0,不要３!AF82)</f>
        <v>0</v>
      </c>
      <c r="AE23" s="110"/>
      <c r="AF23" s="115"/>
      <c r="AG23" s="107">
        <f>IF(不要３!AI82&lt;0,0,不要３!AI82)</f>
        <v>0</v>
      </c>
      <c r="AH23" s="110"/>
      <c r="AI23" s="115"/>
      <c r="AJ23" s="107">
        <f>IF(不要３!AL82&lt;0,0,不要３!AL82)</f>
        <v>0</v>
      </c>
      <c r="AK23" s="110"/>
      <c r="AL23" s="115"/>
      <c r="AM23" s="107">
        <f>IF(不要３!AO82&lt;0,0,不要３!AO82)</f>
        <v>0</v>
      </c>
      <c r="AN23" s="110"/>
      <c r="AO23" s="115"/>
      <c r="AP23" s="32">
        <f>H23+K23+N23+Q23+T23+W23+Z23+AC23+AF23+AI23+AL23+AO23</f>
        <v>0</v>
      </c>
      <c r="AQ23" s="16">
        <f>$AE$3-AQ22</f>
        <v>0</v>
      </c>
    </row>
    <row r="24" spans="1:43" ht="12" customHeight="1" thickTop="1">
      <c r="A24" s="62"/>
      <c r="B24" s="75"/>
      <c r="C24" s="76"/>
      <c r="D24" s="48"/>
      <c r="E24" s="48"/>
      <c r="F24" s="76"/>
      <c r="G24" s="101"/>
      <c r="H24" s="48"/>
      <c r="I24" s="76"/>
      <c r="J24" s="101"/>
      <c r="K24" s="48"/>
      <c r="L24" s="76"/>
      <c r="M24" s="101"/>
      <c r="N24" s="48"/>
      <c r="O24" s="76"/>
      <c r="P24" s="101"/>
      <c r="Q24" s="48"/>
      <c r="R24" s="76"/>
      <c r="S24" s="101"/>
      <c r="T24" s="48"/>
      <c r="U24" s="76"/>
      <c r="V24" s="101"/>
      <c r="W24" s="48"/>
      <c r="X24" s="76"/>
      <c r="Y24" s="101"/>
      <c r="Z24" s="48"/>
      <c r="AA24" s="76"/>
      <c r="AB24" s="101"/>
      <c r="AC24" s="48"/>
      <c r="AD24" s="76"/>
      <c r="AE24" s="101"/>
      <c r="AF24" s="48"/>
      <c r="AG24" s="76"/>
      <c r="AH24" s="101"/>
      <c r="AI24" s="48"/>
      <c r="AJ24" s="76"/>
      <c r="AK24" s="101"/>
      <c r="AL24" s="48"/>
      <c r="AM24" s="76"/>
      <c r="AN24" s="101"/>
      <c r="AO24" s="48"/>
      <c r="AP24" s="48"/>
      <c r="AQ24" s="49"/>
    </row>
    <row r="25" spans="1:43" ht="25.5" customHeight="1" thickBot="1">
      <c r="A25" s="165">
        <v>7</v>
      </c>
      <c r="B25" s="139">
        <f>'1年目'!B25</f>
        <v>1007</v>
      </c>
      <c r="C25" s="139" t="str">
        <f>'1年目'!C25</f>
        <v>社員7</v>
      </c>
      <c r="D25" s="65" t="s">
        <v>95</v>
      </c>
      <c r="E25" s="39" t="s">
        <v>26</v>
      </c>
      <c r="F25" s="106" t="str">
        <f>IF(不要３!H96=$I$3,"協定超え注意",不要３!H96)</f>
        <v>協定超え注意</v>
      </c>
      <c r="G25" s="99">
        <f>G26+H26</f>
        <v>0</v>
      </c>
      <c r="H25" s="40" t="str">
        <f>IF($X$3=0,"",IF($O$3=0,"",不要３!J96))</f>
        <v/>
      </c>
      <c r="I25" s="106" t="str">
        <f>IF(不要３!K96=$I$3,"協定超え注意",不要３!K96)</f>
        <v>協定超え注意</v>
      </c>
      <c r="J25" s="99">
        <f>J26+K26</f>
        <v>0</v>
      </c>
      <c r="K25" s="40" t="str">
        <f>IF($X$3=0,"",IF($O$3=0,"",不要３!M96))</f>
        <v/>
      </c>
      <c r="L25" s="106" t="str">
        <f>IF(不要３!N96=$I$3,"協定超え注意",不要３!N96)</f>
        <v>協定超え注意</v>
      </c>
      <c r="M25" s="99">
        <f>M26+N26</f>
        <v>0</v>
      </c>
      <c r="N25" s="40" t="str">
        <f>IF($X$3=0,"",IF($O$3=0,"",不要３!P96))</f>
        <v/>
      </c>
      <c r="O25" s="106" t="str">
        <f>IF(不要３!Q96=$I$3,"協定超え注意",不要３!Q96)</f>
        <v>協定超え注意</v>
      </c>
      <c r="P25" s="99">
        <f>P26+Q26</f>
        <v>0</v>
      </c>
      <c r="Q25" s="40" t="str">
        <f>IF($X$3=0,"",IF($O$3=0,"",不要３!S96))</f>
        <v/>
      </c>
      <c r="R25" s="106" t="str">
        <f>IF(不要３!T96=$I$3,"協定超え注意",不要３!T96)</f>
        <v>協定超え注意</v>
      </c>
      <c r="S25" s="99">
        <f>S26+T26</f>
        <v>0</v>
      </c>
      <c r="T25" s="40" t="str">
        <f>IF($X$3=0,"",IF($O$3=0,"",不要３!V96))</f>
        <v/>
      </c>
      <c r="U25" s="106" t="str">
        <f>IF(不要３!W96=$I$3,"協定超え注意",不要３!W96)</f>
        <v>協定超え注意</v>
      </c>
      <c r="V25" s="99">
        <f>V26+W26</f>
        <v>0</v>
      </c>
      <c r="W25" s="40" t="str">
        <f>IF($X$3=0,"",IF($O$3=0,"",不要３!Y96))</f>
        <v/>
      </c>
      <c r="X25" s="106" t="str">
        <f>IF(不要３!Z96=$I$3,"協定超え注意",不要３!Z96)</f>
        <v>協定超え注意</v>
      </c>
      <c r="Y25" s="99">
        <f>Y26+Z26</f>
        <v>0</v>
      </c>
      <c r="Z25" s="40" t="str">
        <f>IF($X$3=0,"",IF($O$3=0,"",不要３!AB96))</f>
        <v/>
      </c>
      <c r="AA25" s="106" t="str">
        <f>IF(不要３!AC96=$I$3,"協定超え注意",不要３!AC96)</f>
        <v>協定超え注意</v>
      </c>
      <c r="AB25" s="99">
        <f>AB26+AC26</f>
        <v>0</v>
      </c>
      <c r="AC25" s="40" t="str">
        <f>IF($X$3=0,"",IF($O$3=0,"",不要３!AE96))</f>
        <v/>
      </c>
      <c r="AD25" s="106" t="str">
        <f>IF(不要３!AF96=$I$3,"協定超え注意",不要３!AF96)</f>
        <v>協定超え注意</v>
      </c>
      <c r="AE25" s="99">
        <f>AE26+AF26</f>
        <v>0</v>
      </c>
      <c r="AF25" s="40" t="str">
        <f>IF($X$3=0,"",IF($O$3=0,"",不要３!AH96))</f>
        <v/>
      </c>
      <c r="AG25" s="106" t="str">
        <f>IF(不要３!AI96=$I$3,"協定超え注意",不要３!AI96)</f>
        <v>協定超え注意</v>
      </c>
      <c r="AH25" s="99">
        <f>AH26+AI26</f>
        <v>0</v>
      </c>
      <c r="AI25" s="40" t="str">
        <f>IF($X$3=0,"",IF($O$3=0,"",不要３!AK96))</f>
        <v/>
      </c>
      <c r="AJ25" s="106" t="str">
        <f>IF(不要３!AL96=$I$3,"協定超え注意",不要３!AL96)</f>
        <v>協定超え注意</v>
      </c>
      <c r="AK25" s="99">
        <f>AK26+AL26</f>
        <v>0</v>
      </c>
      <c r="AL25" s="40" t="str">
        <f>IF($X$3=0,"",IF($O$3=0,"",不要３!AN96))</f>
        <v/>
      </c>
      <c r="AM25" s="106" t="str">
        <f>IF(不要３!AO96=$I$3,"協定超え注意",不要３!AO96)</f>
        <v>協定超え注意</v>
      </c>
      <c r="AN25" s="99">
        <f>AN26+AO26</f>
        <v>0</v>
      </c>
      <c r="AO25" s="40" t="str">
        <f>IF($X$3=0,"",IF($O$3=0,"",不要３!AQ96))</f>
        <v/>
      </c>
      <c r="AP25" s="27">
        <f>G25+J25+M25+P25+S25+V25+Y25+AB25+AE25+AH25+AK25+AN25</f>
        <v>0</v>
      </c>
      <c r="AQ25" s="28">
        <f>G26+J26+M26+P26+S26+V26+Y26+AB26+AE26+AH26+AK26+AN26</f>
        <v>0</v>
      </c>
    </row>
    <row r="26" spans="1:43" ht="32.25" customHeight="1" thickTop="1" thickBot="1">
      <c r="A26" s="165"/>
      <c r="B26" s="141"/>
      <c r="C26" s="141"/>
      <c r="D26" s="93" t="s">
        <v>22</v>
      </c>
      <c r="E26" s="94" t="s">
        <v>32</v>
      </c>
      <c r="F26" s="107">
        <f>IF(不要３!H97&lt;0,0,不要３!H97)</f>
        <v>0</v>
      </c>
      <c r="G26" s="110"/>
      <c r="H26" s="115"/>
      <c r="I26" s="107">
        <f>IF(不要３!K97&lt;0,0,不要３!K97)</f>
        <v>0</v>
      </c>
      <c r="J26" s="110"/>
      <c r="K26" s="115"/>
      <c r="L26" s="107">
        <f>IF(不要３!N97&lt;0,0,不要３!N97)</f>
        <v>0</v>
      </c>
      <c r="M26" s="110"/>
      <c r="N26" s="115"/>
      <c r="O26" s="107">
        <f>IF(不要３!Q97&lt;0,0,不要３!Q97)</f>
        <v>0</v>
      </c>
      <c r="P26" s="110"/>
      <c r="Q26" s="115"/>
      <c r="R26" s="107">
        <f>IF(不要３!T97&lt;0,0,不要３!T97)</f>
        <v>0</v>
      </c>
      <c r="S26" s="110"/>
      <c r="T26" s="115"/>
      <c r="U26" s="107">
        <f>IF(不要３!W97&lt;0,0,不要３!W97)</f>
        <v>0</v>
      </c>
      <c r="V26" s="110"/>
      <c r="W26" s="115"/>
      <c r="X26" s="107">
        <f>IF(不要３!Z97&lt;0,0,不要３!Z97)</f>
        <v>0</v>
      </c>
      <c r="Y26" s="110"/>
      <c r="Z26" s="115"/>
      <c r="AA26" s="107">
        <f>IF(不要３!AC97&lt;0,0,不要３!AC97)</f>
        <v>0</v>
      </c>
      <c r="AB26" s="110"/>
      <c r="AC26" s="115"/>
      <c r="AD26" s="107">
        <f>IF(不要３!AF97&lt;0,0,不要３!AF97)</f>
        <v>0</v>
      </c>
      <c r="AE26" s="110"/>
      <c r="AF26" s="115"/>
      <c r="AG26" s="107">
        <f>IF(不要３!AI97&lt;0,0,不要３!AI97)</f>
        <v>0</v>
      </c>
      <c r="AH26" s="110"/>
      <c r="AI26" s="115"/>
      <c r="AJ26" s="107">
        <f>IF(不要３!AL97&lt;0,0,不要３!AL97)</f>
        <v>0</v>
      </c>
      <c r="AK26" s="110"/>
      <c r="AL26" s="115"/>
      <c r="AM26" s="107">
        <f>IF(不要３!AO97&lt;0,0,不要３!AO97)</f>
        <v>0</v>
      </c>
      <c r="AN26" s="110"/>
      <c r="AO26" s="115"/>
      <c r="AP26" s="32">
        <f>H26+K26+N26+Q26+T26+W26+Z26+AC26+AF26+AI26+AL26+AO26</f>
        <v>0</v>
      </c>
      <c r="AQ26" s="16">
        <f>$AE$3-AQ25</f>
        <v>0</v>
      </c>
    </row>
    <row r="27" spans="1:43" ht="12" customHeight="1" thickTop="1">
      <c r="A27" s="62"/>
      <c r="B27" s="75"/>
      <c r="C27" s="76"/>
      <c r="D27" s="48"/>
      <c r="E27" s="48"/>
      <c r="F27" s="76"/>
      <c r="G27" s="101"/>
      <c r="H27" s="48"/>
      <c r="I27" s="76"/>
      <c r="J27" s="101"/>
      <c r="K27" s="48"/>
      <c r="L27" s="76"/>
      <c r="M27" s="101"/>
      <c r="N27" s="48"/>
      <c r="O27" s="76"/>
      <c r="P27" s="101"/>
      <c r="Q27" s="48"/>
      <c r="R27" s="76"/>
      <c r="S27" s="101"/>
      <c r="T27" s="48"/>
      <c r="U27" s="76"/>
      <c r="V27" s="101"/>
      <c r="W27" s="48"/>
      <c r="X27" s="76"/>
      <c r="Y27" s="101"/>
      <c r="Z27" s="48"/>
      <c r="AA27" s="76"/>
      <c r="AB27" s="101"/>
      <c r="AC27" s="48"/>
      <c r="AD27" s="76"/>
      <c r="AE27" s="101"/>
      <c r="AF27" s="48"/>
      <c r="AG27" s="76"/>
      <c r="AH27" s="101"/>
      <c r="AI27" s="48"/>
      <c r="AJ27" s="76"/>
      <c r="AK27" s="101"/>
      <c r="AL27" s="48"/>
      <c r="AM27" s="76"/>
      <c r="AN27" s="101"/>
      <c r="AO27" s="48"/>
      <c r="AP27" s="48"/>
      <c r="AQ27" s="49"/>
    </row>
    <row r="28" spans="1:43" ht="25.5" customHeight="1" thickBot="1">
      <c r="A28" s="165">
        <v>8</v>
      </c>
      <c r="B28" s="139">
        <f>'1年目'!B28</f>
        <v>1008</v>
      </c>
      <c r="C28" s="139" t="str">
        <f>'1年目'!C28</f>
        <v>社員8</v>
      </c>
      <c r="D28" s="65" t="s">
        <v>95</v>
      </c>
      <c r="E28" s="39" t="s">
        <v>26</v>
      </c>
      <c r="F28" s="106" t="str">
        <f>IF(不要３!H111=$I$3,"協定超え注意",不要３!H111)</f>
        <v>協定超え注意</v>
      </c>
      <c r="G28" s="99">
        <f>G29+H29</f>
        <v>0</v>
      </c>
      <c r="H28" s="40" t="str">
        <f>IF($X$3=0,"",IF($O$3=0,"",不要３!J111))</f>
        <v/>
      </c>
      <c r="I28" s="106" t="str">
        <f>IF(不要３!K111=$I$3,"協定超え注意",不要３!K111)</f>
        <v>協定超え注意</v>
      </c>
      <c r="J28" s="99">
        <f>J29+K29</f>
        <v>0</v>
      </c>
      <c r="K28" s="40" t="str">
        <f>IF($X$3=0,"",IF($O$3=0,"",不要３!M111))</f>
        <v/>
      </c>
      <c r="L28" s="106" t="str">
        <f>IF(不要３!N111=$I$3,"協定超え注意",不要３!N111)</f>
        <v>協定超え注意</v>
      </c>
      <c r="M28" s="99">
        <f>M29+N29</f>
        <v>0</v>
      </c>
      <c r="N28" s="40" t="str">
        <f>IF($X$3=0,"",IF($O$3=0,"",不要３!P111))</f>
        <v/>
      </c>
      <c r="O28" s="106" t="str">
        <f>IF(不要３!Q111=$I$3,"協定超え注意",不要３!Q111)</f>
        <v>協定超え注意</v>
      </c>
      <c r="P28" s="99">
        <f>P29+Q29</f>
        <v>0</v>
      </c>
      <c r="Q28" s="40" t="str">
        <f>IF($X$3=0,"",IF($O$3=0,"",不要３!S111))</f>
        <v/>
      </c>
      <c r="R28" s="106" t="str">
        <f>IF(不要３!T111=$I$3,"協定超え注意",不要３!T111)</f>
        <v>協定超え注意</v>
      </c>
      <c r="S28" s="99">
        <f>S29+T29</f>
        <v>0</v>
      </c>
      <c r="T28" s="40" t="str">
        <f>IF($X$3=0,"",IF($O$3=0,"",不要３!V111))</f>
        <v/>
      </c>
      <c r="U28" s="106" t="str">
        <f>IF(不要３!W111=$I$3,"協定超え注意",不要３!W111)</f>
        <v>協定超え注意</v>
      </c>
      <c r="V28" s="99">
        <f>V29+W29</f>
        <v>0</v>
      </c>
      <c r="W28" s="40" t="str">
        <f>IF($X$3=0,"",IF($O$3=0,"",不要３!Y111))</f>
        <v/>
      </c>
      <c r="X28" s="106" t="str">
        <f>IF(不要３!Z111=$I$3,"協定超え注意",不要３!Z111)</f>
        <v>協定超え注意</v>
      </c>
      <c r="Y28" s="99">
        <f>Y29+Z29</f>
        <v>0</v>
      </c>
      <c r="Z28" s="40" t="str">
        <f>IF($X$3=0,"",IF($O$3=0,"",不要３!AB111))</f>
        <v/>
      </c>
      <c r="AA28" s="106" t="str">
        <f>IF(不要３!AC111=$I$3,"協定超え注意",不要３!AC111)</f>
        <v>協定超え注意</v>
      </c>
      <c r="AB28" s="99">
        <f>AB29+AC29</f>
        <v>0</v>
      </c>
      <c r="AC28" s="40" t="str">
        <f>IF($X$3=0,"",IF($O$3=0,"",不要３!AE111))</f>
        <v/>
      </c>
      <c r="AD28" s="106" t="str">
        <f>IF(不要３!AF111=$I$3,"協定超え注意",不要３!AF111)</f>
        <v>協定超え注意</v>
      </c>
      <c r="AE28" s="99">
        <f>AE29+AF29</f>
        <v>0</v>
      </c>
      <c r="AF28" s="40" t="str">
        <f>IF($X$3=0,"",IF($O$3=0,"",不要３!AH111))</f>
        <v/>
      </c>
      <c r="AG28" s="106" t="str">
        <f>IF(不要３!AI111=$I$3,"協定超え注意",不要３!AI111)</f>
        <v>協定超え注意</v>
      </c>
      <c r="AH28" s="99">
        <f>AH29+AI29</f>
        <v>0</v>
      </c>
      <c r="AI28" s="40" t="str">
        <f>IF($X$3=0,"",IF($O$3=0,"",不要３!AK111))</f>
        <v/>
      </c>
      <c r="AJ28" s="106" t="str">
        <f>IF(不要３!AL111=$I$3,"協定超え注意",不要３!AL111)</f>
        <v>協定超え注意</v>
      </c>
      <c r="AK28" s="99">
        <f>AK29+AL29</f>
        <v>0</v>
      </c>
      <c r="AL28" s="40" t="str">
        <f>IF($X$3=0,"",IF($O$3=0,"",不要３!AN111))</f>
        <v/>
      </c>
      <c r="AM28" s="106" t="str">
        <f>IF(不要３!AO111=$I$3,"協定超え注意",不要３!AO111)</f>
        <v>協定超え注意</v>
      </c>
      <c r="AN28" s="99">
        <f>AN29+AO29</f>
        <v>0</v>
      </c>
      <c r="AO28" s="40" t="str">
        <f>IF($X$3=0,"",IF($O$3=0,"",不要３!AQ111))</f>
        <v/>
      </c>
      <c r="AP28" s="27">
        <f>G28+J28+M28+P28+S28+V28+Y28+AB28+AE28+AH28+AK28+AN28</f>
        <v>0</v>
      </c>
      <c r="AQ28" s="28">
        <f>G29+J29+M29+P29+S29+V29+Y29+AB29+AE29+AH29+AK29+AN29</f>
        <v>0</v>
      </c>
    </row>
    <row r="29" spans="1:43" ht="32.25" customHeight="1" thickTop="1" thickBot="1">
      <c r="A29" s="165"/>
      <c r="B29" s="141"/>
      <c r="C29" s="141"/>
      <c r="D29" s="93" t="s">
        <v>22</v>
      </c>
      <c r="E29" s="94" t="s">
        <v>32</v>
      </c>
      <c r="F29" s="107">
        <f>IF(不要３!H112&lt;0,0,不要３!H112)</f>
        <v>0</v>
      </c>
      <c r="G29" s="110"/>
      <c r="H29" s="115"/>
      <c r="I29" s="107">
        <f>IF(不要３!K112&lt;0,0,不要３!K112)</f>
        <v>0</v>
      </c>
      <c r="J29" s="110"/>
      <c r="K29" s="115"/>
      <c r="L29" s="107">
        <f>IF(不要３!N112&lt;0,0,不要３!N112)</f>
        <v>0</v>
      </c>
      <c r="M29" s="110"/>
      <c r="N29" s="115"/>
      <c r="O29" s="107">
        <f>IF(不要３!Q112&lt;0,0,不要３!Q112)</f>
        <v>0</v>
      </c>
      <c r="P29" s="110"/>
      <c r="Q29" s="115"/>
      <c r="R29" s="107">
        <f>IF(不要３!T112&lt;0,0,不要３!T112)</f>
        <v>0</v>
      </c>
      <c r="S29" s="110"/>
      <c r="T29" s="115"/>
      <c r="U29" s="107">
        <f>IF(不要３!W112&lt;0,0,不要３!W112)</f>
        <v>0</v>
      </c>
      <c r="V29" s="110"/>
      <c r="W29" s="115"/>
      <c r="X29" s="107">
        <f>IF(不要３!Z112&lt;0,0,不要３!Z112)</f>
        <v>0</v>
      </c>
      <c r="Y29" s="110"/>
      <c r="Z29" s="115"/>
      <c r="AA29" s="107">
        <f>IF(不要３!AC112&lt;0,0,不要３!AC112)</f>
        <v>0</v>
      </c>
      <c r="AB29" s="110"/>
      <c r="AC29" s="115"/>
      <c r="AD29" s="107">
        <f>IF(不要３!AF112&lt;0,0,不要３!AF112)</f>
        <v>0</v>
      </c>
      <c r="AE29" s="110"/>
      <c r="AF29" s="115"/>
      <c r="AG29" s="107">
        <f>IF(不要３!AI112&lt;0,0,不要３!AI112)</f>
        <v>0</v>
      </c>
      <c r="AH29" s="110"/>
      <c r="AI29" s="115"/>
      <c r="AJ29" s="107">
        <f>IF(不要３!AL112&lt;0,0,不要３!AL112)</f>
        <v>0</v>
      </c>
      <c r="AK29" s="110"/>
      <c r="AL29" s="115"/>
      <c r="AM29" s="107">
        <f>IF(不要３!AO112&lt;0,0,不要３!AO112)</f>
        <v>0</v>
      </c>
      <c r="AN29" s="110"/>
      <c r="AO29" s="115"/>
      <c r="AP29" s="32">
        <f>H29+K29+N29+Q29+T29+W29+Z29+AC29+AF29+AI29+AL29+AO29</f>
        <v>0</v>
      </c>
      <c r="AQ29" s="16">
        <f>$AE$3-AQ28</f>
        <v>0</v>
      </c>
    </row>
    <row r="30" spans="1:43" ht="12" customHeight="1" thickTop="1">
      <c r="A30" s="62"/>
      <c r="B30" s="75"/>
      <c r="C30" s="76"/>
      <c r="D30" s="48"/>
      <c r="E30" s="48"/>
      <c r="F30" s="76"/>
      <c r="G30" s="101"/>
      <c r="H30" s="48"/>
      <c r="I30" s="76"/>
      <c r="J30" s="101"/>
      <c r="K30" s="48"/>
      <c r="L30" s="76"/>
      <c r="M30" s="101"/>
      <c r="N30" s="48"/>
      <c r="O30" s="76"/>
      <c r="P30" s="101"/>
      <c r="Q30" s="48"/>
      <c r="R30" s="76"/>
      <c r="S30" s="101"/>
      <c r="T30" s="48"/>
      <c r="U30" s="76"/>
      <c r="V30" s="101"/>
      <c r="W30" s="48"/>
      <c r="X30" s="76"/>
      <c r="Y30" s="101"/>
      <c r="Z30" s="48"/>
      <c r="AA30" s="76"/>
      <c r="AB30" s="101"/>
      <c r="AC30" s="48"/>
      <c r="AD30" s="76"/>
      <c r="AE30" s="101"/>
      <c r="AF30" s="48"/>
      <c r="AG30" s="76"/>
      <c r="AH30" s="101"/>
      <c r="AI30" s="48"/>
      <c r="AJ30" s="76"/>
      <c r="AK30" s="101"/>
      <c r="AL30" s="48"/>
      <c r="AM30" s="76"/>
      <c r="AN30" s="101"/>
      <c r="AO30" s="48"/>
      <c r="AP30" s="48"/>
      <c r="AQ30" s="49"/>
    </row>
    <row r="31" spans="1:43" ht="25.5" customHeight="1" thickBot="1">
      <c r="A31" s="165">
        <v>9</v>
      </c>
      <c r="B31" s="139">
        <f>'1年目'!B31</f>
        <v>1009</v>
      </c>
      <c r="C31" s="139" t="str">
        <f>'1年目'!C31</f>
        <v>社員9</v>
      </c>
      <c r="D31" s="65" t="s">
        <v>95</v>
      </c>
      <c r="E31" s="39" t="s">
        <v>26</v>
      </c>
      <c r="F31" s="106" t="str">
        <f>IF(不要３!H126=$I$3,"協定超え注意",不要３!H126)</f>
        <v>協定超え注意</v>
      </c>
      <c r="G31" s="99">
        <f>G32+H32</f>
        <v>0</v>
      </c>
      <c r="H31" s="40" t="str">
        <f>IF($X$3=0,"",IF($O$3=0,"",不要３!J126))</f>
        <v/>
      </c>
      <c r="I31" s="106" t="str">
        <f>IF(不要３!K126=$I$3,"協定超え注意",不要３!K126)</f>
        <v>協定超え注意</v>
      </c>
      <c r="J31" s="99">
        <f>J32+K32</f>
        <v>0</v>
      </c>
      <c r="K31" s="40" t="str">
        <f>IF($X$3=0,"",IF($O$3=0,"",不要３!M126))</f>
        <v/>
      </c>
      <c r="L31" s="106" t="str">
        <f>IF(不要３!N126=$I$3,"協定超え注意",不要３!N126)</f>
        <v>協定超え注意</v>
      </c>
      <c r="M31" s="99">
        <f>M32+N32</f>
        <v>0</v>
      </c>
      <c r="N31" s="40" t="str">
        <f>IF($X$3=0,"",IF($O$3=0,"",不要３!P126))</f>
        <v/>
      </c>
      <c r="O31" s="106" t="str">
        <f>IF(不要３!Q126=$I$3,"協定超え注意",不要３!Q126)</f>
        <v>協定超え注意</v>
      </c>
      <c r="P31" s="99">
        <f>P32+Q32</f>
        <v>0</v>
      </c>
      <c r="Q31" s="40" t="str">
        <f>IF($X$3=0,"",IF($O$3=0,"",不要３!S126))</f>
        <v/>
      </c>
      <c r="R31" s="106" t="str">
        <f>IF(不要３!T126=$I$3,"協定超え注意",不要３!T126)</f>
        <v>協定超え注意</v>
      </c>
      <c r="S31" s="99">
        <f>S32+T32</f>
        <v>0</v>
      </c>
      <c r="T31" s="40" t="str">
        <f>IF($X$3=0,"",IF($O$3=0,"",不要３!V126))</f>
        <v/>
      </c>
      <c r="U31" s="106" t="str">
        <f>IF(不要３!W126=$I$3,"協定超え注意",不要３!W126)</f>
        <v>協定超え注意</v>
      </c>
      <c r="V31" s="99">
        <f>V32+W32</f>
        <v>0</v>
      </c>
      <c r="W31" s="40" t="str">
        <f>IF($X$3=0,"",IF($O$3=0,"",不要３!Y126))</f>
        <v/>
      </c>
      <c r="X31" s="106" t="str">
        <f>IF(不要３!Z126=$I$3,"協定超え注意",不要３!Z126)</f>
        <v>協定超え注意</v>
      </c>
      <c r="Y31" s="99">
        <f>Y32+Z32</f>
        <v>0</v>
      </c>
      <c r="Z31" s="40" t="str">
        <f>IF($X$3=0,"",IF($O$3=0,"",不要３!AB126))</f>
        <v/>
      </c>
      <c r="AA31" s="106" t="str">
        <f>IF(不要３!AC126=$I$3,"協定超え注意",不要３!AC126)</f>
        <v>協定超え注意</v>
      </c>
      <c r="AB31" s="99">
        <f>AB32+AC32</f>
        <v>0</v>
      </c>
      <c r="AC31" s="40" t="str">
        <f>IF($X$3=0,"",IF($O$3=0,"",不要３!AE126))</f>
        <v/>
      </c>
      <c r="AD31" s="106" t="str">
        <f>IF(不要３!AF126=$I$3,"協定超え注意",不要３!AF126)</f>
        <v>協定超え注意</v>
      </c>
      <c r="AE31" s="99">
        <f>AE32+AF32</f>
        <v>0</v>
      </c>
      <c r="AF31" s="40" t="str">
        <f>IF($X$3=0,"",IF($O$3=0,"",不要３!AH126))</f>
        <v/>
      </c>
      <c r="AG31" s="106" t="str">
        <f>IF(不要３!AI126=$I$3,"協定超え注意",不要３!AI126)</f>
        <v>協定超え注意</v>
      </c>
      <c r="AH31" s="99">
        <f>AH32+AI32</f>
        <v>0</v>
      </c>
      <c r="AI31" s="40" t="str">
        <f>IF($X$3=0,"",IF($O$3=0,"",不要３!AK126))</f>
        <v/>
      </c>
      <c r="AJ31" s="106" t="str">
        <f>IF(不要３!AL126=$I$3,"協定超え注意",不要３!AL126)</f>
        <v>協定超え注意</v>
      </c>
      <c r="AK31" s="99">
        <f>AK32+AL32</f>
        <v>0</v>
      </c>
      <c r="AL31" s="40" t="str">
        <f>IF($X$3=0,"",IF($O$3=0,"",不要３!AN126))</f>
        <v/>
      </c>
      <c r="AM31" s="106" t="str">
        <f>IF(不要３!AO126=$I$3,"協定超え注意",不要３!AO126)</f>
        <v>協定超え注意</v>
      </c>
      <c r="AN31" s="99">
        <f>AN32+AO32</f>
        <v>0</v>
      </c>
      <c r="AO31" s="40" t="str">
        <f>IF($X$3=0,"",IF($O$3=0,"",不要３!AQ126))</f>
        <v/>
      </c>
      <c r="AP31" s="27">
        <f>G31+J31+M31+P31+S31+V31+Y31+AB31+AE31+AH31+AK31+AN31</f>
        <v>0</v>
      </c>
      <c r="AQ31" s="28">
        <f>G32+J32+M32+P32+S32+V32+Y32+AB32+AE32+AH32+AK32+AN32</f>
        <v>0</v>
      </c>
    </row>
    <row r="32" spans="1:43" ht="32.25" customHeight="1" thickTop="1" thickBot="1">
      <c r="A32" s="165"/>
      <c r="B32" s="141"/>
      <c r="C32" s="141"/>
      <c r="D32" s="93" t="s">
        <v>22</v>
      </c>
      <c r="E32" s="94" t="s">
        <v>32</v>
      </c>
      <c r="F32" s="107">
        <f>IF(不要３!H127&lt;0,0,不要３!H127)</f>
        <v>0</v>
      </c>
      <c r="G32" s="110"/>
      <c r="H32" s="115"/>
      <c r="I32" s="107">
        <f>IF(不要３!K127&lt;0,0,不要３!K127)</f>
        <v>0</v>
      </c>
      <c r="J32" s="110"/>
      <c r="K32" s="115"/>
      <c r="L32" s="107">
        <f>IF(不要３!N127&lt;0,0,不要３!N127)</f>
        <v>0</v>
      </c>
      <c r="M32" s="110"/>
      <c r="N32" s="115"/>
      <c r="O32" s="107">
        <f>IF(不要３!Q127&lt;0,0,不要３!Q127)</f>
        <v>0</v>
      </c>
      <c r="P32" s="110"/>
      <c r="Q32" s="115"/>
      <c r="R32" s="107">
        <f>IF(不要３!T127&lt;0,0,不要３!T127)</f>
        <v>0</v>
      </c>
      <c r="S32" s="110"/>
      <c r="T32" s="115"/>
      <c r="U32" s="107">
        <f>IF(不要３!W127&lt;0,0,不要３!W127)</f>
        <v>0</v>
      </c>
      <c r="V32" s="110"/>
      <c r="W32" s="115"/>
      <c r="X32" s="107">
        <f>IF(不要３!Z127&lt;0,0,不要３!Z127)</f>
        <v>0</v>
      </c>
      <c r="Y32" s="110"/>
      <c r="Z32" s="115"/>
      <c r="AA32" s="107">
        <f>IF(不要３!AC127&lt;0,0,不要３!AC127)</f>
        <v>0</v>
      </c>
      <c r="AB32" s="110"/>
      <c r="AC32" s="115"/>
      <c r="AD32" s="107">
        <f>IF(不要３!AF127&lt;0,0,不要３!AF127)</f>
        <v>0</v>
      </c>
      <c r="AE32" s="110"/>
      <c r="AF32" s="115"/>
      <c r="AG32" s="107">
        <f>IF(不要３!AI127&lt;0,0,不要３!AI127)</f>
        <v>0</v>
      </c>
      <c r="AH32" s="110"/>
      <c r="AI32" s="115"/>
      <c r="AJ32" s="107">
        <f>IF(不要３!AL127&lt;0,0,不要３!AL127)</f>
        <v>0</v>
      </c>
      <c r="AK32" s="110"/>
      <c r="AL32" s="115"/>
      <c r="AM32" s="107">
        <f>IF(不要３!AO127&lt;0,0,不要３!AO127)</f>
        <v>0</v>
      </c>
      <c r="AN32" s="110"/>
      <c r="AO32" s="115"/>
      <c r="AP32" s="32">
        <f>H32+K32+N32+Q32+T32+W32+Z32+AC32+AF32+AI32+AL32+AO32</f>
        <v>0</v>
      </c>
      <c r="AQ32" s="16">
        <f>$AE$3-AQ31</f>
        <v>0</v>
      </c>
    </row>
    <row r="33" spans="1:43" ht="12" customHeight="1" thickTop="1">
      <c r="A33" s="62"/>
      <c r="B33" s="75"/>
      <c r="C33" s="76"/>
      <c r="D33" s="48"/>
      <c r="E33" s="48"/>
      <c r="F33" s="76"/>
      <c r="G33" s="101"/>
      <c r="H33" s="48"/>
      <c r="I33" s="76"/>
      <c r="J33" s="101"/>
      <c r="K33" s="48"/>
      <c r="L33" s="76"/>
      <c r="M33" s="101"/>
      <c r="N33" s="48"/>
      <c r="O33" s="76"/>
      <c r="P33" s="101"/>
      <c r="Q33" s="48"/>
      <c r="R33" s="76"/>
      <c r="S33" s="101"/>
      <c r="T33" s="48"/>
      <c r="U33" s="76"/>
      <c r="V33" s="101"/>
      <c r="W33" s="48"/>
      <c r="X33" s="76"/>
      <c r="Y33" s="101"/>
      <c r="Z33" s="48"/>
      <c r="AA33" s="76"/>
      <c r="AB33" s="101"/>
      <c r="AC33" s="48"/>
      <c r="AD33" s="76"/>
      <c r="AE33" s="101"/>
      <c r="AF33" s="48"/>
      <c r="AG33" s="76"/>
      <c r="AH33" s="101"/>
      <c r="AI33" s="48"/>
      <c r="AJ33" s="76"/>
      <c r="AK33" s="101"/>
      <c r="AL33" s="48"/>
      <c r="AM33" s="76"/>
      <c r="AN33" s="101"/>
      <c r="AO33" s="48"/>
      <c r="AP33" s="48"/>
      <c r="AQ33" s="49"/>
    </row>
    <row r="34" spans="1:43" ht="25.5" customHeight="1" thickBot="1">
      <c r="A34" s="165">
        <v>10</v>
      </c>
      <c r="B34" s="139">
        <f>'1年目'!B34</f>
        <v>1010</v>
      </c>
      <c r="C34" s="139" t="str">
        <f>'1年目'!C34</f>
        <v>社員10</v>
      </c>
      <c r="D34" s="65" t="s">
        <v>95</v>
      </c>
      <c r="E34" s="39" t="s">
        <v>26</v>
      </c>
      <c r="F34" s="106" t="str">
        <f>IF(不要３!H141=$I$3,"協定超え注意",不要３!H141)</f>
        <v>協定超え注意</v>
      </c>
      <c r="G34" s="99">
        <f>G35+H35</f>
        <v>0</v>
      </c>
      <c r="H34" s="40" t="str">
        <f>IF($X$3=0,"",IF($O$3=0,"",不要３!J141))</f>
        <v/>
      </c>
      <c r="I34" s="106" t="str">
        <f>IF(不要３!K141=$I$3,"協定超え注意",不要３!K141)</f>
        <v>協定超え注意</v>
      </c>
      <c r="J34" s="99">
        <f>J35+K35</f>
        <v>0</v>
      </c>
      <c r="K34" s="40" t="str">
        <f>IF($X$3=0,"",IF($O$3=0,"",不要３!M141))</f>
        <v/>
      </c>
      <c r="L34" s="106" t="str">
        <f>IF(不要３!N141=$I$3,"協定超え注意",不要３!N141)</f>
        <v>協定超え注意</v>
      </c>
      <c r="M34" s="99">
        <f>M35+N35</f>
        <v>0</v>
      </c>
      <c r="N34" s="40" t="str">
        <f>IF($X$3=0,"",IF($O$3=0,"",不要３!P141))</f>
        <v/>
      </c>
      <c r="O34" s="106" t="str">
        <f>IF(不要３!Q141=$I$3,"協定超え注意",不要３!Q141)</f>
        <v>協定超え注意</v>
      </c>
      <c r="P34" s="99">
        <f>P35+Q35</f>
        <v>0</v>
      </c>
      <c r="Q34" s="40" t="str">
        <f>IF($X$3=0,"",IF($O$3=0,"",不要３!S141))</f>
        <v/>
      </c>
      <c r="R34" s="106" t="str">
        <f>IF(不要３!T141=$I$3,"協定超え注意",不要３!T141)</f>
        <v>協定超え注意</v>
      </c>
      <c r="S34" s="99">
        <f>S35+T35</f>
        <v>0</v>
      </c>
      <c r="T34" s="40" t="str">
        <f>IF($X$3=0,"",IF($O$3=0,"",不要３!V141))</f>
        <v/>
      </c>
      <c r="U34" s="106" t="str">
        <f>IF(不要３!W141=$I$3,"協定超え注意",不要３!W141)</f>
        <v>協定超え注意</v>
      </c>
      <c r="V34" s="99">
        <f>V35+W35</f>
        <v>0</v>
      </c>
      <c r="W34" s="40" t="str">
        <f>IF($X$3=0,"",IF($O$3=0,"",不要３!Y141))</f>
        <v/>
      </c>
      <c r="X34" s="106" t="str">
        <f>IF(不要３!Z141=$I$3,"協定超え注意",不要３!Z141)</f>
        <v>協定超え注意</v>
      </c>
      <c r="Y34" s="99">
        <f>Y35+Z35</f>
        <v>0</v>
      </c>
      <c r="Z34" s="40" t="str">
        <f>IF($X$3=0,"",IF($O$3=0,"",不要３!AB141))</f>
        <v/>
      </c>
      <c r="AA34" s="106" t="str">
        <f>IF(不要３!AC141=$I$3,"協定超え注意",不要３!AC141)</f>
        <v>協定超え注意</v>
      </c>
      <c r="AB34" s="99">
        <f>AB35+AC35</f>
        <v>0</v>
      </c>
      <c r="AC34" s="40" t="str">
        <f>IF($X$3=0,"",IF($O$3=0,"",不要３!AE141))</f>
        <v/>
      </c>
      <c r="AD34" s="106" t="str">
        <f>IF(不要３!AF141=$I$3,"協定超え注意",不要３!AF141)</f>
        <v>協定超え注意</v>
      </c>
      <c r="AE34" s="99">
        <f>AE35+AF35</f>
        <v>0</v>
      </c>
      <c r="AF34" s="40" t="str">
        <f>IF($X$3=0,"",IF($O$3=0,"",不要３!AH141))</f>
        <v/>
      </c>
      <c r="AG34" s="106" t="str">
        <f>IF(不要３!AI141=$I$3,"協定超え注意",不要３!AI141)</f>
        <v>協定超え注意</v>
      </c>
      <c r="AH34" s="99">
        <f>AH35+AI35</f>
        <v>0</v>
      </c>
      <c r="AI34" s="40" t="str">
        <f>IF($X$3=0,"",IF($O$3=0,"",不要３!AK141))</f>
        <v/>
      </c>
      <c r="AJ34" s="106" t="str">
        <f>IF(不要３!AL141=$I$3,"協定超え注意",不要３!AL141)</f>
        <v>協定超え注意</v>
      </c>
      <c r="AK34" s="99">
        <f>AK35+AL35</f>
        <v>0</v>
      </c>
      <c r="AL34" s="40" t="str">
        <f>IF($X$3=0,"",IF($O$3=0,"",不要３!AN141))</f>
        <v/>
      </c>
      <c r="AM34" s="106" t="str">
        <f>IF(不要３!AO141=$I$3,"協定超え注意",不要３!AO141)</f>
        <v>協定超え注意</v>
      </c>
      <c r="AN34" s="99">
        <f>AN35+AO35</f>
        <v>0</v>
      </c>
      <c r="AO34" s="40" t="str">
        <f>IF($X$3=0,"",IF($O$3=0,"",不要３!AQ141))</f>
        <v/>
      </c>
      <c r="AP34" s="27">
        <f>G34+J34+M34+P34+S34+V34+Y34+AB34+AE34+AH34+AK34+AN34</f>
        <v>0</v>
      </c>
      <c r="AQ34" s="28">
        <f>G35+J35+M35+P35+S35+V35+Y35+AB35+AE35+AH35+AK35+AN35</f>
        <v>0</v>
      </c>
    </row>
    <row r="35" spans="1:43" ht="32.25" customHeight="1" thickTop="1" thickBot="1">
      <c r="A35" s="165"/>
      <c r="B35" s="141"/>
      <c r="C35" s="141"/>
      <c r="D35" s="93" t="s">
        <v>22</v>
      </c>
      <c r="E35" s="94" t="s">
        <v>32</v>
      </c>
      <c r="F35" s="107">
        <f>IF(不要３!H142&lt;0,0,不要３!H142)</f>
        <v>0</v>
      </c>
      <c r="G35" s="110"/>
      <c r="H35" s="115"/>
      <c r="I35" s="107">
        <f>IF(不要３!K142&lt;0,0,不要３!K142)</f>
        <v>0</v>
      </c>
      <c r="J35" s="110"/>
      <c r="K35" s="115"/>
      <c r="L35" s="107">
        <f>IF(不要３!N142&lt;0,0,不要３!N142)</f>
        <v>0</v>
      </c>
      <c r="M35" s="110"/>
      <c r="N35" s="115"/>
      <c r="O35" s="107">
        <f>IF(不要３!Q142&lt;0,0,不要３!Q142)</f>
        <v>0</v>
      </c>
      <c r="P35" s="110"/>
      <c r="Q35" s="115"/>
      <c r="R35" s="107">
        <f>IF(不要３!T142&lt;0,0,不要３!T142)</f>
        <v>0</v>
      </c>
      <c r="S35" s="110"/>
      <c r="T35" s="115"/>
      <c r="U35" s="107">
        <f>IF(不要３!W142&lt;0,0,不要３!W142)</f>
        <v>0</v>
      </c>
      <c r="V35" s="110"/>
      <c r="W35" s="115"/>
      <c r="X35" s="107">
        <f>IF(不要３!Z142&lt;0,0,不要３!Z142)</f>
        <v>0</v>
      </c>
      <c r="Y35" s="110"/>
      <c r="Z35" s="115"/>
      <c r="AA35" s="107">
        <f>IF(不要３!AC142&lt;0,0,不要３!AC142)</f>
        <v>0</v>
      </c>
      <c r="AB35" s="110"/>
      <c r="AC35" s="115"/>
      <c r="AD35" s="107">
        <f>IF(不要３!AF142&lt;0,0,不要３!AF142)</f>
        <v>0</v>
      </c>
      <c r="AE35" s="110"/>
      <c r="AF35" s="115"/>
      <c r="AG35" s="107">
        <f>IF(不要３!AI142&lt;0,0,不要３!AI142)</f>
        <v>0</v>
      </c>
      <c r="AH35" s="110"/>
      <c r="AI35" s="115"/>
      <c r="AJ35" s="107">
        <f>IF(不要３!AL142&lt;0,0,不要３!AL142)</f>
        <v>0</v>
      </c>
      <c r="AK35" s="110"/>
      <c r="AL35" s="115"/>
      <c r="AM35" s="107">
        <f>IF(不要３!AO142&lt;0,0,不要３!AO142)</f>
        <v>0</v>
      </c>
      <c r="AN35" s="110"/>
      <c r="AO35" s="115"/>
      <c r="AP35" s="32">
        <f>H35+K35+N35+Q35+T35+W35+Z35+AC35+AF35+AI35+AL35+AO35</f>
        <v>0</v>
      </c>
      <c r="AQ35" s="16">
        <f>$AE$3-AQ34</f>
        <v>0</v>
      </c>
    </row>
    <row r="36" spans="1:43" ht="12" customHeight="1" thickTop="1">
      <c r="A36" s="62"/>
      <c r="B36" s="75"/>
      <c r="C36" s="76"/>
      <c r="D36" s="48"/>
      <c r="E36" s="48"/>
      <c r="F36" s="76"/>
      <c r="G36" s="101"/>
      <c r="H36" s="48"/>
      <c r="I36" s="76"/>
      <c r="J36" s="101"/>
      <c r="K36" s="48"/>
      <c r="L36" s="76"/>
      <c r="M36" s="101"/>
      <c r="N36" s="48"/>
      <c r="O36" s="76"/>
      <c r="P36" s="101"/>
      <c r="Q36" s="48"/>
      <c r="R36" s="76"/>
      <c r="S36" s="101"/>
      <c r="T36" s="48"/>
      <c r="U36" s="76"/>
      <c r="V36" s="101"/>
      <c r="W36" s="48"/>
      <c r="X36" s="76"/>
      <c r="Y36" s="101"/>
      <c r="Z36" s="48"/>
      <c r="AA36" s="76"/>
      <c r="AB36" s="101"/>
      <c r="AC36" s="48"/>
      <c r="AD36" s="76"/>
      <c r="AE36" s="101"/>
      <c r="AF36" s="48"/>
      <c r="AG36" s="76"/>
      <c r="AH36" s="101"/>
      <c r="AI36" s="48"/>
      <c r="AJ36" s="76"/>
      <c r="AK36" s="101"/>
      <c r="AL36" s="48"/>
      <c r="AM36" s="76"/>
      <c r="AN36" s="101"/>
      <c r="AO36" s="48"/>
      <c r="AP36" s="48"/>
      <c r="AQ36" s="49"/>
    </row>
    <row r="37" spans="1:43" ht="25.5" customHeight="1" thickBot="1">
      <c r="A37" s="165">
        <v>11</v>
      </c>
      <c r="B37" s="139">
        <f>'1年目'!B37</f>
        <v>1011</v>
      </c>
      <c r="C37" s="139" t="str">
        <f>'1年目'!C37</f>
        <v>社員11</v>
      </c>
      <c r="D37" s="65" t="s">
        <v>95</v>
      </c>
      <c r="E37" s="39" t="s">
        <v>26</v>
      </c>
      <c r="F37" s="106" t="str">
        <f>IF(不要３!H156=$I$3,"協定超え注意",不要３!H156)</f>
        <v>協定超え注意</v>
      </c>
      <c r="G37" s="99">
        <f>G38+H38</f>
        <v>0</v>
      </c>
      <c r="H37" s="40" t="str">
        <f>IF($X$3=0,"",IF($O$3=0,"",不要３!J156))</f>
        <v/>
      </c>
      <c r="I37" s="106" t="str">
        <f>IF(不要３!K156=$I$3,"協定超え注意",不要３!K156)</f>
        <v>協定超え注意</v>
      </c>
      <c r="J37" s="99">
        <f>J38+K38</f>
        <v>0</v>
      </c>
      <c r="K37" s="40" t="str">
        <f>IF($X$3=0,"",IF($O$3=0,"",不要３!M156))</f>
        <v/>
      </c>
      <c r="L37" s="106" t="str">
        <f>IF(不要３!N156=$I$3,"協定超え注意",不要３!N156)</f>
        <v>協定超え注意</v>
      </c>
      <c r="M37" s="99">
        <f>M38+N38</f>
        <v>0</v>
      </c>
      <c r="N37" s="40" t="str">
        <f>IF($X$3=0,"",IF($O$3=0,"",不要３!P156))</f>
        <v/>
      </c>
      <c r="O37" s="106" t="str">
        <f>IF(不要３!Q156=$I$3,"協定超え注意",不要３!Q156)</f>
        <v>協定超え注意</v>
      </c>
      <c r="P37" s="99">
        <f>P38+Q38</f>
        <v>0</v>
      </c>
      <c r="Q37" s="40" t="str">
        <f>IF($X$3=0,"",IF($O$3=0,"",不要３!S156))</f>
        <v/>
      </c>
      <c r="R37" s="106" t="str">
        <f>IF(不要３!T156=$I$3,"協定超え注意",不要３!T156)</f>
        <v>協定超え注意</v>
      </c>
      <c r="S37" s="99">
        <f>S38+T38</f>
        <v>0</v>
      </c>
      <c r="T37" s="40" t="str">
        <f>IF($X$3=0,"",IF($O$3=0,"",不要３!V156))</f>
        <v/>
      </c>
      <c r="U37" s="106" t="str">
        <f>IF(不要３!W156=$I$3,"協定超え注意",不要３!W156)</f>
        <v>協定超え注意</v>
      </c>
      <c r="V37" s="99">
        <f>V38+W38</f>
        <v>0</v>
      </c>
      <c r="W37" s="40" t="str">
        <f>IF($X$3=0,"",IF($O$3=0,"",不要３!Y156))</f>
        <v/>
      </c>
      <c r="X37" s="106" t="str">
        <f>IF(不要３!Z156=$I$3,"協定超え注意",不要３!Z156)</f>
        <v>協定超え注意</v>
      </c>
      <c r="Y37" s="99">
        <f>Y38+Z38</f>
        <v>0</v>
      </c>
      <c r="Z37" s="40" t="str">
        <f>IF($X$3=0,"",IF($O$3=0,"",不要３!AB156))</f>
        <v/>
      </c>
      <c r="AA37" s="106" t="str">
        <f>IF(不要３!AC156=$I$3,"協定超え注意",不要３!AC156)</f>
        <v>協定超え注意</v>
      </c>
      <c r="AB37" s="99">
        <f>AB38+AC38</f>
        <v>0</v>
      </c>
      <c r="AC37" s="40" t="str">
        <f>IF($X$3=0,"",IF($O$3=0,"",不要３!AE156))</f>
        <v/>
      </c>
      <c r="AD37" s="106" t="str">
        <f>IF(不要３!AF156=$I$3,"協定超え注意",不要３!AF156)</f>
        <v>協定超え注意</v>
      </c>
      <c r="AE37" s="99">
        <f>AE38+AF38</f>
        <v>0</v>
      </c>
      <c r="AF37" s="40" t="str">
        <f>IF($X$3=0,"",IF($O$3=0,"",不要３!AH156))</f>
        <v/>
      </c>
      <c r="AG37" s="106" t="str">
        <f>IF(不要３!AI156=$I$3,"協定超え注意",不要３!AI156)</f>
        <v>協定超え注意</v>
      </c>
      <c r="AH37" s="99">
        <f>AH38+AI38</f>
        <v>0</v>
      </c>
      <c r="AI37" s="40" t="str">
        <f>IF($X$3=0,"",IF($O$3=0,"",不要３!AK156))</f>
        <v/>
      </c>
      <c r="AJ37" s="106" t="str">
        <f>IF(不要３!AL156=$I$3,"協定超え注意",不要３!AL156)</f>
        <v>協定超え注意</v>
      </c>
      <c r="AK37" s="99">
        <f>AK38+AL38</f>
        <v>0</v>
      </c>
      <c r="AL37" s="40" t="str">
        <f>IF($X$3=0,"",IF($O$3=0,"",不要３!AN156))</f>
        <v/>
      </c>
      <c r="AM37" s="106" t="str">
        <f>IF(不要３!AO156=$I$3,"協定超え注意",不要３!AO156)</f>
        <v>協定超え注意</v>
      </c>
      <c r="AN37" s="99">
        <f>AN38+AO38</f>
        <v>0</v>
      </c>
      <c r="AO37" s="40" t="str">
        <f>IF($X$3=0,"",IF($O$3=0,"",不要３!AQ156))</f>
        <v/>
      </c>
      <c r="AP37" s="27">
        <f>G37+J37+M37+P37+S37+V37+Y37+AB37+AE37+AH37+AK37+AN37</f>
        <v>0</v>
      </c>
      <c r="AQ37" s="28">
        <f>G38+J38+M38+P38+S38+V38+Y38+AB38+AE38+AH38+AK38+AN38</f>
        <v>0</v>
      </c>
    </row>
    <row r="38" spans="1:43" ht="32.25" customHeight="1" thickTop="1" thickBot="1">
      <c r="A38" s="165"/>
      <c r="B38" s="141"/>
      <c r="C38" s="141"/>
      <c r="D38" s="93" t="s">
        <v>22</v>
      </c>
      <c r="E38" s="94" t="s">
        <v>32</v>
      </c>
      <c r="F38" s="107">
        <f>IF(不要３!H157&lt;0,0,不要３!H157)</f>
        <v>0</v>
      </c>
      <c r="G38" s="110"/>
      <c r="H38" s="115"/>
      <c r="I38" s="107">
        <f>IF(不要３!K157&lt;0,0,不要３!K157)</f>
        <v>0</v>
      </c>
      <c r="J38" s="110"/>
      <c r="K38" s="115"/>
      <c r="L38" s="107">
        <f>IF(不要３!N157&lt;0,0,不要３!N157)</f>
        <v>0</v>
      </c>
      <c r="M38" s="110"/>
      <c r="N38" s="115"/>
      <c r="O38" s="107">
        <f>IF(不要３!Q157&lt;0,0,不要３!Q157)</f>
        <v>0</v>
      </c>
      <c r="P38" s="110"/>
      <c r="Q38" s="115"/>
      <c r="R38" s="107">
        <f>IF(不要３!T157&lt;0,0,不要３!T157)</f>
        <v>0</v>
      </c>
      <c r="S38" s="110"/>
      <c r="T38" s="115"/>
      <c r="U38" s="107">
        <f>IF(不要３!W157&lt;0,0,不要３!W157)</f>
        <v>0</v>
      </c>
      <c r="V38" s="110"/>
      <c r="W38" s="115"/>
      <c r="X38" s="107">
        <f>IF(不要３!Z157&lt;0,0,不要３!Z157)</f>
        <v>0</v>
      </c>
      <c r="Y38" s="110"/>
      <c r="Z38" s="115"/>
      <c r="AA38" s="107">
        <f>IF(不要３!AC157&lt;0,0,不要３!AC157)</f>
        <v>0</v>
      </c>
      <c r="AB38" s="110"/>
      <c r="AC38" s="115"/>
      <c r="AD38" s="107">
        <f>IF(不要３!AF157&lt;0,0,不要３!AF157)</f>
        <v>0</v>
      </c>
      <c r="AE38" s="110"/>
      <c r="AF38" s="115"/>
      <c r="AG38" s="107">
        <f>IF(不要３!AI157&lt;0,0,不要３!AI157)</f>
        <v>0</v>
      </c>
      <c r="AH38" s="110"/>
      <c r="AI38" s="115"/>
      <c r="AJ38" s="107">
        <f>IF(不要３!AL157&lt;0,0,不要３!AL157)</f>
        <v>0</v>
      </c>
      <c r="AK38" s="110"/>
      <c r="AL38" s="115"/>
      <c r="AM38" s="107">
        <f>IF(不要３!AO157&lt;0,0,不要３!AO157)</f>
        <v>0</v>
      </c>
      <c r="AN38" s="110"/>
      <c r="AO38" s="115"/>
      <c r="AP38" s="32">
        <f>H38+K38+N38+Q38+T38+W38+Z38+AC38+AF38+AI38+AL38+AO38</f>
        <v>0</v>
      </c>
      <c r="AQ38" s="16">
        <f>$AE$3-AQ37</f>
        <v>0</v>
      </c>
    </row>
    <row r="39" spans="1:43" ht="12" customHeight="1" thickTop="1">
      <c r="A39" s="62"/>
      <c r="B39" s="75"/>
      <c r="C39" s="76"/>
      <c r="D39" s="48"/>
      <c r="E39" s="48"/>
      <c r="F39" s="76"/>
      <c r="G39" s="101"/>
      <c r="H39" s="48"/>
      <c r="I39" s="76"/>
      <c r="J39" s="101"/>
      <c r="K39" s="48"/>
      <c r="L39" s="76"/>
      <c r="M39" s="101"/>
      <c r="N39" s="48"/>
      <c r="O39" s="76"/>
      <c r="P39" s="101"/>
      <c r="Q39" s="48"/>
      <c r="R39" s="76"/>
      <c r="S39" s="101"/>
      <c r="T39" s="48"/>
      <c r="U39" s="76"/>
      <c r="V39" s="101"/>
      <c r="W39" s="48"/>
      <c r="X39" s="76"/>
      <c r="Y39" s="101"/>
      <c r="Z39" s="48"/>
      <c r="AA39" s="76"/>
      <c r="AB39" s="101"/>
      <c r="AC39" s="48"/>
      <c r="AD39" s="76"/>
      <c r="AE39" s="101"/>
      <c r="AF39" s="48"/>
      <c r="AG39" s="76"/>
      <c r="AH39" s="101"/>
      <c r="AI39" s="48"/>
      <c r="AJ39" s="76"/>
      <c r="AK39" s="101"/>
      <c r="AL39" s="48"/>
      <c r="AM39" s="76"/>
      <c r="AN39" s="101"/>
      <c r="AO39" s="48"/>
      <c r="AP39" s="48"/>
      <c r="AQ39" s="49"/>
    </row>
    <row r="40" spans="1:43" ht="25.5" customHeight="1" thickBot="1">
      <c r="A40" s="165">
        <v>12</v>
      </c>
      <c r="B40" s="139">
        <f>'1年目'!B40</f>
        <v>1012</v>
      </c>
      <c r="C40" s="139" t="str">
        <f>'1年目'!C40</f>
        <v>社員12</v>
      </c>
      <c r="D40" s="65" t="s">
        <v>95</v>
      </c>
      <c r="E40" s="39" t="s">
        <v>26</v>
      </c>
      <c r="F40" s="106" t="str">
        <f>IF(不要３!H171=$I$3,"協定超え注意",不要３!H171)</f>
        <v>協定超え注意</v>
      </c>
      <c r="G40" s="99">
        <f>G41+H41</f>
        <v>0</v>
      </c>
      <c r="H40" s="40" t="str">
        <f>IF($X$3=0,"",IF($O$3=0,"",不要３!J171))</f>
        <v/>
      </c>
      <c r="I40" s="106" t="str">
        <f>IF(不要３!K171=$I$3,"協定超え注意",不要３!K171)</f>
        <v>協定超え注意</v>
      </c>
      <c r="J40" s="99">
        <f>J41+K41</f>
        <v>0</v>
      </c>
      <c r="K40" s="40" t="str">
        <f>IF($X$3=0,"",IF($O$3=0,"",不要３!M171))</f>
        <v/>
      </c>
      <c r="L40" s="106" t="str">
        <f>IF(不要３!N171=$I$3,"協定超え注意",不要３!N171)</f>
        <v>協定超え注意</v>
      </c>
      <c r="M40" s="99">
        <f>M41+N41</f>
        <v>0</v>
      </c>
      <c r="N40" s="40" t="str">
        <f>IF($X$3=0,"",IF($O$3=0,"",不要３!P171))</f>
        <v/>
      </c>
      <c r="O40" s="106" t="str">
        <f>IF(不要３!Q171=$I$3,"協定超え注意",不要３!Q171)</f>
        <v>協定超え注意</v>
      </c>
      <c r="P40" s="99">
        <f>P41+Q41</f>
        <v>0</v>
      </c>
      <c r="Q40" s="40" t="str">
        <f>IF($X$3=0,"",IF($O$3=0,"",不要３!S171))</f>
        <v/>
      </c>
      <c r="R40" s="106" t="str">
        <f>IF(不要３!T171=$I$3,"協定超え注意",不要３!T171)</f>
        <v>協定超え注意</v>
      </c>
      <c r="S40" s="99">
        <f>S41+T41</f>
        <v>0</v>
      </c>
      <c r="T40" s="40" t="str">
        <f>IF($X$3=0,"",IF($O$3=0,"",不要３!V171))</f>
        <v/>
      </c>
      <c r="U40" s="106" t="str">
        <f>IF(不要３!W171=$I$3,"協定超え注意",不要３!W171)</f>
        <v>協定超え注意</v>
      </c>
      <c r="V40" s="99">
        <f>V41+W41</f>
        <v>0</v>
      </c>
      <c r="W40" s="40" t="str">
        <f>IF($X$3=0,"",IF($O$3=0,"",不要３!Y171))</f>
        <v/>
      </c>
      <c r="X40" s="106" t="str">
        <f>IF(不要３!Z171=$I$3,"協定超え注意",不要３!Z171)</f>
        <v>協定超え注意</v>
      </c>
      <c r="Y40" s="99">
        <f>Y41+Z41</f>
        <v>0</v>
      </c>
      <c r="Z40" s="40" t="str">
        <f>IF($X$3=0,"",IF($O$3=0,"",不要３!AB171))</f>
        <v/>
      </c>
      <c r="AA40" s="106" t="str">
        <f>IF(不要３!AC171=$I$3,"協定超え注意",不要３!AC171)</f>
        <v>協定超え注意</v>
      </c>
      <c r="AB40" s="99">
        <f>AB41+AC41</f>
        <v>0</v>
      </c>
      <c r="AC40" s="40" t="str">
        <f>IF($X$3=0,"",IF($O$3=0,"",不要３!AE171))</f>
        <v/>
      </c>
      <c r="AD40" s="106" t="str">
        <f>IF(不要３!AF171=$I$3,"協定超え注意",不要３!AF171)</f>
        <v>協定超え注意</v>
      </c>
      <c r="AE40" s="99">
        <f>AE41+AF41</f>
        <v>0</v>
      </c>
      <c r="AF40" s="40" t="str">
        <f>IF($X$3=0,"",IF($O$3=0,"",不要３!AH171))</f>
        <v/>
      </c>
      <c r="AG40" s="106" t="str">
        <f>IF(不要３!AI171=$I$3,"協定超え注意",不要３!AI171)</f>
        <v>協定超え注意</v>
      </c>
      <c r="AH40" s="99">
        <f>AH41+AI41</f>
        <v>0</v>
      </c>
      <c r="AI40" s="40" t="str">
        <f>IF($X$3=0,"",IF($O$3=0,"",不要３!AK171))</f>
        <v/>
      </c>
      <c r="AJ40" s="106" t="str">
        <f>IF(不要３!AL171=$I$3,"協定超え注意",不要３!AL171)</f>
        <v>協定超え注意</v>
      </c>
      <c r="AK40" s="99">
        <f>AK41+AL41</f>
        <v>0</v>
      </c>
      <c r="AL40" s="40" t="str">
        <f>IF($X$3=0,"",IF($O$3=0,"",不要３!AN171))</f>
        <v/>
      </c>
      <c r="AM40" s="106" t="str">
        <f>IF(不要３!AO171=$I$3,"協定超え注意",不要３!AO171)</f>
        <v>協定超え注意</v>
      </c>
      <c r="AN40" s="99">
        <f>AN41+AO41</f>
        <v>0</v>
      </c>
      <c r="AO40" s="40" t="str">
        <f>IF($X$3=0,"",IF($O$3=0,"",不要３!AQ171))</f>
        <v/>
      </c>
      <c r="AP40" s="27">
        <f>G40+J40+M40+P40+S40+V40+Y40+AB40+AE40+AH40+AK40+AN40</f>
        <v>0</v>
      </c>
      <c r="AQ40" s="28">
        <f>G41+J41+M41+P41+S41+V41+Y41+AB41+AE41+AH41+AK41+AN41</f>
        <v>0</v>
      </c>
    </row>
    <row r="41" spans="1:43" ht="32.25" customHeight="1" thickTop="1" thickBot="1">
      <c r="A41" s="165"/>
      <c r="B41" s="141"/>
      <c r="C41" s="141"/>
      <c r="D41" s="93" t="s">
        <v>22</v>
      </c>
      <c r="E41" s="94" t="s">
        <v>32</v>
      </c>
      <c r="F41" s="107">
        <f>IF(不要３!H172&lt;0,0,不要３!H172)</f>
        <v>0</v>
      </c>
      <c r="G41" s="110"/>
      <c r="H41" s="115"/>
      <c r="I41" s="107">
        <f>IF(不要３!K172&lt;0,0,不要３!K172)</f>
        <v>0</v>
      </c>
      <c r="J41" s="110"/>
      <c r="K41" s="115"/>
      <c r="L41" s="107">
        <f>IF(不要３!N172&lt;0,0,不要３!N172)</f>
        <v>0</v>
      </c>
      <c r="M41" s="110"/>
      <c r="N41" s="115"/>
      <c r="O41" s="107">
        <f>IF(不要３!Q172&lt;0,0,不要３!Q172)</f>
        <v>0</v>
      </c>
      <c r="P41" s="110"/>
      <c r="Q41" s="115"/>
      <c r="R41" s="107">
        <f>IF(不要３!T172&lt;0,0,不要３!T172)</f>
        <v>0</v>
      </c>
      <c r="S41" s="110"/>
      <c r="T41" s="115"/>
      <c r="U41" s="107">
        <f>IF(不要３!W172&lt;0,0,不要３!W172)</f>
        <v>0</v>
      </c>
      <c r="V41" s="110"/>
      <c r="W41" s="115"/>
      <c r="X41" s="107">
        <f>IF(不要３!Z172&lt;0,0,不要３!Z172)</f>
        <v>0</v>
      </c>
      <c r="Y41" s="110"/>
      <c r="Z41" s="115"/>
      <c r="AA41" s="107">
        <f>IF(不要３!AC172&lt;0,0,不要３!AC172)</f>
        <v>0</v>
      </c>
      <c r="AB41" s="110"/>
      <c r="AC41" s="115"/>
      <c r="AD41" s="107">
        <f>IF(不要３!AF172&lt;0,0,不要３!AF172)</f>
        <v>0</v>
      </c>
      <c r="AE41" s="110"/>
      <c r="AF41" s="115"/>
      <c r="AG41" s="107">
        <f>IF(不要３!AI172&lt;0,0,不要３!AI172)</f>
        <v>0</v>
      </c>
      <c r="AH41" s="110"/>
      <c r="AI41" s="115"/>
      <c r="AJ41" s="107">
        <f>IF(不要３!AL172&lt;0,0,不要３!AL172)</f>
        <v>0</v>
      </c>
      <c r="AK41" s="110"/>
      <c r="AL41" s="115"/>
      <c r="AM41" s="107">
        <f>IF(不要３!AO172&lt;0,0,不要３!AO172)</f>
        <v>0</v>
      </c>
      <c r="AN41" s="110"/>
      <c r="AO41" s="115"/>
      <c r="AP41" s="32">
        <f>H41+K41+N41+Q41+T41+W41+Z41+AC41+AF41+AI41+AL41+AO41</f>
        <v>0</v>
      </c>
      <c r="AQ41" s="16">
        <f>$AE$3-AQ40</f>
        <v>0</v>
      </c>
    </row>
    <row r="42" spans="1:43" ht="12" customHeight="1" thickTop="1">
      <c r="A42" s="62"/>
      <c r="B42" s="75"/>
      <c r="C42" s="76"/>
      <c r="D42" s="48"/>
      <c r="E42" s="48"/>
      <c r="F42" s="76"/>
      <c r="G42" s="101"/>
      <c r="H42" s="48"/>
      <c r="I42" s="76"/>
      <c r="J42" s="101"/>
      <c r="K42" s="48"/>
      <c r="L42" s="76"/>
      <c r="M42" s="101"/>
      <c r="N42" s="48"/>
      <c r="O42" s="76"/>
      <c r="P42" s="101"/>
      <c r="Q42" s="48"/>
      <c r="R42" s="76"/>
      <c r="S42" s="101"/>
      <c r="T42" s="48"/>
      <c r="U42" s="76"/>
      <c r="V42" s="101"/>
      <c r="W42" s="48"/>
      <c r="X42" s="76"/>
      <c r="Y42" s="101"/>
      <c r="Z42" s="48"/>
      <c r="AA42" s="76"/>
      <c r="AB42" s="101"/>
      <c r="AC42" s="48"/>
      <c r="AD42" s="76"/>
      <c r="AE42" s="101"/>
      <c r="AF42" s="48"/>
      <c r="AG42" s="76"/>
      <c r="AH42" s="101"/>
      <c r="AI42" s="48"/>
      <c r="AJ42" s="76"/>
      <c r="AK42" s="101"/>
      <c r="AL42" s="48"/>
      <c r="AM42" s="76"/>
      <c r="AN42" s="101"/>
      <c r="AO42" s="48"/>
      <c r="AP42" s="48"/>
      <c r="AQ42" s="49"/>
    </row>
    <row r="43" spans="1:43" ht="25.5" customHeight="1" thickBot="1">
      <c r="A43" s="165">
        <v>13</v>
      </c>
      <c r="B43" s="139">
        <f>'1年目'!B43</f>
        <v>1013</v>
      </c>
      <c r="C43" s="139" t="str">
        <f>'1年目'!C43</f>
        <v>社員13</v>
      </c>
      <c r="D43" s="65" t="s">
        <v>95</v>
      </c>
      <c r="E43" s="39" t="s">
        <v>26</v>
      </c>
      <c r="F43" s="106" t="str">
        <f>IF(不要３!H186=$I$3,"協定超え注意",不要３!H186)</f>
        <v>協定超え注意</v>
      </c>
      <c r="G43" s="99">
        <f>G44+H44</f>
        <v>0</v>
      </c>
      <c r="H43" s="40" t="str">
        <f>IF($X$3=0,"",IF($O$3=0,"",不要３!J186))</f>
        <v/>
      </c>
      <c r="I43" s="106" t="str">
        <f>IF(不要３!K186=$I$3,"協定超え注意",不要３!K186)</f>
        <v>協定超え注意</v>
      </c>
      <c r="J43" s="99">
        <f>J44+K44</f>
        <v>0</v>
      </c>
      <c r="K43" s="40" t="str">
        <f>IF($X$3=0,"",IF($O$3=0,"",不要３!M186))</f>
        <v/>
      </c>
      <c r="L43" s="106" t="str">
        <f>IF(不要３!N186=$I$3,"協定超え注意",不要３!N186)</f>
        <v>協定超え注意</v>
      </c>
      <c r="M43" s="99">
        <f>M44+N44</f>
        <v>0</v>
      </c>
      <c r="N43" s="40" t="str">
        <f>IF($X$3=0,"",IF($O$3=0,"",不要３!P186))</f>
        <v/>
      </c>
      <c r="O43" s="106" t="str">
        <f>IF(不要３!Q186=$I$3,"協定超え注意",不要３!Q186)</f>
        <v>協定超え注意</v>
      </c>
      <c r="P43" s="99">
        <f>P44+Q44</f>
        <v>0</v>
      </c>
      <c r="Q43" s="40" t="str">
        <f>IF($X$3=0,"",IF($O$3=0,"",不要３!S186))</f>
        <v/>
      </c>
      <c r="R43" s="106" t="str">
        <f>IF(不要３!T186=$I$3,"協定超え注意",不要３!T186)</f>
        <v>協定超え注意</v>
      </c>
      <c r="S43" s="99">
        <f>S44+T44</f>
        <v>0</v>
      </c>
      <c r="T43" s="40" t="str">
        <f>IF($X$3=0,"",IF($O$3=0,"",不要３!V186))</f>
        <v/>
      </c>
      <c r="U43" s="106" t="str">
        <f>IF(不要３!W186=$I$3,"協定超え注意",不要３!W186)</f>
        <v>協定超え注意</v>
      </c>
      <c r="V43" s="99">
        <f>V44+W44</f>
        <v>0</v>
      </c>
      <c r="W43" s="40" t="str">
        <f>IF($X$3=0,"",IF($O$3=0,"",不要３!Y186))</f>
        <v/>
      </c>
      <c r="X43" s="106" t="str">
        <f>IF(不要３!Z186=$I$3,"協定超え注意",不要３!Z186)</f>
        <v>協定超え注意</v>
      </c>
      <c r="Y43" s="99">
        <f>Y44+Z44</f>
        <v>0</v>
      </c>
      <c r="Z43" s="40" t="str">
        <f>IF($X$3=0,"",IF($O$3=0,"",不要３!AB186))</f>
        <v/>
      </c>
      <c r="AA43" s="106" t="str">
        <f>IF(不要３!AC186=$I$3,"協定超え注意",不要３!AC186)</f>
        <v>協定超え注意</v>
      </c>
      <c r="AB43" s="99">
        <f>AB44+AC44</f>
        <v>0</v>
      </c>
      <c r="AC43" s="40" t="str">
        <f>IF($X$3=0,"",IF($O$3=0,"",不要３!AE186))</f>
        <v/>
      </c>
      <c r="AD43" s="106" t="str">
        <f>IF(不要３!AF186=$I$3,"協定超え注意",不要３!AF186)</f>
        <v>協定超え注意</v>
      </c>
      <c r="AE43" s="99">
        <f>AE44+AF44</f>
        <v>0</v>
      </c>
      <c r="AF43" s="40" t="str">
        <f>IF($X$3=0,"",IF($O$3=0,"",不要３!AH186))</f>
        <v/>
      </c>
      <c r="AG43" s="106" t="str">
        <f>IF(不要３!AI186=$I$3,"協定超え注意",不要３!AI186)</f>
        <v>協定超え注意</v>
      </c>
      <c r="AH43" s="99">
        <f>AH44+AI44</f>
        <v>0</v>
      </c>
      <c r="AI43" s="40" t="str">
        <f>IF($X$3=0,"",IF($O$3=0,"",不要３!AK186))</f>
        <v/>
      </c>
      <c r="AJ43" s="106" t="str">
        <f>IF(不要３!AL186=$I$3,"協定超え注意",不要３!AL186)</f>
        <v>協定超え注意</v>
      </c>
      <c r="AK43" s="99">
        <f>AK44+AL44</f>
        <v>0</v>
      </c>
      <c r="AL43" s="40" t="str">
        <f>IF($X$3=0,"",IF($O$3=0,"",不要３!AN186))</f>
        <v/>
      </c>
      <c r="AM43" s="106" t="str">
        <f>IF(不要３!AO186=$I$3,"協定超え注意",不要３!AO186)</f>
        <v>協定超え注意</v>
      </c>
      <c r="AN43" s="99">
        <f>AN44+AO44</f>
        <v>0</v>
      </c>
      <c r="AO43" s="40" t="str">
        <f>IF($X$3=0,"",IF($O$3=0,"",不要３!AQ186))</f>
        <v/>
      </c>
      <c r="AP43" s="27">
        <f>G43+J43+M43+P43+S43+V43+Y43+AB43+AE43+AH43+AK43+AN43</f>
        <v>0</v>
      </c>
      <c r="AQ43" s="28">
        <f>G44+J44+M44+P44+S44+V44+Y44+AB44+AE44+AH44+AK44+AN44</f>
        <v>0</v>
      </c>
    </row>
    <row r="44" spans="1:43" ht="32.25" customHeight="1" thickTop="1" thickBot="1">
      <c r="A44" s="165"/>
      <c r="B44" s="141"/>
      <c r="C44" s="141"/>
      <c r="D44" s="93" t="s">
        <v>22</v>
      </c>
      <c r="E44" s="94" t="s">
        <v>32</v>
      </c>
      <c r="F44" s="107">
        <f>IF(不要３!H187&lt;0,0,不要３!H187)</f>
        <v>0</v>
      </c>
      <c r="G44" s="110"/>
      <c r="H44" s="115"/>
      <c r="I44" s="107">
        <f>IF(不要３!K187&lt;0,0,不要３!K187)</f>
        <v>0</v>
      </c>
      <c r="J44" s="110"/>
      <c r="K44" s="115"/>
      <c r="L44" s="107">
        <f>IF(不要３!N187&lt;0,0,不要３!N187)</f>
        <v>0</v>
      </c>
      <c r="M44" s="110"/>
      <c r="N44" s="115"/>
      <c r="O44" s="107">
        <f>IF(不要３!Q187&lt;0,0,不要３!Q187)</f>
        <v>0</v>
      </c>
      <c r="P44" s="110"/>
      <c r="Q44" s="115"/>
      <c r="R44" s="107">
        <f>IF(不要３!T187&lt;0,0,不要３!T187)</f>
        <v>0</v>
      </c>
      <c r="S44" s="110"/>
      <c r="T44" s="115"/>
      <c r="U44" s="107">
        <f>IF(不要３!W187&lt;0,0,不要３!W187)</f>
        <v>0</v>
      </c>
      <c r="V44" s="110"/>
      <c r="W44" s="115"/>
      <c r="X44" s="107">
        <f>IF(不要３!Z187&lt;0,0,不要３!Z187)</f>
        <v>0</v>
      </c>
      <c r="Y44" s="110"/>
      <c r="Z44" s="115"/>
      <c r="AA44" s="107">
        <f>IF(不要３!AC187&lt;0,0,不要３!AC187)</f>
        <v>0</v>
      </c>
      <c r="AB44" s="110"/>
      <c r="AC44" s="115"/>
      <c r="AD44" s="107">
        <f>IF(不要３!AF187&lt;0,0,不要３!AF187)</f>
        <v>0</v>
      </c>
      <c r="AE44" s="110"/>
      <c r="AF44" s="115"/>
      <c r="AG44" s="107">
        <f>IF(不要３!AI187&lt;0,0,不要３!AI187)</f>
        <v>0</v>
      </c>
      <c r="AH44" s="110"/>
      <c r="AI44" s="115"/>
      <c r="AJ44" s="107">
        <f>IF(不要３!AL187&lt;0,0,不要３!AL187)</f>
        <v>0</v>
      </c>
      <c r="AK44" s="110"/>
      <c r="AL44" s="115"/>
      <c r="AM44" s="107">
        <f>IF(不要３!AO187&lt;0,0,不要３!AO187)</f>
        <v>0</v>
      </c>
      <c r="AN44" s="110"/>
      <c r="AO44" s="115"/>
      <c r="AP44" s="32">
        <f>H44+K44+N44+Q44+T44+W44+Z44+AC44+AF44+AI44+AL44+AO44</f>
        <v>0</v>
      </c>
      <c r="AQ44" s="16">
        <f>$AE$3-AQ43</f>
        <v>0</v>
      </c>
    </row>
    <row r="45" spans="1:43" ht="12" customHeight="1" thickTop="1">
      <c r="A45" s="62"/>
      <c r="B45" s="75"/>
      <c r="C45" s="76"/>
      <c r="D45" s="48"/>
      <c r="E45" s="48"/>
      <c r="F45" s="76"/>
      <c r="G45" s="101"/>
      <c r="H45" s="48"/>
      <c r="I45" s="76"/>
      <c r="J45" s="101"/>
      <c r="K45" s="48"/>
      <c r="L45" s="76"/>
      <c r="M45" s="101"/>
      <c r="N45" s="48"/>
      <c r="O45" s="76"/>
      <c r="P45" s="101"/>
      <c r="Q45" s="48"/>
      <c r="R45" s="76"/>
      <c r="S45" s="101"/>
      <c r="T45" s="48"/>
      <c r="U45" s="76"/>
      <c r="V45" s="101"/>
      <c r="W45" s="48"/>
      <c r="X45" s="76"/>
      <c r="Y45" s="101"/>
      <c r="Z45" s="48"/>
      <c r="AA45" s="76"/>
      <c r="AB45" s="101"/>
      <c r="AC45" s="48"/>
      <c r="AD45" s="76"/>
      <c r="AE45" s="101"/>
      <c r="AF45" s="48"/>
      <c r="AG45" s="76"/>
      <c r="AH45" s="101"/>
      <c r="AI45" s="48"/>
      <c r="AJ45" s="76"/>
      <c r="AK45" s="101"/>
      <c r="AL45" s="48"/>
      <c r="AM45" s="76"/>
      <c r="AN45" s="101"/>
      <c r="AO45" s="48"/>
      <c r="AP45" s="48"/>
      <c r="AQ45" s="49"/>
    </row>
    <row r="46" spans="1:43" ht="25.5" customHeight="1" thickBot="1">
      <c r="A46" s="165">
        <v>14</v>
      </c>
      <c r="B46" s="139">
        <f>'1年目'!B46</f>
        <v>1014</v>
      </c>
      <c r="C46" s="139" t="str">
        <f>'1年目'!C46</f>
        <v>社員14</v>
      </c>
      <c r="D46" s="65" t="s">
        <v>95</v>
      </c>
      <c r="E46" s="39" t="s">
        <v>26</v>
      </c>
      <c r="F46" s="106" t="str">
        <f>IF(不要３!H201=$I$3,"協定超え注意",不要３!H201)</f>
        <v>協定超え注意</v>
      </c>
      <c r="G46" s="99">
        <f>G47+H47</f>
        <v>0</v>
      </c>
      <c r="H46" s="40" t="str">
        <f>IF($X$3=0,"",IF($O$3=0,"",不要３!J201))</f>
        <v/>
      </c>
      <c r="I46" s="106" t="str">
        <f>IF(不要３!K201=$I$3,"協定超え注意",不要３!K201)</f>
        <v>協定超え注意</v>
      </c>
      <c r="J46" s="99">
        <f>J47+K47</f>
        <v>0</v>
      </c>
      <c r="K46" s="40" t="str">
        <f>IF($X$3=0,"",IF($O$3=0,"",不要３!M201))</f>
        <v/>
      </c>
      <c r="L46" s="106" t="str">
        <f>IF(不要３!N201=$I$3,"協定超え注意",不要３!N201)</f>
        <v>協定超え注意</v>
      </c>
      <c r="M46" s="99">
        <f>M47+N47</f>
        <v>0</v>
      </c>
      <c r="N46" s="40" t="str">
        <f>IF($X$3=0,"",IF($O$3=0,"",不要３!P201))</f>
        <v/>
      </c>
      <c r="O46" s="106" t="str">
        <f>IF(不要３!Q201=$I$3,"協定超え注意",不要３!Q201)</f>
        <v>協定超え注意</v>
      </c>
      <c r="P46" s="99">
        <f>P47+Q47</f>
        <v>0</v>
      </c>
      <c r="Q46" s="40" t="str">
        <f>IF($X$3=0,"",IF($O$3=0,"",不要３!S201))</f>
        <v/>
      </c>
      <c r="R46" s="106" t="str">
        <f>IF(不要３!T201=$I$3,"協定超え注意",不要３!T201)</f>
        <v>協定超え注意</v>
      </c>
      <c r="S46" s="99">
        <f>S47+T47</f>
        <v>0</v>
      </c>
      <c r="T46" s="40" t="str">
        <f>IF($X$3=0,"",IF($O$3=0,"",不要３!V201))</f>
        <v/>
      </c>
      <c r="U46" s="106" t="str">
        <f>IF(不要３!W201=$I$3,"協定超え注意",不要３!W201)</f>
        <v>協定超え注意</v>
      </c>
      <c r="V46" s="99">
        <f>V47+W47</f>
        <v>0</v>
      </c>
      <c r="W46" s="40" t="str">
        <f>IF($X$3=0,"",IF($O$3=0,"",不要３!Y201))</f>
        <v/>
      </c>
      <c r="X46" s="106" t="str">
        <f>IF(不要３!Z201=$I$3,"協定超え注意",不要３!Z201)</f>
        <v>協定超え注意</v>
      </c>
      <c r="Y46" s="99">
        <f>Y47+Z47</f>
        <v>0</v>
      </c>
      <c r="Z46" s="40" t="str">
        <f>IF($X$3=0,"",IF($O$3=0,"",不要３!AB201))</f>
        <v/>
      </c>
      <c r="AA46" s="106" t="str">
        <f>IF(不要３!AC201=$I$3,"協定超え注意",不要３!AC201)</f>
        <v>協定超え注意</v>
      </c>
      <c r="AB46" s="99">
        <f>AB47+AC47</f>
        <v>0</v>
      </c>
      <c r="AC46" s="40" t="str">
        <f>IF($X$3=0,"",IF($O$3=0,"",不要３!AE201))</f>
        <v/>
      </c>
      <c r="AD46" s="106" t="str">
        <f>IF(不要３!AF201=$I$3,"協定超え注意",不要３!AF201)</f>
        <v>協定超え注意</v>
      </c>
      <c r="AE46" s="99">
        <f>AE47+AF47</f>
        <v>0</v>
      </c>
      <c r="AF46" s="40" t="str">
        <f>IF($X$3=0,"",IF($O$3=0,"",不要３!AH201))</f>
        <v/>
      </c>
      <c r="AG46" s="106" t="str">
        <f>IF(不要３!AI201=$I$3,"協定超え注意",不要３!AI201)</f>
        <v>協定超え注意</v>
      </c>
      <c r="AH46" s="99">
        <f>AH47+AI47</f>
        <v>0</v>
      </c>
      <c r="AI46" s="40" t="str">
        <f>IF($X$3=0,"",IF($O$3=0,"",不要３!AK201))</f>
        <v/>
      </c>
      <c r="AJ46" s="106" t="str">
        <f>IF(不要３!AL201=$I$3,"協定超え注意",不要３!AL201)</f>
        <v>協定超え注意</v>
      </c>
      <c r="AK46" s="99">
        <f>AK47+AL47</f>
        <v>0</v>
      </c>
      <c r="AL46" s="40" t="str">
        <f>IF($X$3=0,"",IF($O$3=0,"",不要３!AN201))</f>
        <v/>
      </c>
      <c r="AM46" s="106" t="str">
        <f>IF(不要３!AO201=$I$3,"協定超え注意",不要３!AO201)</f>
        <v>協定超え注意</v>
      </c>
      <c r="AN46" s="99">
        <f>AN47+AO47</f>
        <v>0</v>
      </c>
      <c r="AO46" s="40" t="str">
        <f>IF($X$3=0,"",IF($O$3=0,"",不要３!AQ201))</f>
        <v/>
      </c>
      <c r="AP46" s="27">
        <f>G46+J46+M46+P46+S46+V46+Y46+AB46+AE46+AH46+AK46+AN46</f>
        <v>0</v>
      </c>
      <c r="AQ46" s="28">
        <f>G47+J47+M47+P47+S47+V47+Y47+AB47+AE47+AH47+AK47+AN47</f>
        <v>0</v>
      </c>
    </row>
    <row r="47" spans="1:43" ht="32.25" customHeight="1" thickTop="1" thickBot="1">
      <c r="A47" s="165"/>
      <c r="B47" s="141"/>
      <c r="C47" s="141"/>
      <c r="D47" s="93" t="s">
        <v>22</v>
      </c>
      <c r="E47" s="94" t="s">
        <v>32</v>
      </c>
      <c r="F47" s="107">
        <f>IF(不要３!H202&lt;0,0,不要３!H202)</f>
        <v>0</v>
      </c>
      <c r="G47" s="110"/>
      <c r="H47" s="115"/>
      <c r="I47" s="107">
        <f>IF(不要３!K202&lt;0,0,不要３!K202)</f>
        <v>0</v>
      </c>
      <c r="J47" s="110"/>
      <c r="K47" s="115"/>
      <c r="L47" s="107">
        <f>IF(不要３!N202&lt;0,0,不要３!N202)</f>
        <v>0</v>
      </c>
      <c r="M47" s="110"/>
      <c r="N47" s="115"/>
      <c r="O47" s="107">
        <f>IF(不要３!Q202&lt;0,0,不要３!Q202)</f>
        <v>0</v>
      </c>
      <c r="P47" s="110"/>
      <c r="Q47" s="115"/>
      <c r="R47" s="107">
        <f>IF(不要３!T202&lt;0,0,不要３!T202)</f>
        <v>0</v>
      </c>
      <c r="S47" s="110"/>
      <c r="T47" s="115"/>
      <c r="U47" s="107">
        <f>IF(不要３!W202&lt;0,0,不要３!W202)</f>
        <v>0</v>
      </c>
      <c r="V47" s="110"/>
      <c r="W47" s="115"/>
      <c r="X47" s="107">
        <f>IF(不要３!Z202&lt;0,0,不要３!Z202)</f>
        <v>0</v>
      </c>
      <c r="Y47" s="110"/>
      <c r="Z47" s="115"/>
      <c r="AA47" s="107">
        <f>IF(不要３!AC202&lt;0,0,不要３!AC202)</f>
        <v>0</v>
      </c>
      <c r="AB47" s="110"/>
      <c r="AC47" s="115"/>
      <c r="AD47" s="107">
        <f>IF(不要３!AF202&lt;0,0,不要３!AF202)</f>
        <v>0</v>
      </c>
      <c r="AE47" s="110"/>
      <c r="AF47" s="115"/>
      <c r="AG47" s="107">
        <f>IF(不要３!AI202&lt;0,0,不要３!AI202)</f>
        <v>0</v>
      </c>
      <c r="AH47" s="110"/>
      <c r="AI47" s="115"/>
      <c r="AJ47" s="107">
        <f>IF(不要３!AL202&lt;0,0,不要３!AL202)</f>
        <v>0</v>
      </c>
      <c r="AK47" s="110"/>
      <c r="AL47" s="115"/>
      <c r="AM47" s="107">
        <f>IF(不要３!AO202&lt;0,0,不要３!AO202)</f>
        <v>0</v>
      </c>
      <c r="AN47" s="110"/>
      <c r="AO47" s="115"/>
      <c r="AP47" s="32">
        <f>H47+K47+N47+Q47+T47+W47+Z47+AC47+AF47+AI47+AL47+AO47</f>
        <v>0</v>
      </c>
      <c r="AQ47" s="16">
        <f>$AE$3-AQ46</f>
        <v>0</v>
      </c>
    </row>
    <row r="48" spans="1:43" ht="12" customHeight="1" thickTop="1">
      <c r="A48" s="62"/>
      <c r="B48" s="75"/>
      <c r="C48" s="76"/>
      <c r="D48" s="48"/>
      <c r="E48" s="48"/>
      <c r="F48" s="76"/>
      <c r="G48" s="101"/>
      <c r="H48" s="48"/>
      <c r="I48" s="76"/>
      <c r="J48" s="101"/>
      <c r="K48" s="48"/>
      <c r="L48" s="76"/>
      <c r="M48" s="101"/>
      <c r="N48" s="48"/>
      <c r="O48" s="76"/>
      <c r="P48" s="101"/>
      <c r="Q48" s="48"/>
      <c r="R48" s="76"/>
      <c r="S48" s="101"/>
      <c r="T48" s="48"/>
      <c r="U48" s="76"/>
      <c r="V48" s="101"/>
      <c r="W48" s="48"/>
      <c r="X48" s="76"/>
      <c r="Y48" s="101"/>
      <c r="Z48" s="48"/>
      <c r="AA48" s="76"/>
      <c r="AB48" s="101"/>
      <c r="AC48" s="48"/>
      <c r="AD48" s="76"/>
      <c r="AE48" s="101"/>
      <c r="AF48" s="48"/>
      <c r="AG48" s="76"/>
      <c r="AH48" s="101"/>
      <c r="AI48" s="48"/>
      <c r="AJ48" s="76"/>
      <c r="AK48" s="101"/>
      <c r="AL48" s="48"/>
      <c r="AM48" s="76"/>
      <c r="AN48" s="101"/>
      <c r="AO48" s="48"/>
      <c r="AP48" s="48"/>
      <c r="AQ48" s="49"/>
    </row>
    <row r="49" spans="1:43" ht="25.5" customHeight="1" thickBot="1">
      <c r="A49" s="165">
        <v>15</v>
      </c>
      <c r="B49" s="139">
        <f>'1年目'!B49</f>
        <v>1015</v>
      </c>
      <c r="C49" s="139" t="str">
        <f>'1年目'!C49</f>
        <v>社員15</v>
      </c>
      <c r="D49" s="65" t="s">
        <v>95</v>
      </c>
      <c r="E49" s="39" t="s">
        <v>26</v>
      </c>
      <c r="F49" s="106" t="str">
        <f>IF(不要３!H216=$I$3,"協定超え注意",不要３!H216)</f>
        <v>協定超え注意</v>
      </c>
      <c r="G49" s="99">
        <f>G50+H50</f>
        <v>0</v>
      </c>
      <c r="H49" s="40" t="str">
        <f>IF($X$3=0,"",IF($O$3=0,"",不要３!J216))</f>
        <v/>
      </c>
      <c r="I49" s="106" t="str">
        <f>IF(不要３!K216=$I$3,"協定超え注意",不要３!K216)</f>
        <v>協定超え注意</v>
      </c>
      <c r="J49" s="99">
        <f>J50+K50</f>
        <v>0</v>
      </c>
      <c r="K49" s="40" t="str">
        <f>IF($X$3=0,"",IF($O$3=0,"",不要３!M216))</f>
        <v/>
      </c>
      <c r="L49" s="106" t="str">
        <f>IF(不要３!N216=$I$3,"協定超え注意",不要３!N216)</f>
        <v>協定超え注意</v>
      </c>
      <c r="M49" s="99">
        <f>M50+N50</f>
        <v>0</v>
      </c>
      <c r="N49" s="40" t="str">
        <f>IF($X$3=0,"",IF($O$3=0,"",不要３!P216))</f>
        <v/>
      </c>
      <c r="O49" s="106" t="str">
        <f>IF(不要３!Q216=$I$3,"協定超え注意",不要３!Q216)</f>
        <v>協定超え注意</v>
      </c>
      <c r="P49" s="99">
        <f>P50+Q50</f>
        <v>0</v>
      </c>
      <c r="Q49" s="40" t="str">
        <f>IF($X$3=0,"",IF($O$3=0,"",不要３!S216))</f>
        <v/>
      </c>
      <c r="R49" s="106" t="str">
        <f>IF(不要３!T216=$I$3,"協定超え注意",不要３!T216)</f>
        <v>協定超え注意</v>
      </c>
      <c r="S49" s="99">
        <f>S50+T50</f>
        <v>0</v>
      </c>
      <c r="T49" s="40" t="str">
        <f>IF($X$3=0,"",IF($O$3=0,"",不要３!V216))</f>
        <v/>
      </c>
      <c r="U49" s="106" t="str">
        <f>IF(不要３!W216=$I$3,"協定超え注意",不要３!W216)</f>
        <v>協定超え注意</v>
      </c>
      <c r="V49" s="99">
        <f>V50+W50</f>
        <v>0</v>
      </c>
      <c r="W49" s="40" t="str">
        <f>IF($X$3=0,"",IF($O$3=0,"",不要３!Y216))</f>
        <v/>
      </c>
      <c r="X49" s="106" t="str">
        <f>IF(不要３!Z216=$I$3,"協定超え注意",不要３!Z216)</f>
        <v>協定超え注意</v>
      </c>
      <c r="Y49" s="99">
        <f>Y50+Z50</f>
        <v>0</v>
      </c>
      <c r="Z49" s="40" t="str">
        <f>IF($X$3=0,"",IF($O$3=0,"",不要３!AB216))</f>
        <v/>
      </c>
      <c r="AA49" s="106" t="str">
        <f>IF(不要３!AC216=$I$3,"協定超え注意",不要３!AC216)</f>
        <v>協定超え注意</v>
      </c>
      <c r="AB49" s="99">
        <f>AB50+AC50</f>
        <v>0</v>
      </c>
      <c r="AC49" s="40" t="str">
        <f>IF($X$3=0,"",IF($O$3=0,"",不要３!AE216))</f>
        <v/>
      </c>
      <c r="AD49" s="106" t="str">
        <f>IF(不要３!AF216=$I$3,"協定超え注意",不要３!AF216)</f>
        <v>協定超え注意</v>
      </c>
      <c r="AE49" s="99">
        <f>AE50+AF50</f>
        <v>0</v>
      </c>
      <c r="AF49" s="40" t="str">
        <f>IF($X$3=0,"",IF($O$3=0,"",不要３!AH216))</f>
        <v/>
      </c>
      <c r="AG49" s="106" t="str">
        <f>IF(不要３!AI216=$I$3,"協定超え注意",不要３!AI216)</f>
        <v>協定超え注意</v>
      </c>
      <c r="AH49" s="99">
        <f>AH50+AI50</f>
        <v>0</v>
      </c>
      <c r="AI49" s="40" t="str">
        <f>IF($X$3=0,"",IF($O$3=0,"",不要３!AK216))</f>
        <v/>
      </c>
      <c r="AJ49" s="106" t="str">
        <f>IF(不要３!AL216=$I$3,"協定超え注意",不要３!AL216)</f>
        <v>協定超え注意</v>
      </c>
      <c r="AK49" s="99">
        <f>AK50+AL50</f>
        <v>0</v>
      </c>
      <c r="AL49" s="40" t="str">
        <f>IF($X$3=0,"",IF($O$3=0,"",不要３!AN216))</f>
        <v/>
      </c>
      <c r="AM49" s="106" t="str">
        <f>IF(不要３!AO216=$I$3,"協定超え注意",不要３!AO216)</f>
        <v>協定超え注意</v>
      </c>
      <c r="AN49" s="99">
        <f>AN50+AO50</f>
        <v>0</v>
      </c>
      <c r="AO49" s="40" t="str">
        <f>IF($X$3=0,"",IF($O$3=0,"",不要３!AQ216))</f>
        <v/>
      </c>
      <c r="AP49" s="27">
        <f>G49+J49+M49+P49+S49+V49+Y49+AB49+AE49+AH49+AK49+AN49</f>
        <v>0</v>
      </c>
      <c r="AQ49" s="28">
        <f>G50+J50+M50+P50+S50+V50+Y50+AB50+AE50+AH50+AK50+AN50</f>
        <v>0</v>
      </c>
    </row>
    <row r="50" spans="1:43" ht="32.25" customHeight="1" thickTop="1" thickBot="1">
      <c r="A50" s="165"/>
      <c r="B50" s="141"/>
      <c r="C50" s="141"/>
      <c r="D50" s="93" t="s">
        <v>22</v>
      </c>
      <c r="E50" s="94" t="s">
        <v>32</v>
      </c>
      <c r="F50" s="107">
        <f>IF(不要３!H217&lt;0,0,不要３!H217)</f>
        <v>0</v>
      </c>
      <c r="G50" s="110"/>
      <c r="H50" s="115"/>
      <c r="I50" s="107">
        <f>IF(不要３!K217&lt;0,0,不要３!K217)</f>
        <v>0</v>
      </c>
      <c r="J50" s="110"/>
      <c r="K50" s="115"/>
      <c r="L50" s="107">
        <f>IF(不要３!N217&lt;0,0,不要３!N217)</f>
        <v>0</v>
      </c>
      <c r="M50" s="110"/>
      <c r="N50" s="115"/>
      <c r="O50" s="107">
        <f>IF(不要３!Q217&lt;0,0,不要３!Q217)</f>
        <v>0</v>
      </c>
      <c r="P50" s="110"/>
      <c r="Q50" s="115"/>
      <c r="R50" s="107">
        <f>IF(不要３!T217&lt;0,0,不要３!T217)</f>
        <v>0</v>
      </c>
      <c r="S50" s="110"/>
      <c r="T50" s="115"/>
      <c r="U50" s="107">
        <f>IF(不要３!W217&lt;0,0,不要３!W217)</f>
        <v>0</v>
      </c>
      <c r="V50" s="110"/>
      <c r="W50" s="115"/>
      <c r="X50" s="107">
        <f>IF(不要３!Z217&lt;0,0,不要３!Z217)</f>
        <v>0</v>
      </c>
      <c r="Y50" s="110"/>
      <c r="Z50" s="115"/>
      <c r="AA50" s="107">
        <f>IF(不要３!AC217&lt;0,0,不要３!AC217)</f>
        <v>0</v>
      </c>
      <c r="AB50" s="110"/>
      <c r="AC50" s="115"/>
      <c r="AD50" s="107">
        <f>IF(不要３!AF217&lt;0,0,不要３!AF217)</f>
        <v>0</v>
      </c>
      <c r="AE50" s="110"/>
      <c r="AF50" s="115"/>
      <c r="AG50" s="107">
        <f>IF(不要３!AI217&lt;0,0,不要３!AI217)</f>
        <v>0</v>
      </c>
      <c r="AH50" s="110"/>
      <c r="AI50" s="115"/>
      <c r="AJ50" s="107">
        <f>IF(不要３!AL217&lt;0,0,不要３!AL217)</f>
        <v>0</v>
      </c>
      <c r="AK50" s="110"/>
      <c r="AL50" s="115"/>
      <c r="AM50" s="107">
        <f>IF(不要３!AO217&lt;0,0,不要３!AO217)</f>
        <v>0</v>
      </c>
      <c r="AN50" s="110"/>
      <c r="AO50" s="115"/>
      <c r="AP50" s="32">
        <f>H50+K50+N50+Q50+T50+W50+Z50+AC50+AF50+AI50+AL50+AO50</f>
        <v>0</v>
      </c>
      <c r="AQ50" s="16">
        <f>$AE$3-AQ49</f>
        <v>0</v>
      </c>
    </row>
    <row r="51" spans="1:43" ht="12" customHeight="1" thickTop="1">
      <c r="A51" s="62"/>
      <c r="B51" s="75"/>
      <c r="C51" s="76"/>
      <c r="D51" s="48"/>
      <c r="E51" s="48"/>
      <c r="F51" s="76"/>
      <c r="G51" s="101"/>
      <c r="H51" s="48"/>
      <c r="I51" s="76"/>
      <c r="J51" s="101"/>
      <c r="K51" s="48"/>
      <c r="L51" s="76"/>
      <c r="M51" s="101"/>
      <c r="N51" s="48"/>
      <c r="O51" s="76"/>
      <c r="P51" s="101"/>
      <c r="Q51" s="48"/>
      <c r="R51" s="76"/>
      <c r="S51" s="101"/>
      <c r="T51" s="48"/>
      <c r="U51" s="76"/>
      <c r="V51" s="101"/>
      <c r="W51" s="48"/>
      <c r="X51" s="76"/>
      <c r="Y51" s="101"/>
      <c r="Z51" s="48"/>
      <c r="AA51" s="76"/>
      <c r="AB51" s="101"/>
      <c r="AC51" s="48"/>
      <c r="AD51" s="76"/>
      <c r="AE51" s="101"/>
      <c r="AF51" s="48"/>
      <c r="AG51" s="76"/>
      <c r="AH51" s="101"/>
      <c r="AI51" s="48"/>
      <c r="AJ51" s="76"/>
      <c r="AK51" s="101"/>
      <c r="AL51" s="48"/>
      <c r="AM51" s="76"/>
      <c r="AN51" s="101"/>
      <c r="AO51" s="48"/>
      <c r="AP51" s="48"/>
      <c r="AQ51" s="49"/>
    </row>
    <row r="52" spans="1:43" ht="25.5" customHeight="1" thickBot="1">
      <c r="A52" s="165">
        <v>16</v>
      </c>
      <c r="B52" s="139">
        <f>'1年目'!B52</f>
        <v>1016</v>
      </c>
      <c r="C52" s="139" t="str">
        <f>'1年目'!C52</f>
        <v>社員16</v>
      </c>
      <c r="D52" s="65" t="s">
        <v>95</v>
      </c>
      <c r="E52" s="39" t="s">
        <v>26</v>
      </c>
      <c r="F52" s="106" t="str">
        <f>IF(不要３!H231=$I$3,"協定超え注意",不要３!H231)</f>
        <v>協定超え注意</v>
      </c>
      <c r="G52" s="99">
        <f>G53+H53</f>
        <v>0</v>
      </c>
      <c r="H52" s="40" t="str">
        <f>IF($X$3=0,"",IF($O$3=0,"",不要３!J231))</f>
        <v/>
      </c>
      <c r="I52" s="106" t="str">
        <f>IF(不要３!K231=$I$3,"協定超え注意",不要３!K231)</f>
        <v>協定超え注意</v>
      </c>
      <c r="J52" s="99">
        <f>J53+K53</f>
        <v>0</v>
      </c>
      <c r="K52" s="40" t="str">
        <f>IF($X$3=0,"",IF($O$3=0,"",不要３!M231))</f>
        <v/>
      </c>
      <c r="L52" s="106" t="str">
        <f>IF(不要３!N231=$I$3,"協定超え注意",不要３!N231)</f>
        <v>協定超え注意</v>
      </c>
      <c r="M52" s="99">
        <f>M53+N53</f>
        <v>0</v>
      </c>
      <c r="N52" s="40" t="str">
        <f>IF($X$3=0,"",IF($O$3=0,"",不要３!P231))</f>
        <v/>
      </c>
      <c r="O52" s="106" t="str">
        <f>IF(不要３!Q231=$I$3,"協定超え注意",不要３!Q231)</f>
        <v>協定超え注意</v>
      </c>
      <c r="P52" s="99">
        <f>P53+Q53</f>
        <v>0</v>
      </c>
      <c r="Q52" s="40" t="str">
        <f>IF($X$3=0,"",IF($O$3=0,"",不要３!S231))</f>
        <v/>
      </c>
      <c r="R52" s="106" t="str">
        <f>IF(不要３!T231=$I$3,"協定超え注意",不要３!T231)</f>
        <v>協定超え注意</v>
      </c>
      <c r="S52" s="99">
        <f>S53+T53</f>
        <v>0</v>
      </c>
      <c r="T52" s="40" t="str">
        <f>IF($X$3=0,"",IF($O$3=0,"",不要３!V231))</f>
        <v/>
      </c>
      <c r="U52" s="106" t="str">
        <f>IF(不要３!W231=$I$3,"協定超え注意",不要３!W231)</f>
        <v>協定超え注意</v>
      </c>
      <c r="V52" s="99">
        <f>V53+W53</f>
        <v>0</v>
      </c>
      <c r="W52" s="40" t="str">
        <f>IF($X$3=0,"",IF($O$3=0,"",不要３!Y231))</f>
        <v/>
      </c>
      <c r="X52" s="106" t="str">
        <f>IF(不要３!Z231=$I$3,"協定超え注意",不要３!Z231)</f>
        <v>協定超え注意</v>
      </c>
      <c r="Y52" s="99">
        <f>Y53+Z53</f>
        <v>0</v>
      </c>
      <c r="Z52" s="40" t="str">
        <f>IF($X$3=0,"",IF($O$3=0,"",不要３!AB231))</f>
        <v/>
      </c>
      <c r="AA52" s="106" t="str">
        <f>IF(不要３!AC231=$I$3,"協定超え注意",不要３!AC231)</f>
        <v>協定超え注意</v>
      </c>
      <c r="AB52" s="99">
        <f>AB53+AC53</f>
        <v>0</v>
      </c>
      <c r="AC52" s="40" t="str">
        <f>IF($X$3=0,"",IF($O$3=0,"",不要３!AE231))</f>
        <v/>
      </c>
      <c r="AD52" s="106" t="str">
        <f>IF(不要３!AF231=$I$3,"協定超え注意",不要３!AF231)</f>
        <v>協定超え注意</v>
      </c>
      <c r="AE52" s="99">
        <f>AE53+AF53</f>
        <v>0</v>
      </c>
      <c r="AF52" s="40" t="str">
        <f>IF($X$3=0,"",IF($O$3=0,"",不要３!AH231))</f>
        <v/>
      </c>
      <c r="AG52" s="106" t="str">
        <f>IF(不要３!AI231=$I$3,"協定超え注意",不要３!AI231)</f>
        <v>協定超え注意</v>
      </c>
      <c r="AH52" s="99">
        <f>AH53+AI53</f>
        <v>0</v>
      </c>
      <c r="AI52" s="40" t="str">
        <f>IF($X$3=0,"",IF($O$3=0,"",不要３!AK231))</f>
        <v/>
      </c>
      <c r="AJ52" s="106" t="str">
        <f>IF(不要３!AL231=$I$3,"協定超え注意",不要３!AL231)</f>
        <v>協定超え注意</v>
      </c>
      <c r="AK52" s="99">
        <f>AK53+AL53</f>
        <v>0</v>
      </c>
      <c r="AL52" s="40" t="str">
        <f>IF($X$3=0,"",IF($O$3=0,"",不要３!AN231))</f>
        <v/>
      </c>
      <c r="AM52" s="106" t="str">
        <f>IF(不要３!AO231=$I$3,"協定超え注意",不要３!AO231)</f>
        <v>協定超え注意</v>
      </c>
      <c r="AN52" s="99">
        <f>AN53+AO53</f>
        <v>0</v>
      </c>
      <c r="AO52" s="40" t="str">
        <f>IF($X$3=0,"",IF($O$3=0,"",不要３!AQ231))</f>
        <v/>
      </c>
      <c r="AP52" s="27">
        <f>G52+J52+M52+P52+S52+V52+Y52+AB52+AE52+AH52+AK52+AN52</f>
        <v>0</v>
      </c>
      <c r="AQ52" s="28">
        <f>G53+J53+M53+P53+S53+V53+Y53+AB53+AE53+AH53+AK53+AN53</f>
        <v>0</v>
      </c>
    </row>
    <row r="53" spans="1:43" ht="32.25" customHeight="1" thickTop="1" thickBot="1">
      <c r="A53" s="165"/>
      <c r="B53" s="139"/>
      <c r="C53" s="139"/>
      <c r="D53" s="93" t="s">
        <v>22</v>
      </c>
      <c r="E53" s="94" t="s">
        <v>32</v>
      </c>
      <c r="F53" s="107">
        <f>IF(不要３!H232&lt;0,0,不要３!H232)</f>
        <v>0</v>
      </c>
      <c r="G53" s="110"/>
      <c r="H53" s="115"/>
      <c r="I53" s="107">
        <f>IF(不要３!K232&lt;0,0,不要３!K232)</f>
        <v>0</v>
      </c>
      <c r="J53" s="110"/>
      <c r="K53" s="115"/>
      <c r="L53" s="107">
        <f>IF(不要３!N232&lt;0,0,不要３!N232)</f>
        <v>0</v>
      </c>
      <c r="M53" s="110"/>
      <c r="N53" s="115"/>
      <c r="O53" s="107">
        <f>IF(不要３!Q232&lt;0,0,不要３!Q232)</f>
        <v>0</v>
      </c>
      <c r="P53" s="110"/>
      <c r="Q53" s="115"/>
      <c r="R53" s="107">
        <f>IF(不要３!T232&lt;0,0,不要３!T232)</f>
        <v>0</v>
      </c>
      <c r="S53" s="110"/>
      <c r="T53" s="115"/>
      <c r="U53" s="107">
        <f>IF(不要３!W232&lt;0,0,不要３!W232)</f>
        <v>0</v>
      </c>
      <c r="V53" s="110"/>
      <c r="W53" s="115"/>
      <c r="X53" s="107">
        <f>IF(不要３!Z232&lt;0,0,不要３!Z232)</f>
        <v>0</v>
      </c>
      <c r="Y53" s="110"/>
      <c r="Z53" s="115"/>
      <c r="AA53" s="107">
        <f>IF(不要３!AC232&lt;0,0,不要３!AC232)</f>
        <v>0</v>
      </c>
      <c r="AB53" s="110"/>
      <c r="AC53" s="115"/>
      <c r="AD53" s="107">
        <f>IF(不要３!AF232&lt;0,0,不要３!AF232)</f>
        <v>0</v>
      </c>
      <c r="AE53" s="110"/>
      <c r="AF53" s="115"/>
      <c r="AG53" s="107">
        <f>IF(不要３!AI232&lt;0,0,不要３!AI232)</f>
        <v>0</v>
      </c>
      <c r="AH53" s="110"/>
      <c r="AI53" s="115"/>
      <c r="AJ53" s="107">
        <f>IF(不要３!AL232&lt;0,0,不要３!AL232)</f>
        <v>0</v>
      </c>
      <c r="AK53" s="110"/>
      <c r="AL53" s="115"/>
      <c r="AM53" s="107">
        <f>IF(不要３!AO232&lt;0,0,不要３!AO232)</f>
        <v>0</v>
      </c>
      <c r="AN53" s="110"/>
      <c r="AO53" s="115"/>
      <c r="AP53" s="32">
        <f>H53+K53+N53+Q53+T53+W53+Z53+AC53+AF53+AI53+AL53+AO53</f>
        <v>0</v>
      </c>
      <c r="AQ53" s="16">
        <f>$AE$3-AQ52</f>
        <v>0</v>
      </c>
    </row>
    <row r="54" spans="1:43" ht="13.8" thickTop="1"/>
    <row r="60" spans="1:43">
      <c r="K60" s="26"/>
    </row>
  </sheetData>
  <mergeCells count="89">
    <mergeCell ref="A52:A53"/>
    <mergeCell ref="B52:B53"/>
    <mergeCell ref="C52:C53"/>
    <mergeCell ref="A46:A47"/>
    <mergeCell ref="B46:B47"/>
    <mergeCell ref="C46:C47"/>
    <mergeCell ref="A49:A50"/>
    <mergeCell ref="B49:B50"/>
    <mergeCell ref="C49:C50"/>
    <mergeCell ref="A40:A41"/>
    <mergeCell ref="B40:B41"/>
    <mergeCell ref="C40:C41"/>
    <mergeCell ref="A43:A44"/>
    <mergeCell ref="B43:B44"/>
    <mergeCell ref="C43:C44"/>
    <mergeCell ref="A34:A35"/>
    <mergeCell ref="B34:B35"/>
    <mergeCell ref="C34:C35"/>
    <mergeCell ref="A37:A38"/>
    <mergeCell ref="B37:B38"/>
    <mergeCell ref="C37:C38"/>
    <mergeCell ref="A28:A29"/>
    <mergeCell ref="B28:B29"/>
    <mergeCell ref="C28:C29"/>
    <mergeCell ref="A31:A32"/>
    <mergeCell ref="B31:B32"/>
    <mergeCell ref="C31:C32"/>
    <mergeCell ref="A22:A23"/>
    <mergeCell ref="B22:B23"/>
    <mergeCell ref="C22:C23"/>
    <mergeCell ref="A25:A26"/>
    <mergeCell ref="B25:B26"/>
    <mergeCell ref="C25:C26"/>
    <mergeCell ref="A16:A17"/>
    <mergeCell ref="B16:B17"/>
    <mergeCell ref="C16:C17"/>
    <mergeCell ref="A19:A20"/>
    <mergeCell ref="B19:B20"/>
    <mergeCell ref="C19:C20"/>
    <mergeCell ref="A10:A11"/>
    <mergeCell ref="B10:B11"/>
    <mergeCell ref="C10:C11"/>
    <mergeCell ref="A13:A14"/>
    <mergeCell ref="B13:B14"/>
    <mergeCell ref="C13:C14"/>
    <mergeCell ref="AL5:AL6"/>
    <mergeCell ref="AN5:AN6"/>
    <mergeCell ref="AO5:AO6"/>
    <mergeCell ref="AP5:AP6"/>
    <mergeCell ref="AQ5:AQ6"/>
    <mergeCell ref="A7:A8"/>
    <mergeCell ref="B7:B8"/>
    <mergeCell ref="C7:C8"/>
    <mergeCell ref="AC5:AC6"/>
    <mergeCell ref="AE5:AE6"/>
    <mergeCell ref="K5:K6"/>
    <mergeCell ref="M5:M6"/>
    <mergeCell ref="N5:N6"/>
    <mergeCell ref="P5:P6"/>
    <mergeCell ref="Q5:Q6"/>
    <mergeCell ref="S5:S6"/>
    <mergeCell ref="AF5:AF6"/>
    <mergeCell ref="AH5:AH6"/>
    <mergeCell ref="AI5:AI6"/>
    <mergeCell ref="AK5:AK6"/>
    <mergeCell ref="T5:T6"/>
    <mergeCell ref="V5:V6"/>
    <mergeCell ref="W5:W6"/>
    <mergeCell ref="Y5:Y6"/>
    <mergeCell ref="Z5:Z6"/>
    <mergeCell ref="AB5:AB6"/>
    <mergeCell ref="D3:H3"/>
    <mergeCell ref="L3:N3"/>
    <mergeCell ref="Q3:W3"/>
    <mergeCell ref="Z3:AD3"/>
    <mergeCell ref="B5:B6"/>
    <mergeCell ref="C5:C6"/>
    <mergeCell ref="D5:E6"/>
    <mergeCell ref="G5:G6"/>
    <mergeCell ref="H5:H6"/>
    <mergeCell ref="J5:J6"/>
    <mergeCell ref="A1:AO1"/>
    <mergeCell ref="A2:D2"/>
    <mergeCell ref="AD2:AF2"/>
    <mergeCell ref="H2:K2"/>
    <mergeCell ref="Z2:AC2"/>
    <mergeCell ref="W2:Y2"/>
    <mergeCell ref="M2:O2"/>
    <mergeCell ref="P2:V2"/>
  </mergeCells>
  <phoneticPr fontId="1"/>
  <conditionalFormatting sqref="AQ7 AQ10 AQ13 AQ16 AQ22 AQ25 AQ28 AQ34 AQ37 AQ40 AQ46 AQ49 AQ52">
    <cfRule type="cellIs" dxfId="6724" priority="10983" operator="greaterThan">
      <formula>$AE$3</formula>
    </cfRule>
  </conditionalFormatting>
  <conditionalFormatting sqref="AQ19">
    <cfRule type="cellIs" dxfId="6723" priority="10982" operator="greaterThan">
      <formula>$AE$3</formula>
    </cfRule>
  </conditionalFormatting>
  <conditionalFormatting sqref="AQ31">
    <cfRule type="cellIs" dxfId="6722" priority="10981" operator="greaterThan">
      <formula>$AE$3</formula>
    </cfRule>
  </conditionalFormatting>
  <conditionalFormatting sqref="AQ43">
    <cfRule type="cellIs" dxfId="6721" priority="10980" operator="greaterThan">
      <formula>$AE$3</formula>
    </cfRule>
  </conditionalFormatting>
  <conditionalFormatting sqref="I3">
    <cfRule type="cellIs" dxfId="6720" priority="8204" operator="greaterThan">
      <formula>45</formula>
    </cfRule>
  </conditionalFormatting>
  <conditionalFormatting sqref="X3">
    <cfRule type="cellIs" dxfId="6719" priority="8206" operator="greaterThan">
      <formula>99.999</formula>
    </cfRule>
  </conditionalFormatting>
  <conditionalFormatting sqref="O3">
    <cfRule type="cellIs" dxfId="6718" priority="8205" operator="greaterThan">
      <formula>6</formula>
    </cfRule>
  </conditionalFormatting>
  <conditionalFormatting sqref="H7">
    <cfRule type="expression" dxfId="6717" priority="6295">
      <formula>$X$3=0</formula>
    </cfRule>
    <cfRule type="expression" dxfId="6716" priority="6296">
      <formula>$O$3=0</formula>
    </cfRule>
    <cfRule type="cellIs" dxfId="6715" priority="6297" operator="greaterThan">
      <formula>$O$3</formula>
    </cfRule>
    <cfRule type="cellIs" dxfId="6714" priority="6298" operator="equal">
      <formula>$O$3</formula>
    </cfRule>
  </conditionalFormatting>
  <conditionalFormatting sqref="H10">
    <cfRule type="expression" dxfId="6713" priority="6291">
      <formula>$X$3=0</formula>
    </cfRule>
    <cfRule type="expression" dxfId="6712" priority="6292">
      <formula>$O$3=0</formula>
    </cfRule>
    <cfRule type="cellIs" dxfId="6711" priority="6293" operator="greaterThan">
      <formula>$O$3</formula>
    </cfRule>
    <cfRule type="cellIs" dxfId="6710" priority="6294" operator="equal">
      <formula>$O$3</formula>
    </cfRule>
  </conditionalFormatting>
  <conditionalFormatting sqref="H13">
    <cfRule type="expression" dxfId="6709" priority="6287">
      <formula>$X$3=0</formula>
    </cfRule>
    <cfRule type="expression" dxfId="6708" priority="6288">
      <formula>$O$3=0</formula>
    </cfRule>
    <cfRule type="cellIs" dxfId="6707" priority="6289" operator="greaterThan">
      <formula>$O$3</formula>
    </cfRule>
    <cfRule type="cellIs" dxfId="6706" priority="6290" operator="equal">
      <formula>$O$3</formula>
    </cfRule>
  </conditionalFormatting>
  <conditionalFormatting sqref="H16">
    <cfRule type="expression" dxfId="6705" priority="6283">
      <formula>$X$3=0</formula>
    </cfRule>
    <cfRule type="expression" dxfId="6704" priority="6284">
      <formula>$O$3=0</formula>
    </cfRule>
    <cfRule type="cellIs" dxfId="6703" priority="6285" operator="greaterThan">
      <formula>$O$3</formula>
    </cfRule>
    <cfRule type="cellIs" dxfId="6702" priority="6286" operator="equal">
      <formula>$O$3</formula>
    </cfRule>
  </conditionalFormatting>
  <conditionalFormatting sqref="H19">
    <cfRule type="expression" dxfId="6701" priority="6279">
      <formula>$X$3=0</formula>
    </cfRule>
    <cfRule type="expression" dxfId="6700" priority="6280">
      <formula>$O$3=0</formula>
    </cfRule>
    <cfRule type="cellIs" dxfId="6699" priority="6281" operator="greaterThan">
      <formula>$O$3</formula>
    </cfRule>
    <cfRule type="cellIs" dxfId="6698" priority="6282" operator="equal">
      <formula>$O$3</formula>
    </cfRule>
  </conditionalFormatting>
  <conditionalFormatting sqref="H22">
    <cfRule type="expression" dxfId="6697" priority="6275">
      <formula>$X$3=0</formula>
    </cfRule>
    <cfRule type="expression" dxfId="6696" priority="6276">
      <formula>$O$3=0</formula>
    </cfRule>
    <cfRule type="cellIs" dxfId="6695" priority="6277" operator="greaterThan">
      <formula>$O$3</formula>
    </cfRule>
    <cfRule type="cellIs" dxfId="6694" priority="6278" operator="equal">
      <formula>$O$3</formula>
    </cfRule>
  </conditionalFormatting>
  <conditionalFormatting sqref="H25">
    <cfRule type="expression" dxfId="6693" priority="6271">
      <formula>$X$3=0</formula>
    </cfRule>
    <cfRule type="expression" dxfId="6692" priority="6272">
      <formula>$O$3=0</formula>
    </cfRule>
    <cfRule type="cellIs" dxfId="6691" priority="6273" operator="greaterThan">
      <formula>$O$3</formula>
    </cfRule>
    <cfRule type="cellIs" dxfId="6690" priority="6274" operator="equal">
      <formula>$O$3</formula>
    </cfRule>
  </conditionalFormatting>
  <conditionalFormatting sqref="H28">
    <cfRule type="expression" dxfId="6689" priority="6267">
      <formula>$X$3=0</formula>
    </cfRule>
    <cfRule type="expression" dxfId="6688" priority="6268">
      <formula>$O$3=0</formula>
    </cfRule>
    <cfRule type="cellIs" dxfId="6687" priority="6269" operator="greaterThan">
      <formula>$O$3</formula>
    </cfRule>
    <cfRule type="cellIs" dxfId="6686" priority="6270" operator="equal">
      <formula>$O$3</formula>
    </cfRule>
  </conditionalFormatting>
  <conditionalFormatting sqref="H31">
    <cfRule type="expression" dxfId="6685" priority="6263">
      <formula>$X$3=0</formula>
    </cfRule>
    <cfRule type="expression" dxfId="6684" priority="6264">
      <formula>$O$3=0</formula>
    </cfRule>
    <cfRule type="cellIs" dxfId="6683" priority="6265" operator="greaterThan">
      <formula>$O$3</formula>
    </cfRule>
    <cfRule type="cellIs" dxfId="6682" priority="6266" operator="equal">
      <formula>$O$3</formula>
    </cfRule>
  </conditionalFormatting>
  <conditionalFormatting sqref="H34">
    <cfRule type="expression" dxfId="6681" priority="6259">
      <formula>$X$3=0</formula>
    </cfRule>
    <cfRule type="expression" dxfId="6680" priority="6260">
      <formula>$O$3=0</formula>
    </cfRule>
    <cfRule type="cellIs" dxfId="6679" priority="6261" operator="greaterThan">
      <formula>$O$3</formula>
    </cfRule>
    <cfRule type="cellIs" dxfId="6678" priority="6262" operator="equal">
      <formula>$O$3</formula>
    </cfRule>
  </conditionalFormatting>
  <conditionalFormatting sqref="H37">
    <cfRule type="expression" dxfId="6677" priority="6255">
      <formula>$X$3=0</formula>
    </cfRule>
    <cfRule type="expression" dxfId="6676" priority="6256">
      <formula>$O$3=0</formula>
    </cfRule>
    <cfRule type="cellIs" dxfId="6675" priority="6257" operator="greaterThan">
      <formula>$O$3</formula>
    </cfRule>
    <cfRule type="cellIs" dxfId="6674" priority="6258" operator="equal">
      <formula>$O$3</formula>
    </cfRule>
  </conditionalFormatting>
  <conditionalFormatting sqref="H40">
    <cfRule type="expression" dxfId="6673" priority="6251">
      <formula>$X$3=0</formula>
    </cfRule>
    <cfRule type="expression" dxfId="6672" priority="6252">
      <formula>$O$3=0</formula>
    </cfRule>
    <cfRule type="cellIs" dxfId="6671" priority="6253" operator="greaterThan">
      <formula>$O$3</formula>
    </cfRule>
    <cfRule type="cellIs" dxfId="6670" priority="6254" operator="equal">
      <formula>$O$3</formula>
    </cfRule>
  </conditionalFormatting>
  <conditionalFormatting sqref="H43">
    <cfRule type="expression" dxfId="6669" priority="6247">
      <formula>$X$3=0</formula>
    </cfRule>
    <cfRule type="expression" dxfId="6668" priority="6248">
      <formula>$O$3=0</formula>
    </cfRule>
    <cfRule type="cellIs" dxfId="6667" priority="6249" operator="greaterThan">
      <formula>$O$3</formula>
    </cfRule>
    <cfRule type="cellIs" dxfId="6666" priority="6250" operator="equal">
      <formula>$O$3</formula>
    </cfRule>
  </conditionalFormatting>
  <conditionalFormatting sqref="H46">
    <cfRule type="expression" dxfId="6665" priority="6243">
      <formula>$X$3=0</formula>
    </cfRule>
    <cfRule type="expression" dxfId="6664" priority="6244">
      <formula>$O$3=0</formula>
    </cfRule>
    <cfRule type="cellIs" dxfId="6663" priority="6245" operator="greaterThan">
      <formula>$O$3</formula>
    </cfRule>
    <cfRule type="cellIs" dxfId="6662" priority="6246" operator="equal">
      <formula>$O$3</formula>
    </cfRule>
  </conditionalFormatting>
  <conditionalFormatting sqref="H49">
    <cfRule type="expression" dxfId="6661" priority="6239">
      <formula>$X$3=0</formula>
    </cfRule>
    <cfRule type="expression" dxfId="6660" priority="6240">
      <formula>$O$3=0</formula>
    </cfRule>
    <cfRule type="cellIs" dxfId="6659" priority="6241" operator="greaterThan">
      <formula>$O$3</formula>
    </cfRule>
    <cfRule type="cellIs" dxfId="6658" priority="6242" operator="equal">
      <formula>$O$3</formula>
    </cfRule>
  </conditionalFormatting>
  <conditionalFormatting sqref="H52">
    <cfRule type="expression" dxfId="6657" priority="6235">
      <formula>$X$3=0</formula>
    </cfRule>
    <cfRule type="expression" dxfId="6656" priority="6236">
      <formula>$O$3=0</formula>
    </cfRule>
    <cfRule type="cellIs" dxfId="6655" priority="6237" operator="greaterThan">
      <formula>$O$3</formula>
    </cfRule>
    <cfRule type="cellIs" dxfId="6654" priority="6238" operator="equal">
      <formula>$O$3</formula>
    </cfRule>
  </conditionalFormatting>
  <conditionalFormatting sqref="G8">
    <cfRule type="cellIs" dxfId="6653" priority="3548" operator="greaterThan">
      <formula>80</formula>
    </cfRule>
    <cfRule type="cellIs" dxfId="6652" priority="3550" operator="greaterThan">
      <formula>99.9</formula>
    </cfRule>
  </conditionalFormatting>
  <conditionalFormatting sqref="G8">
    <cfRule type="expression" dxfId="6651" priority="3549">
      <formula>F8&lt;G8</formula>
    </cfRule>
  </conditionalFormatting>
  <conditionalFormatting sqref="G7">
    <cfRule type="expression" dxfId="6650" priority="3545">
      <formula>F7&lt;G7</formula>
    </cfRule>
    <cfRule type="cellIs" dxfId="6649" priority="3546" operator="greaterThan">
      <formula>80</formula>
    </cfRule>
    <cfRule type="cellIs" dxfId="6648" priority="3547" operator="greaterThan">
      <formula>99.999</formula>
    </cfRule>
  </conditionalFormatting>
  <conditionalFormatting sqref="G10">
    <cfRule type="expression" dxfId="6647" priority="3541">
      <formula>F10&lt;G10</formula>
    </cfRule>
    <cfRule type="cellIs" dxfId="6646" priority="3542" operator="greaterThan">
      <formula>80</formula>
    </cfRule>
    <cfRule type="cellIs" dxfId="6645" priority="3543" operator="greaterThan">
      <formula>99.999</formula>
    </cfRule>
  </conditionalFormatting>
  <conditionalFormatting sqref="G13">
    <cfRule type="expression" dxfId="6644" priority="3495">
      <formula>F13&lt;G13</formula>
    </cfRule>
    <cfRule type="cellIs" dxfId="6643" priority="3496" operator="greaterThan">
      <formula>80</formula>
    </cfRule>
    <cfRule type="cellIs" dxfId="6642" priority="3497" operator="greaterThan">
      <formula>99.999</formula>
    </cfRule>
  </conditionalFormatting>
  <conditionalFormatting sqref="G16">
    <cfRule type="expression" dxfId="6641" priority="3491">
      <formula>F16&lt;G16</formula>
    </cfRule>
    <cfRule type="cellIs" dxfId="6640" priority="3492" operator="greaterThan">
      <formula>80</formula>
    </cfRule>
    <cfRule type="cellIs" dxfId="6639" priority="3493" operator="greaterThan">
      <formula>99.999</formula>
    </cfRule>
  </conditionalFormatting>
  <conditionalFormatting sqref="G19">
    <cfRule type="expression" dxfId="6638" priority="3487">
      <formula>F19&lt;G19</formula>
    </cfRule>
    <cfRule type="cellIs" dxfId="6637" priority="3488" operator="greaterThan">
      <formula>80</formula>
    </cfRule>
    <cfRule type="cellIs" dxfId="6636" priority="3489" operator="greaterThan">
      <formula>99.999</formula>
    </cfRule>
  </conditionalFormatting>
  <conditionalFormatting sqref="G22">
    <cfRule type="expression" dxfId="6635" priority="3483">
      <formula>F22&lt;G22</formula>
    </cfRule>
    <cfRule type="cellIs" dxfId="6634" priority="3484" operator="greaterThan">
      <formula>80</formula>
    </cfRule>
    <cfRule type="cellIs" dxfId="6633" priority="3485" operator="greaterThan">
      <formula>99.999</formula>
    </cfRule>
  </conditionalFormatting>
  <conditionalFormatting sqref="G25">
    <cfRule type="expression" dxfId="6632" priority="3479">
      <formula>F25&lt;G25</formula>
    </cfRule>
    <cfRule type="cellIs" dxfId="6631" priority="3480" operator="greaterThan">
      <formula>80</formula>
    </cfRule>
    <cfRule type="cellIs" dxfId="6630" priority="3481" operator="greaterThan">
      <formula>99.999</formula>
    </cfRule>
  </conditionalFormatting>
  <conditionalFormatting sqref="G28">
    <cfRule type="expression" dxfId="6629" priority="3475">
      <formula>F28&lt;G28</formula>
    </cfRule>
    <cfRule type="cellIs" dxfId="6628" priority="3476" operator="greaterThan">
      <formula>80</formula>
    </cfRule>
    <cfRule type="cellIs" dxfId="6627" priority="3477" operator="greaterThan">
      <formula>99.999</formula>
    </cfRule>
  </conditionalFormatting>
  <conditionalFormatting sqref="G31">
    <cfRule type="expression" dxfId="6626" priority="3471">
      <formula>F31&lt;G31</formula>
    </cfRule>
    <cfRule type="cellIs" dxfId="6625" priority="3472" operator="greaterThan">
      <formula>80</formula>
    </cfRule>
    <cfRule type="cellIs" dxfId="6624" priority="3473" operator="greaterThan">
      <formula>99.999</formula>
    </cfRule>
  </conditionalFormatting>
  <conditionalFormatting sqref="G34">
    <cfRule type="expression" dxfId="6623" priority="3467">
      <formula>F34&lt;G34</formula>
    </cfRule>
    <cfRule type="cellIs" dxfId="6622" priority="3468" operator="greaterThan">
      <formula>80</formula>
    </cfRule>
    <cfRule type="cellIs" dxfId="6621" priority="3469" operator="greaterThan">
      <formula>99.999</formula>
    </cfRule>
  </conditionalFormatting>
  <conditionalFormatting sqref="G37">
    <cfRule type="expression" dxfId="6620" priority="3463">
      <formula>F37&lt;G37</formula>
    </cfRule>
    <cfRule type="cellIs" dxfId="6619" priority="3464" operator="greaterThan">
      <formula>80</formula>
    </cfRule>
    <cfRule type="cellIs" dxfId="6618" priority="3465" operator="greaterThan">
      <formula>99.999</formula>
    </cfRule>
  </conditionalFormatting>
  <conditionalFormatting sqref="G40">
    <cfRule type="expression" dxfId="6617" priority="3459">
      <formula>F40&lt;G40</formula>
    </cfRule>
    <cfRule type="cellIs" dxfId="6616" priority="3460" operator="greaterThan">
      <formula>80</formula>
    </cfRule>
    <cfRule type="cellIs" dxfId="6615" priority="3461" operator="greaterThan">
      <formula>99.999</formula>
    </cfRule>
  </conditionalFormatting>
  <conditionalFormatting sqref="G43">
    <cfRule type="expression" dxfId="6614" priority="3455">
      <formula>F43&lt;G43</formula>
    </cfRule>
    <cfRule type="cellIs" dxfId="6613" priority="3456" operator="greaterThan">
      <formula>80</formula>
    </cfRule>
    <cfRule type="cellIs" dxfId="6612" priority="3457" operator="greaterThan">
      <formula>99.999</formula>
    </cfRule>
  </conditionalFormatting>
  <conditionalFormatting sqref="G46">
    <cfRule type="expression" dxfId="6611" priority="3451">
      <formula>F46&lt;G46</formula>
    </cfRule>
    <cfRule type="cellIs" dxfId="6610" priority="3452" operator="greaterThan">
      <formula>80</formula>
    </cfRule>
    <cfRule type="cellIs" dxfId="6609" priority="3453" operator="greaterThan">
      <formula>99.999</formula>
    </cfRule>
  </conditionalFormatting>
  <conditionalFormatting sqref="G49">
    <cfRule type="expression" dxfId="6608" priority="3447">
      <formula>F49&lt;G49</formula>
    </cfRule>
    <cfRule type="cellIs" dxfId="6607" priority="3448" operator="greaterThan">
      <formula>80</formula>
    </cfRule>
    <cfRule type="cellIs" dxfId="6606" priority="3449" operator="greaterThan">
      <formula>99.999</formula>
    </cfRule>
  </conditionalFormatting>
  <conditionalFormatting sqref="G52">
    <cfRule type="expression" dxfId="6605" priority="3443">
      <formula>F52&lt;G52</formula>
    </cfRule>
    <cfRule type="cellIs" dxfId="6604" priority="3444" operator="greaterThan">
      <formula>80</formula>
    </cfRule>
    <cfRule type="cellIs" dxfId="6603" priority="3445" operator="greaterThan">
      <formula>99.999</formula>
    </cfRule>
  </conditionalFormatting>
  <conditionalFormatting sqref="G11">
    <cfRule type="cellIs" dxfId="6602" priority="2171" operator="greaterThan">
      <formula>80</formula>
    </cfRule>
    <cfRule type="cellIs" dxfId="6601" priority="2173" operator="greaterThan">
      <formula>99.9</formula>
    </cfRule>
  </conditionalFormatting>
  <conditionalFormatting sqref="G11">
    <cfRule type="expression" dxfId="6600" priority="2172">
      <formula>F11&lt;G11</formula>
    </cfRule>
  </conditionalFormatting>
  <conditionalFormatting sqref="G14">
    <cfRule type="cellIs" dxfId="6599" priority="2168" operator="greaterThan">
      <formula>80</formula>
    </cfRule>
    <cfRule type="cellIs" dxfId="6598" priority="2170" operator="greaterThan">
      <formula>99.9</formula>
    </cfRule>
  </conditionalFormatting>
  <conditionalFormatting sqref="G14">
    <cfRule type="expression" dxfId="6597" priority="2169">
      <formula>F14&lt;G14</formula>
    </cfRule>
  </conditionalFormatting>
  <conditionalFormatting sqref="G17">
    <cfRule type="cellIs" dxfId="6596" priority="2165" operator="greaterThan">
      <formula>80</formula>
    </cfRule>
    <cfRule type="cellIs" dxfId="6595" priority="2167" operator="greaterThan">
      <formula>99.9</formula>
    </cfRule>
  </conditionalFormatting>
  <conditionalFormatting sqref="G17">
    <cfRule type="expression" dxfId="6594" priority="2166">
      <formula>F17&lt;G17</formula>
    </cfRule>
  </conditionalFormatting>
  <conditionalFormatting sqref="G20">
    <cfRule type="cellIs" dxfId="6593" priority="2162" operator="greaterThan">
      <formula>80</formula>
    </cfRule>
    <cfRule type="cellIs" dxfId="6592" priority="2164" operator="greaterThan">
      <formula>99.9</formula>
    </cfRule>
  </conditionalFormatting>
  <conditionalFormatting sqref="G20">
    <cfRule type="expression" dxfId="6591" priority="2163">
      <formula>F20&lt;G20</formula>
    </cfRule>
  </conditionalFormatting>
  <conditionalFormatting sqref="G23">
    <cfRule type="cellIs" dxfId="6590" priority="2159" operator="greaterThan">
      <formula>80</formula>
    </cfRule>
    <cfRule type="cellIs" dxfId="6589" priority="2161" operator="greaterThan">
      <formula>99.9</formula>
    </cfRule>
  </conditionalFormatting>
  <conditionalFormatting sqref="G23">
    <cfRule type="expression" dxfId="6588" priority="2160">
      <formula>F23&lt;G23</formula>
    </cfRule>
  </conditionalFormatting>
  <conditionalFormatting sqref="G26">
    <cfRule type="cellIs" dxfId="6587" priority="2156" operator="greaterThan">
      <formula>80</formula>
    </cfRule>
    <cfRule type="cellIs" dxfId="6586" priority="2158" operator="greaterThan">
      <formula>99.9</formula>
    </cfRule>
  </conditionalFormatting>
  <conditionalFormatting sqref="G26">
    <cfRule type="expression" dxfId="6585" priority="2157">
      <formula>F26&lt;G26</formula>
    </cfRule>
  </conditionalFormatting>
  <conditionalFormatting sqref="G29">
    <cfRule type="cellIs" dxfId="6584" priority="2153" operator="greaterThan">
      <formula>80</formula>
    </cfRule>
    <cfRule type="cellIs" dxfId="6583" priority="2155" operator="greaterThan">
      <formula>99.9</formula>
    </cfRule>
  </conditionalFormatting>
  <conditionalFormatting sqref="G29">
    <cfRule type="expression" dxfId="6582" priority="2154">
      <formula>F29&lt;G29</formula>
    </cfRule>
  </conditionalFormatting>
  <conditionalFormatting sqref="G32">
    <cfRule type="cellIs" dxfId="6581" priority="2150" operator="greaterThan">
      <formula>80</formula>
    </cfRule>
    <cfRule type="cellIs" dxfId="6580" priority="2152" operator="greaterThan">
      <formula>99.9</formula>
    </cfRule>
  </conditionalFormatting>
  <conditionalFormatting sqref="G32">
    <cfRule type="expression" dxfId="6579" priority="2151">
      <formula>F32&lt;G32</formula>
    </cfRule>
  </conditionalFormatting>
  <conditionalFormatting sqref="G35">
    <cfRule type="cellIs" dxfId="6578" priority="2147" operator="greaterThan">
      <formula>80</formula>
    </cfRule>
    <cfRule type="cellIs" dxfId="6577" priority="2149" operator="greaterThan">
      <formula>99.9</formula>
    </cfRule>
  </conditionalFormatting>
  <conditionalFormatting sqref="G35">
    <cfRule type="expression" dxfId="6576" priority="2148">
      <formula>F35&lt;G35</formula>
    </cfRule>
  </conditionalFormatting>
  <conditionalFormatting sqref="G38">
    <cfRule type="cellIs" dxfId="6575" priority="2144" operator="greaterThan">
      <formula>80</formula>
    </cfRule>
    <cfRule type="cellIs" dxfId="6574" priority="2146" operator="greaterThan">
      <formula>99.9</formula>
    </cfRule>
  </conditionalFormatting>
  <conditionalFormatting sqref="G38">
    <cfRule type="expression" dxfId="6573" priority="2145">
      <formula>F38&lt;G38</formula>
    </cfRule>
  </conditionalFormatting>
  <conditionalFormatting sqref="G41">
    <cfRule type="cellIs" dxfId="6572" priority="2141" operator="greaterThan">
      <formula>80</formula>
    </cfRule>
    <cfRule type="cellIs" dxfId="6571" priority="2143" operator="greaterThan">
      <formula>99.9</formula>
    </cfRule>
  </conditionalFormatting>
  <conditionalFormatting sqref="G41">
    <cfRule type="expression" dxfId="6570" priority="2142">
      <formula>F41&lt;G41</formula>
    </cfRule>
  </conditionalFormatting>
  <conditionalFormatting sqref="G44">
    <cfRule type="cellIs" dxfId="6569" priority="2138" operator="greaterThan">
      <formula>80</formula>
    </cfRule>
    <cfRule type="cellIs" dxfId="6568" priority="2140" operator="greaterThan">
      <formula>99.9</formula>
    </cfRule>
  </conditionalFormatting>
  <conditionalFormatting sqref="G44">
    <cfRule type="expression" dxfId="6567" priority="2139">
      <formula>F44&lt;G44</formula>
    </cfRule>
  </conditionalFormatting>
  <conditionalFormatting sqref="G47">
    <cfRule type="cellIs" dxfId="6566" priority="2135" operator="greaterThan">
      <formula>80</formula>
    </cfRule>
    <cfRule type="cellIs" dxfId="6565" priority="2137" operator="greaterThan">
      <formula>99.9</formula>
    </cfRule>
  </conditionalFormatting>
  <conditionalFormatting sqref="G47">
    <cfRule type="expression" dxfId="6564" priority="2136">
      <formula>F47&lt;G47</formula>
    </cfRule>
  </conditionalFormatting>
  <conditionalFormatting sqref="G50">
    <cfRule type="cellIs" dxfId="6563" priority="2132" operator="greaterThan">
      <formula>80</formula>
    </cfRule>
    <cfRule type="cellIs" dxfId="6562" priority="2134" operator="greaterThan">
      <formula>99.9</formula>
    </cfRule>
  </conditionalFormatting>
  <conditionalFormatting sqref="G50">
    <cfRule type="expression" dxfId="6561" priority="2133">
      <formula>F50&lt;G50</formula>
    </cfRule>
  </conditionalFormatting>
  <conditionalFormatting sqref="G53">
    <cfRule type="cellIs" dxfId="6560" priority="2129" operator="greaterThan">
      <formula>80</formula>
    </cfRule>
    <cfRule type="cellIs" dxfId="6559" priority="2131" operator="greaterThan">
      <formula>99.9</formula>
    </cfRule>
  </conditionalFormatting>
  <conditionalFormatting sqref="G53">
    <cfRule type="expression" dxfId="6558" priority="2130">
      <formula>F53&lt;G53</formula>
    </cfRule>
  </conditionalFormatting>
  <conditionalFormatting sqref="K7">
    <cfRule type="expression" dxfId="6557" priority="2125">
      <formula>$X$3=0</formula>
    </cfRule>
    <cfRule type="expression" dxfId="6556" priority="2126">
      <formula>$O$3=0</formula>
    </cfRule>
    <cfRule type="cellIs" dxfId="6555" priority="2127" operator="greaterThan">
      <formula>$O$3</formula>
    </cfRule>
    <cfRule type="cellIs" dxfId="6554" priority="2128" operator="equal">
      <formula>$O$3</formula>
    </cfRule>
  </conditionalFormatting>
  <conditionalFormatting sqref="K10">
    <cfRule type="expression" dxfId="6553" priority="2121">
      <formula>$X$3=0</formula>
    </cfRule>
    <cfRule type="expression" dxfId="6552" priority="2122">
      <formula>$O$3=0</formula>
    </cfRule>
    <cfRule type="cellIs" dxfId="6551" priority="2123" operator="greaterThan">
      <formula>$O$3</formula>
    </cfRule>
    <cfRule type="cellIs" dxfId="6550" priority="2124" operator="equal">
      <formula>$O$3</formula>
    </cfRule>
  </conditionalFormatting>
  <conditionalFormatting sqref="K13">
    <cfRule type="expression" dxfId="6549" priority="2117">
      <formula>$X$3=0</formula>
    </cfRule>
    <cfRule type="expression" dxfId="6548" priority="2118">
      <formula>$O$3=0</formula>
    </cfRule>
    <cfRule type="cellIs" dxfId="6547" priority="2119" operator="greaterThan">
      <formula>$O$3</formula>
    </cfRule>
    <cfRule type="cellIs" dxfId="6546" priority="2120" operator="equal">
      <formula>$O$3</formula>
    </cfRule>
  </conditionalFormatting>
  <conditionalFormatting sqref="K16">
    <cfRule type="expression" dxfId="6545" priority="2113">
      <formula>$X$3=0</formula>
    </cfRule>
    <cfRule type="expression" dxfId="6544" priority="2114">
      <formula>$O$3=0</formula>
    </cfRule>
    <cfRule type="cellIs" dxfId="6543" priority="2115" operator="greaterThan">
      <formula>$O$3</formula>
    </cfRule>
    <cfRule type="cellIs" dxfId="6542" priority="2116" operator="equal">
      <formula>$O$3</formula>
    </cfRule>
  </conditionalFormatting>
  <conditionalFormatting sqref="K19">
    <cfRule type="expression" dxfId="6541" priority="2109">
      <formula>$X$3=0</formula>
    </cfRule>
    <cfRule type="expression" dxfId="6540" priority="2110">
      <formula>$O$3=0</formula>
    </cfRule>
    <cfRule type="cellIs" dxfId="6539" priority="2111" operator="greaterThan">
      <formula>$O$3</formula>
    </cfRule>
    <cfRule type="cellIs" dxfId="6538" priority="2112" operator="equal">
      <formula>$O$3</formula>
    </cfRule>
  </conditionalFormatting>
  <conditionalFormatting sqref="K22">
    <cfRule type="expression" dxfId="6537" priority="2105">
      <formula>$X$3=0</formula>
    </cfRule>
    <cfRule type="expression" dxfId="6536" priority="2106">
      <formula>$O$3=0</formula>
    </cfRule>
    <cfRule type="cellIs" dxfId="6535" priority="2107" operator="greaterThan">
      <formula>$O$3</formula>
    </cfRule>
    <cfRule type="cellIs" dxfId="6534" priority="2108" operator="equal">
      <formula>$O$3</formula>
    </cfRule>
  </conditionalFormatting>
  <conditionalFormatting sqref="K25">
    <cfRule type="expression" dxfId="6533" priority="2101">
      <formula>$X$3=0</formula>
    </cfRule>
    <cfRule type="expression" dxfId="6532" priority="2102">
      <formula>$O$3=0</formula>
    </cfRule>
    <cfRule type="cellIs" dxfId="6531" priority="2103" operator="greaterThan">
      <formula>$O$3</formula>
    </cfRule>
    <cfRule type="cellIs" dxfId="6530" priority="2104" operator="equal">
      <formula>$O$3</formula>
    </cfRule>
  </conditionalFormatting>
  <conditionalFormatting sqref="K28">
    <cfRule type="expression" dxfId="6529" priority="2097">
      <formula>$X$3=0</formula>
    </cfRule>
    <cfRule type="expression" dxfId="6528" priority="2098">
      <formula>$O$3=0</formula>
    </cfRule>
    <cfRule type="cellIs" dxfId="6527" priority="2099" operator="greaterThan">
      <formula>$O$3</formula>
    </cfRule>
    <cfRule type="cellIs" dxfId="6526" priority="2100" operator="equal">
      <formula>$O$3</formula>
    </cfRule>
  </conditionalFormatting>
  <conditionalFormatting sqref="K31">
    <cfRule type="expression" dxfId="6525" priority="2093">
      <formula>$X$3=0</formula>
    </cfRule>
    <cfRule type="expression" dxfId="6524" priority="2094">
      <formula>$O$3=0</formula>
    </cfRule>
    <cfRule type="cellIs" dxfId="6523" priority="2095" operator="greaterThan">
      <formula>$O$3</formula>
    </cfRule>
    <cfRule type="cellIs" dxfId="6522" priority="2096" operator="equal">
      <formula>$O$3</formula>
    </cfRule>
  </conditionalFormatting>
  <conditionalFormatting sqref="K34">
    <cfRule type="expression" dxfId="6521" priority="2089">
      <formula>$X$3=0</formula>
    </cfRule>
    <cfRule type="expression" dxfId="6520" priority="2090">
      <formula>$O$3=0</formula>
    </cfRule>
    <cfRule type="cellIs" dxfId="6519" priority="2091" operator="greaterThan">
      <formula>$O$3</formula>
    </cfRule>
    <cfRule type="cellIs" dxfId="6518" priority="2092" operator="equal">
      <formula>$O$3</formula>
    </cfRule>
  </conditionalFormatting>
  <conditionalFormatting sqref="K37">
    <cfRule type="expression" dxfId="6517" priority="2085">
      <formula>$X$3=0</formula>
    </cfRule>
    <cfRule type="expression" dxfId="6516" priority="2086">
      <formula>$O$3=0</formula>
    </cfRule>
    <cfRule type="cellIs" dxfId="6515" priority="2087" operator="greaterThan">
      <formula>$O$3</formula>
    </cfRule>
    <cfRule type="cellIs" dxfId="6514" priority="2088" operator="equal">
      <formula>$O$3</formula>
    </cfRule>
  </conditionalFormatting>
  <conditionalFormatting sqref="K40">
    <cfRule type="expression" dxfId="6513" priority="2081">
      <formula>$X$3=0</formula>
    </cfRule>
    <cfRule type="expression" dxfId="6512" priority="2082">
      <formula>$O$3=0</formula>
    </cfRule>
    <cfRule type="cellIs" dxfId="6511" priority="2083" operator="greaterThan">
      <formula>$O$3</formula>
    </cfRule>
    <cfRule type="cellIs" dxfId="6510" priority="2084" operator="equal">
      <formula>$O$3</formula>
    </cfRule>
  </conditionalFormatting>
  <conditionalFormatting sqref="K43">
    <cfRule type="expression" dxfId="6509" priority="2077">
      <formula>$X$3=0</formula>
    </cfRule>
    <cfRule type="expression" dxfId="6508" priority="2078">
      <formula>$O$3=0</formula>
    </cfRule>
    <cfRule type="cellIs" dxfId="6507" priority="2079" operator="greaterThan">
      <formula>$O$3</formula>
    </cfRule>
    <cfRule type="cellIs" dxfId="6506" priority="2080" operator="equal">
      <formula>$O$3</formula>
    </cfRule>
  </conditionalFormatting>
  <conditionalFormatting sqref="K46">
    <cfRule type="expression" dxfId="6505" priority="2073">
      <formula>$X$3=0</formula>
    </cfRule>
    <cfRule type="expression" dxfId="6504" priority="2074">
      <formula>$O$3=0</formula>
    </cfRule>
    <cfRule type="cellIs" dxfId="6503" priority="2075" operator="greaterThan">
      <formula>$O$3</formula>
    </cfRule>
    <cfRule type="cellIs" dxfId="6502" priority="2076" operator="equal">
      <formula>$O$3</formula>
    </cfRule>
  </conditionalFormatting>
  <conditionalFormatting sqref="K49">
    <cfRule type="expression" dxfId="6501" priority="2069">
      <formula>$X$3=0</formula>
    </cfRule>
    <cfRule type="expression" dxfId="6500" priority="2070">
      <formula>$O$3=0</formula>
    </cfRule>
    <cfRule type="cellIs" dxfId="6499" priority="2071" operator="greaterThan">
      <formula>$O$3</formula>
    </cfRule>
    <cfRule type="cellIs" dxfId="6498" priority="2072" operator="equal">
      <formula>$O$3</formula>
    </cfRule>
  </conditionalFormatting>
  <conditionalFormatting sqref="K52">
    <cfRule type="expression" dxfId="6497" priority="2065">
      <formula>$X$3=0</formula>
    </cfRule>
    <cfRule type="expression" dxfId="6496" priority="2066">
      <formula>$O$3=0</formula>
    </cfRule>
    <cfRule type="cellIs" dxfId="6495" priority="2067" operator="greaterThan">
      <formula>$O$3</formula>
    </cfRule>
    <cfRule type="cellIs" dxfId="6494" priority="2068" operator="equal">
      <formula>$O$3</formula>
    </cfRule>
  </conditionalFormatting>
  <conditionalFormatting sqref="J8">
    <cfRule type="cellIs" dxfId="6493" priority="2062" operator="greaterThan">
      <formula>80</formula>
    </cfRule>
    <cfRule type="cellIs" dxfId="6492" priority="2064" operator="greaterThan">
      <formula>99.9</formula>
    </cfRule>
  </conditionalFormatting>
  <conditionalFormatting sqref="J8">
    <cfRule type="expression" dxfId="6491" priority="2063">
      <formula>I8&lt;J8</formula>
    </cfRule>
  </conditionalFormatting>
  <conditionalFormatting sqref="J7">
    <cfRule type="expression" dxfId="6490" priority="2059">
      <formula>I7&lt;J7</formula>
    </cfRule>
    <cfRule type="cellIs" dxfId="6489" priority="2060" operator="greaterThan">
      <formula>80</formula>
    </cfRule>
    <cfRule type="cellIs" dxfId="6488" priority="2061" operator="greaterThan">
      <formula>99.999</formula>
    </cfRule>
  </conditionalFormatting>
  <conditionalFormatting sqref="J10">
    <cfRule type="expression" dxfId="6487" priority="2055">
      <formula>I10&lt;J10</formula>
    </cfRule>
    <cfRule type="cellIs" dxfId="6486" priority="2056" operator="greaterThan">
      <formula>80</formula>
    </cfRule>
    <cfRule type="cellIs" dxfId="6485" priority="2057" operator="greaterThan">
      <formula>99.999</formula>
    </cfRule>
  </conditionalFormatting>
  <conditionalFormatting sqref="J13">
    <cfRule type="expression" dxfId="6484" priority="2051">
      <formula>I13&lt;J13</formula>
    </cfRule>
    <cfRule type="cellIs" dxfId="6483" priority="2052" operator="greaterThan">
      <formula>80</formula>
    </cfRule>
    <cfRule type="cellIs" dxfId="6482" priority="2053" operator="greaterThan">
      <formula>99.999</formula>
    </cfRule>
  </conditionalFormatting>
  <conditionalFormatting sqref="J16">
    <cfRule type="expression" dxfId="6481" priority="2047">
      <formula>I16&lt;J16</formula>
    </cfRule>
    <cfRule type="cellIs" dxfId="6480" priority="2048" operator="greaterThan">
      <formula>80</formula>
    </cfRule>
    <cfRule type="cellIs" dxfId="6479" priority="2049" operator="greaterThan">
      <formula>99.999</formula>
    </cfRule>
  </conditionalFormatting>
  <conditionalFormatting sqref="J19">
    <cfRule type="expression" dxfId="6478" priority="2043">
      <formula>I19&lt;J19</formula>
    </cfRule>
    <cfRule type="cellIs" dxfId="6477" priority="2044" operator="greaterThan">
      <formula>80</formula>
    </cfRule>
    <cfRule type="cellIs" dxfId="6476" priority="2045" operator="greaterThan">
      <formula>99.999</formula>
    </cfRule>
  </conditionalFormatting>
  <conditionalFormatting sqref="J22">
    <cfRule type="expression" dxfId="6475" priority="2039">
      <formula>I22&lt;J22</formula>
    </cfRule>
    <cfRule type="cellIs" dxfId="6474" priority="2040" operator="greaterThan">
      <formula>80</formula>
    </cfRule>
    <cfRule type="cellIs" dxfId="6473" priority="2041" operator="greaterThan">
      <formula>99.999</formula>
    </cfRule>
  </conditionalFormatting>
  <conditionalFormatting sqref="J25">
    <cfRule type="expression" dxfId="6472" priority="2035">
      <formula>I25&lt;J25</formula>
    </cfRule>
    <cfRule type="cellIs" dxfId="6471" priority="2036" operator="greaterThan">
      <formula>80</formula>
    </cfRule>
    <cfRule type="cellIs" dxfId="6470" priority="2037" operator="greaterThan">
      <formula>99.999</formula>
    </cfRule>
  </conditionalFormatting>
  <conditionalFormatting sqref="J28">
    <cfRule type="expression" dxfId="6469" priority="2031">
      <formula>I28&lt;J28</formula>
    </cfRule>
    <cfRule type="cellIs" dxfId="6468" priority="2032" operator="greaterThan">
      <formula>80</formula>
    </cfRule>
    <cfRule type="cellIs" dxfId="6467" priority="2033" operator="greaterThan">
      <formula>99.999</formula>
    </cfRule>
  </conditionalFormatting>
  <conditionalFormatting sqref="J31">
    <cfRule type="expression" dxfId="6466" priority="2027">
      <formula>I31&lt;J31</formula>
    </cfRule>
    <cfRule type="cellIs" dxfId="6465" priority="2028" operator="greaterThan">
      <formula>80</formula>
    </cfRule>
    <cfRule type="cellIs" dxfId="6464" priority="2029" operator="greaterThan">
      <formula>99.999</formula>
    </cfRule>
  </conditionalFormatting>
  <conditionalFormatting sqref="J34">
    <cfRule type="expression" dxfId="6463" priority="2023">
      <formula>I34&lt;J34</formula>
    </cfRule>
    <cfRule type="cellIs" dxfId="6462" priority="2024" operator="greaterThan">
      <formula>80</formula>
    </cfRule>
    <cfRule type="cellIs" dxfId="6461" priority="2025" operator="greaterThan">
      <formula>99.999</formula>
    </cfRule>
  </conditionalFormatting>
  <conditionalFormatting sqref="J37">
    <cfRule type="expression" dxfId="6460" priority="2019">
      <formula>I37&lt;J37</formula>
    </cfRule>
    <cfRule type="cellIs" dxfId="6459" priority="2020" operator="greaterThan">
      <formula>80</formula>
    </cfRule>
    <cfRule type="cellIs" dxfId="6458" priority="2021" operator="greaterThan">
      <formula>99.999</formula>
    </cfRule>
  </conditionalFormatting>
  <conditionalFormatting sqref="J40">
    <cfRule type="expression" dxfId="6457" priority="2015">
      <formula>I40&lt;J40</formula>
    </cfRule>
    <cfRule type="cellIs" dxfId="6456" priority="2016" operator="greaterThan">
      <formula>80</formula>
    </cfRule>
    <cfRule type="cellIs" dxfId="6455" priority="2017" operator="greaterThan">
      <formula>99.999</formula>
    </cfRule>
  </conditionalFormatting>
  <conditionalFormatting sqref="J43">
    <cfRule type="expression" dxfId="6454" priority="2011">
      <formula>I43&lt;J43</formula>
    </cfRule>
    <cfRule type="cellIs" dxfId="6453" priority="2012" operator="greaterThan">
      <formula>80</formula>
    </cfRule>
    <cfRule type="cellIs" dxfId="6452" priority="2013" operator="greaterThan">
      <formula>99.999</formula>
    </cfRule>
  </conditionalFormatting>
  <conditionalFormatting sqref="J46">
    <cfRule type="expression" dxfId="6451" priority="2007">
      <formula>I46&lt;J46</formula>
    </cfRule>
    <cfRule type="cellIs" dxfId="6450" priority="2008" operator="greaterThan">
      <formula>80</formula>
    </cfRule>
    <cfRule type="cellIs" dxfId="6449" priority="2009" operator="greaterThan">
      <formula>99.999</formula>
    </cfRule>
  </conditionalFormatting>
  <conditionalFormatting sqref="J49">
    <cfRule type="expression" dxfId="6448" priority="2003">
      <formula>I49&lt;J49</formula>
    </cfRule>
    <cfRule type="cellIs" dxfId="6447" priority="2004" operator="greaterThan">
      <formula>80</formula>
    </cfRule>
    <cfRule type="cellIs" dxfId="6446" priority="2005" operator="greaterThan">
      <formula>99.999</formula>
    </cfRule>
  </conditionalFormatting>
  <conditionalFormatting sqref="J52">
    <cfRule type="expression" dxfId="6445" priority="1999">
      <formula>I52&lt;J52</formula>
    </cfRule>
    <cfRule type="cellIs" dxfId="6444" priority="2000" operator="greaterThan">
      <formula>80</formula>
    </cfRule>
    <cfRule type="cellIs" dxfId="6443" priority="2001" operator="greaterThan">
      <formula>99.999</formula>
    </cfRule>
  </conditionalFormatting>
  <conditionalFormatting sqref="J11">
    <cfRule type="cellIs" dxfId="6442" priority="1995" operator="greaterThan">
      <formula>80</formula>
    </cfRule>
    <cfRule type="cellIs" dxfId="6441" priority="1997" operator="greaterThan">
      <formula>99.9</formula>
    </cfRule>
  </conditionalFormatting>
  <conditionalFormatting sqref="J11">
    <cfRule type="expression" dxfId="6440" priority="1996">
      <formula>I11&lt;J11</formula>
    </cfRule>
  </conditionalFormatting>
  <conditionalFormatting sqref="J14">
    <cfRule type="cellIs" dxfId="6439" priority="1992" operator="greaterThan">
      <formula>80</formula>
    </cfRule>
    <cfRule type="cellIs" dxfId="6438" priority="1994" operator="greaterThan">
      <formula>99.9</formula>
    </cfRule>
  </conditionalFormatting>
  <conditionalFormatting sqref="J14">
    <cfRule type="expression" dxfId="6437" priority="1993">
      <formula>I14&lt;J14</formula>
    </cfRule>
  </conditionalFormatting>
  <conditionalFormatting sqref="J17">
    <cfRule type="cellIs" dxfId="6436" priority="1989" operator="greaterThan">
      <formula>80</formula>
    </cfRule>
    <cfRule type="cellIs" dxfId="6435" priority="1991" operator="greaterThan">
      <formula>99.9</formula>
    </cfRule>
  </conditionalFormatting>
  <conditionalFormatting sqref="J17">
    <cfRule type="expression" dxfId="6434" priority="1990">
      <formula>I17&lt;J17</formula>
    </cfRule>
  </conditionalFormatting>
  <conditionalFormatting sqref="J20">
    <cfRule type="cellIs" dxfId="6433" priority="1986" operator="greaterThan">
      <formula>80</formula>
    </cfRule>
    <cfRule type="cellIs" dxfId="6432" priority="1988" operator="greaterThan">
      <formula>99.9</formula>
    </cfRule>
  </conditionalFormatting>
  <conditionalFormatting sqref="J20">
    <cfRule type="expression" dxfId="6431" priority="1987">
      <formula>I20&lt;J20</formula>
    </cfRule>
  </conditionalFormatting>
  <conditionalFormatting sqref="J23">
    <cfRule type="cellIs" dxfId="6430" priority="1983" operator="greaterThan">
      <formula>80</formula>
    </cfRule>
    <cfRule type="cellIs" dxfId="6429" priority="1985" operator="greaterThan">
      <formula>99.9</formula>
    </cfRule>
  </conditionalFormatting>
  <conditionalFormatting sqref="J23">
    <cfRule type="expression" dxfId="6428" priority="1984">
      <formula>I23&lt;J23</formula>
    </cfRule>
  </conditionalFormatting>
  <conditionalFormatting sqref="J26">
    <cfRule type="cellIs" dxfId="6427" priority="1980" operator="greaterThan">
      <formula>80</formula>
    </cfRule>
    <cfRule type="cellIs" dxfId="6426" priority="1982" operator="greaterThan">
      <formula>99.9</formula>
    </cfRule>
  </conditionalFormatting>
  <conditionalFormatting sqref="J26">
    <cfRule type="expression" dxfId="6425" priority="1981">
      <formula>I26&lt;J26</formula>
    </cfRule>
  </conditionalFormatting>
  <conditionalFormatting sqref="J29">
    <cfRule type="cellIs" dxfId="6424" priority="1977" operator="greaterThan">
      <formula>80</formula>
    </cfRule>
    <cfRule type="cellIs" dxfId="6423" priority="1979" operator="greaterThan">
      <formula>99.9</formula>
    </cfRule>
  </conditionalFormatting>
  <conditionalFormatting sqref="J29">
    <cfRule type="expression" dxfId="6422" priority="1978">
      <formula>I29&lt;J29</formula>
    </cfRule>
  </conditionalFormatting>
  <conditionalFormatting sqref="J32">
    <cfRule type="cellIs" dxfId="6421" priority="1974" operator="greaterThan">
      <formula>80</formula>
    </cfRule>
    <cfRule type="cellIs" dxfId="6420" priority="1976" operator="greaterThan">
      <formula>99.9</formula>
    </cfRule>
  </conditionalFormatting>
  <conditionalFormatting sqref="J32">
    <cfRule type="expression" dxfId="6419" priority="1975">
      <formula>I32&lt;J32</formula>
    </cfRule>
  </conditionalFormatting>
  <conditionalFormatting sqref="J35">
    <cfRule type="cellIs" dxfId="6418" priority="1971" operator="greaterThan">
      <formula>80</formula>
    </cfRule>
    <cfRule type="cellIs" dxfId="6417" priority="1973" operator="greaterThan">
      <formula>99.9</formula>
    </cfRule>
  </conditionalFormatting>
  <conditionalFormatting sqref="J35">
    <cfRule type="expression" dxfId="6416" priority="1972">
      <formula>I35&lt;J35</formula>
    </cfRule>
  </conditionalFormatting>
  <conditionalFormatting sqref="J38">
    <cfRule type="cellIs" dxfId="6415" priority="1968" operator="greaterThan">
      <formula>80</formula>
    </cfRule>
    <cfRule type="cellIs" dxfId="6414" priority="1970" operator="greaterThan">
      <formula>99.9</formula>
    </cfRule>
  </conditionalFormatting>
  <conditionalFormatting sqref="J38">
    <cfRule type="expression" dxfId="6413" priority="1969">
      <formula>I38&lt;J38</formula>
    </cfRule>
  </conditionalFormatting>
  <conditionalFormatting sqref="J41">
    <cfRule type="cellIs" dxfId="6412" priority="1965" operator="greaterThan">
      <formula>80</formula>
    </cfRule>
    <cfRule type="cellIs" dxfId="6411" priority="1967" operator="greaterThan">
      <formula>99.9</formula>
    </cfRule>
  </conditionalFormatting>
  <conditionalFormatting sqref="J41">
    <cfRule type="expression" dxfId="6410" priority="1966">
      <formula>I41&lt;J41</formula>
    </cfRule>
  </conditionalFormatting>
  <conditionalFormatting sqref="J44">
    <cfRule type="cellIs" dxfId="6409" priority="1962" operator="greaterThan">
      <formula>80</formula>
    </cfRule>
    <cfRule type="cellIs" dxfId="6408" priority="1964" operator="greaterThan">
      <formula>99.9</formula>
    </cfRule>
  </conditionalFormatting>
  <conditionalFormatting sqref="J44">
    <cfRule type="expression" dxfId="6407" priority="1963">
      <formula>I44&lt;J44</formula>
    </cfRule>
  </conditionalFormatting>
  <conditionalFormatting sqref="J47">
    <cfRule type="cellIs" dxfId="6406" priority="1959" operator="greaterThan">
      <formula>80</formula>
    </cfRule>
    <cfRule type="cellIs" dxfId="6405" priority="1961" operator="greaterThan">
      <formula>99.9</formula>
    </cfRule>
  </conditionalFormatting>
  <conditionalFormatting sqref="J47">
    <cfRule type="expression" dxfId="6404" priority="1960">
      <formula>I47&lt;J47</formula>
    </cfRule>
  </conditionalFormatting>
  <conditionalFormatting sqref="J50">
    <cfRule type="cellIs" dxfId="6403" priority="1956" operator="greaterThan">
      <formula>80</formula>
    </cfRule>
    <cfRule type="cellIs" dxfId="6402" priority="1958" operator="greaterThan">
      <formula>99.9</formula>
    </cfRule>
  </conditionalFormatting>
  <conditionalFormatting sqref="J50">
    <cfRule type="expression" dxfId="6401" priority="1957">
      <formula>I50&lt;J50</formula>
    </cfRule>
  </conditionalFormatting>
  <conditionalFormatting sqref="J53">
    <cfRule type="cellIs" dxfId="6400" priority="1953" operator="greaterThan">
      <formula>80</formula>
    </cfRule>
    <cfRule type="cellIs" dxfId="6399" priority="1955" operator="greaterThan">
      <formula>99.9</formula>
    </cfRule>
  </conditionalFormatting>
  <conditionalFormatting sqref="J53">
    <cfRule type="expression" dxfId="6398" priority="1954">
      <formula>I53&lt;J53</formula>
    </cfRule>
  </conditionalFormatting>
  <conditionalFormatting sqref="N7">
    <cfRule type="expression" dxfId="6397" priority="1949">
      <formula>$X$3=0</formula>
    </cfRule>
    <cfRule type="expression" dxfId="6396" priority="1950">
      <formula>$O$3=0</formula>
    </cfRule>
    <cfRule type="cellIs" dxfId="6395" priority="1951" operator="greaterThan">
      <formula>$O$3</formula>
    </cfRule>
    <cfRule type="cellIs" dxfId="6394" priority="1952" operator="equal">
      <formula>$O$3</formula>
    </cfRule>
  </conditionalFormatting>
  <conditionalFormatting sqref="N10">
    <cfRule type="expression" dxfId="6393" priority="1945">
      <formula>$X$3=0</formula>
    </cfRule>
    <cfRule type="expression" dxfId="6392" priority="1946">
      <formula>$O$3=0</formula>
    </cfRule>
    <cfRule type="cellIs" dxfId="6391" priority="1947" operator="greaterThan">
      <formula>$O$3</formula>
    </cfRule>
    <cfRule type="cellIs" dxfId="6390" priority="1948" operator="equal">
      <formula>$O$3</formula>
    </cfRule>
  </conditionalFormatting>
  <conditionalFormatting sqref="N13">
    <cfRule type="expression" dxfId="6389" priority="1941">
      <formula>$X$3=0</formula>
    </cfRule>
    <cfRule type="expression" dxfId="6388" priority="1942">
      <formula>$O$3=0</formula>
    </cfRule>
    <cfRule type="cellIs" dxfId="6387" priority="1943" operator="greaterThan">
      <formula>$O$3</formula>
    </cfRule>
    <cfRule type="cellIs" dxfId="6386" priority="1944" operator="equal">
      <formula>$O$3</formula>
    </cfRule>
  </conditionalFormatting>
  <conditionalFormatting sqref="N16">
    <cfRule type="expression" dxfId="6385" priority="1937">
      <formula>$X$3=0</formula>
    </cfRule>
    <cfRule type="expression" dxfId="6384" priority="1938">
      <formula>$O$3=0</formula>
    </cfRule>
    <cfRule type="cellIs" dxfId="6383" priority="1939" operator="greaterThan">
      <formula>$O$3</formula>
    </cfRule>
    <cfRule type="cellIs" dxfId="6382" priority="1940" operator="equal">
      <formula>$O$3</formula>
    </cfRule>
  </conditionalFormatting>
  <conditionalFormatting sqref="N19">
    <cfRule type="expression" dxfId="6381" priority="1933">
      <formula>$X$3=0</formula>
    </cfRule>
    <cfRule type="expression" dxfId="6380" priority="1934">
      <formula>$O$3=0</formula>
    </cfRule>
    <cfRule type="cellIs" dxfId="6379" priority="1935" operator="greaterThan">
      <formula>$O$3</formula>
    </cfRule>
    <cfRule type="cellIs" dxfId="6378" priority="1936" operator="equal">
      <formula>$O$3</formula>
    </cfRule>
  </conditionalFormatting>
  <conditionalFormatting sqref="N22">
    <cfRule type="expression" dxfId="6377" priority="1929">
      <formula>$X$3=0</formula>
    </cfRule>
    <cfRule type="expression" dxfId="6376" priority="1930">
      <formula>$O$3=0</formula>
    </cfRule>
    <cfRule type="cellIs" dxfId="6375" priority="1931" operator="greaterThan">
      <formula>$O$3</formula>
    </cfRule>
    <cfRule type="cellIs" dxfId="6374" priority="1932" operator="equal">
      <formula>$O$3</formula>
    </cfRule>
  </conditionalFormatting>
  <conditionalFormatting sqref="N25">
    <cfRule type="expression" dxfId="6373" priority="1925">
      <formula>$X$3=0</formula>
    </cfRule>
    <cfRule type="expression" dxfId="6372" priority="1926">
      <formula>$O$3=0</formula>
    </cfRule>
    <cfRule type="cellIs" dxfId="6371" priority="1927" operator="greaterThan">
      <formula>$O$3</formula>
    </cfRule>
    <cfRule type="cellIs" dxfId="6370" priority="1928" operator="equal">
      <formula>$O$3</formula>
    </cfRule>
  </conditionalFormatting>
  <conditionalFormatting sqref="N28">
    <cfRule type="expression" dxfId="6369" priority="1921">
      <formula>$X$3=0</formula>
    </cfRule>
    <cfRule type="expression" dxfId="6368" priority="1922">
      <formula>$O$3=0</formula>
    </cfRule>
    <cfRule type="cellIs" dxfId="6367" priority="1923" operator="greaterThan">
      <formula>$O$3</formula>
    </cfRule>
    <cfRule type="cellIs" dxfId="6366" priority="1924" operator="equal">
      <formula>$O$3</formula>
    </cfRule>
  </conditionalFormatting>
  <conditionalFormatting sqref="N31">
    <cfRule type="expression" dxfId="6365" priority="1917">
      <formula>$X$3=0</formula>
    </cfRule>
    <cfRule type="expression" dxfId="6364" priority="1918">
      <formula>$O$3=0</formula>
    </cfRule>
    <cfRule type="cellIs" dxfId="6363" priority="1919" operator="greaterThan">
      <formula>$O$3</formula>
    </cfRule>
    <cfRule type="cellIs" dxfId="6362" priority="1920" operator="equal">
      <formula>$O$3</formula>
    </cfRule>
  </conditionalFormatting>
  <conditionalFormatting sqref="N34">
    <cfRule type="expression" dxfId="6361" priority="1913">
      <formula>$X$3=0</formula>
    </cfRule>
    <cfRule type="expression" dxfId="6360" priority="1914">
      <formula>$O$3=0</formula>
    </cfRule>
    <cfRule type="cellIs" dxfId="6359" priority="1915" operator="greaterThan">
      <formula>$O$3</formula>
    </cfRule>
    <cfRule type="cellIs" dxfId="6358" priority="1916" operator="equal">
      <formula>$O$3</formula>
    </cfRule>
  </conditionalFormatting>
  <conditionalFormatting sqref="N37">
    <cfRule type="expression" dxfId="6357" priority="1909">
      <formula>$X$3=0</formula>
    </cfRule>
    <cfRule type="expression" dxfId="6356" priority="1910">
      <formula>$O$3=0</formula>
    </cfRule>
    <cfRule type="cellIs" dxfId="6355" priority="1911" operator="greaterThan">
      <formula>$O$3</formula>
    </cfRule>
    <cfRule type="cellIs" dxfId="6354" priority="1912" operator="equal">
      <formula>$O$3</formula>
    </cfRule>
  </conditionalFormatting>
  <conditionalFormatting sqref="N40">
    <cfRule type="expression" dxfId="6353" priority="1905">
      <formula>$X$3=0</formula>
    </cfRule>
    <cfRule type="expression" dxfId="6352" priority="1906">
      <formula>$O$3=0</formula>
    </cfRule>
    <cfRule type="cellIs" dxfId="6351" priority="1907" operator="greaterThan">
      <formula>$O$3</formula>
    </cfRule>
    <cfRule type="cellIs" dxfId="6350" priority="1908" operator="equal">
      <formula>$O$3</formula>
    </cfRule>
  </conditionalFormatting>
  <conditionalFormatting sqref="N43">
    <cfRule type="expression" dxfId="6349" priority="1901">
      <formula>$X$3=0</formula>
    </cfRule>
    <cfRule type="expression" dxfId="6348" priority="1902">
      <formula>$O$3=0</formula>
    </cfRule>
    <cfRule type="cellIs" dxfId="6347" priority="1903" operator="greaterThan">
      <formula>$O$3</formula>
    </cfRule>
    <cfRule type="cellIs" dxfId="6346" priority="1904" operator="equal">
      <formula>$O$3</formula>
    </cfRule>
  </conditionalFormatting>
  <conditionalFormatting sqref="N46">
    <cfRule type="expression" dxfId="6345" priority="1897">
      <formula>$X$3=0</formula>
    </cfRule>
    <cfRule type="expression" dxfId="6344" priority="1898">
      <formula>$O$3=0</formula>
    </cfRule>
    <cfRule type="cellIs" dxfId="6343" priority="1899" operator="greaterThan">
      <formula>$O$3</formula>
    </cfRule>
    <cfRule type="cellIs" dxfId="6342" priority="1900" operator="equal">
      <formula>$O$3</formula>
    </cfRule>
  </conditionalFormatting>
  <conditionalFormatting sqref="N49">
    <cfRule type="expression" dxfId="6341" priority="1893">
      <formula>$X$3=0</formula>
    </cfRule>
    <cfRule type="expression" dxfId="6340" priority="1894">
      <formula>$O$3=0</formula>
    </cfRule>
    <cfRule type="cellIs" dxfId="6339" priority="1895" operator="greaterThan">
      <formula>$O$3</formula>
    </cfRule>
    <cfRule type="cellIs" dxfId="6338" priority="1896" operator="equal">
      <formula>$O$3</formula>
    </cfRule>
  </conditionalFormatting>
  <conditionalFormatting sqref="N52">
    <cfRule type="expression" dxfId="6337" priority="1889">
      <formula>$X$3=0</formula>
    </cfRule>
    <cfRule type="expression" dxfId="6336" priority="1890">
      <formula>$O$3=0</formula>
    </cfRule>
    <cfRule type="cellIs" dxfId="6335" priority="1891" operator="greaterThan">
      <formula>$O$3</formula>
    </cfRule>
    <cfRule type="cellIs" dxfId="6334" priority="1892" operator="equal">
      <formula>$O$3</formula>
    </cfRule>
  </conditionalFormatting>
  <conditionalFormatting sqref="M8">
    <cfRule type="cellIs" dxfId="6333" priority="1886" operator="greaterThan">
      <formula>80</formula>
    </cfRule>
    <cfRule type="cellIs" dxfId="6332" priority="1888" operator="greaterThan">
      <formula>99.9</formula>
    </cfRule>
  </conditionalFormatting>
  <conditionalFormatting sqref="M8">
    <cfRule type="expression" dxfId="6331" priority="1887">
      <formula>L8&lt;M8</formula>
    </cfRule>
  </conditionalFormatting>
  <conditionalFormatting sqref="M7">
    <cfRule type="expression" dxfId="6330" priority="1883">
      <formula>L7&lt;M7</formula>
    </cfRule>
    <cfRule type="cellIs" dxfId="6329" priority="1884" operator="greaterThan">
      <formula>80</formula>
    </cfRule>
    <cfRule type="cellIs" dxfId="6328" priority="1885" operator="greaterThan">
      <formula>99.999</formula>
    </cfRule>
  </conditionalFormatting>
  <conditionalFormatting sqref="M10">
    <cfRule type="expression" dxfId="6327" priority="1879">
      <formula>L10&lt;M10</formula>
    </cfRule>
    <cfRule type="cellIs" dxfId="6326" priority="1880" operator="greaterThan">
      <formula>80</formula>
    </cfRule>
    <cfRule type="cellIs" dxfId="6325" priority="1881" operator="greaterThan">
      <formula>99.999</formula>
    </cfRule>
  </conditionalFormatting>
  <conditionalFormatting sqref="M13">
    <cfRule type="expression" dxfId="6324" priority="1875">
      <formula>L13&lt;M13</formula>
    </cfRule>
    <cfRule type="cellIs" dxfId="6323" priority="1876" operator="greaterThan">
      <formula>80</formula>
    </cfRule>
    <cfRule type="cellIs" dxfId="6322" priority="1877" operator="greaterThan">
      <formula>99.999</formula>
    </cfRule>
  </conditionalFormatting>
  <conditionalFormatting sqref="M16">
    <cfRule type="expression" dxfId="6321" priority="1871">
      <formula>L16&lt;M16</formula>
    </cfRule>
    <cfRule type="cellIs" dxfId="6320" priority="1872" operator="greaterThan">
      <formula>80</formula>
    </cfRule>
    <cfRule type="cellIs" dxfId="6319" priority="1873" operator="greaterThan">
      <formula>99.999</formula>
    </cfRule>
  </conditionalFormatting>
  <conditionalFormatting sqref="M19">
    <cfRule type="expression" dxfId="6318" priority="1867">
      <formula>L19&lt;M19</formula>
    </cfRule>
    <cfRule type="cellIs" dxfId="6317" priority="1868" operator="greaterThan">
      <formula>80</formula>
    </cfRule>
    <cfRule type="cellIs" dxfId="6316" priority="1869" operator="greaterThan">
      <formula>99.999</formula>
    </cfRule>
  </conditionalFormatting>
  <conditionalFormatting sqref="M22">
    <cfRule type="expression" dxfId="6315" priority="1863">
      <formula>L22&lt;M22</formula>
    </cfRule>
    <cfRule type="cellIs" dxfId="6314" priority="1864" operator="greaterThan">
      <formula>80</formula>
    </cfRule>
    <cfRule type="cellIs" dxfId="6313" priority="1865" operator="greaterThan">
      <formula>99.999</formula>
    </cfRule>
  </conditionalFormatting>
  <conditionalFormatting sqref="M25">
    <cfRule type="expression" dxfId="6312" priority="1859">
      <formula>L25&lt;M25</formula>
    </cfRule>
    <cfRule type="cellIs" dxfId="6311" priority="1860" operator="greaterThan">
      <formula>80</formula>
    </cfRule>
    <cfRule type="cellIs" dxfId="6310" priority="1861" operator="greaterThan">
      <formula>99.999</formula>
    </cfRule>
  </conditionalFormatting>
  <conditionalFormatting sqref="M28">
    <cfRule type="expression" dxfId="6309" priority="1855">
      <formula>L28&lt;M28</formula>
    </cfRule>
    <cfRule type="cellIs" dxfId="6308" priority="1856" operator="greaterThan">
      <formula>80</formula>
    </cfRule>
    <cfRule type="cellIs" dxfId="6307" priority="1857" operator="greaterThan">
      <formula>99.999</formula>
    </cfRule>
  </conditionalFormatting>
  <conditionalFormatting sqref="M31">
    <cfRule type="expression" dxfId="6306" priority="1851">
      <formula>L31&lt;M31</formula>
    </cfRule>
    <cfRule type="cellIs" dxfId="6305" priority="1852" operator="greaterThan">
      <formula>80</formula>
    </cfRule>
    <cfRule type="cellIs" dxfId="6304" priority="1853" operator="greaterThan">
      <formula>99.999</formula>
    </cfRule>
  </conditionalFormatting>
  <conditionalFormatting sqref="M34">
    <cfRule type="expression" dxfId="6303" priority="1847">
      <formula>L34&lt;M34</formula>
    </cfRule>
    <cfRule type="cellIs" dxfId="6302" priority="1848" operator="greaterThan">
      <formula>80</formula>
    </cfRule>
    <cfRule type="cellIs" dxfId="6301" priority="1849" operator="greaterThan">
      <formula>99.999</formula>
    </cfRule>
  </conditionalFormatting>
  <conditionalFormatting sqref="M37">
    <cfRule type="expression" dxfId="6300" priority="1843">
      <formula>L37&lt;M37</formula>
    </cfRule>
    <cfRule type="cellIs" dxfId="6299" priority="1844" operator="greaterThan">
      <formula>80</formula>
    </cfRule>
    <cfRule type="cellIs" dxfId="6298" priority="1845" operator="greaterThan">
      <formula>99.999</formula>
    </cfRule>
  </conditionalFormatting>
  <conditionalFormatting sqref="M40">
    <cfRule type="expression" dxfId="6297" priority="1839">
      <formula>L40&lt;M40</formula>
    </cfRule>
    <cfRule type="cellIs" dxfId="6296" priority="1840" operator="greaterThan">
      <formula>80</formula>
    </cfRule>
    <cfRule type="cellIs" dxfId="6295" priority="1841" operator="greaterThan">
      <formula>99.999</formula>
    </cfRule>
  </conditionalFormatting>
  <conditionalFormatting sqref="M43">
    <cfRule type="expression" dxfId="6294" priority="1835">
      <formula>L43&lt;M43</formula>
    </cfRule>
    <cfRule type="cellIs" dxfId="6293" priority="1836" operator="greaterThan">
      <formula>80</formula>
    </cfRule>
    <cfRule type="cellIs" dxfId="6292" priority="1837" operator="greaterThan">
      <formula>99.999</formula>
    </cfRule>
  </conditionalFormatting>
  <conditionalFormatting sqref="M46">
    <cfRule type="expression" dxfId="6291" priority="1831">
      <formula>L46&lt;M46</formula>
    </cfRule>
    <cfRule type="cellIs" dxfId="6290" priority="1832" operator="greaterThan">
      <formula>80</formula>
    </cfRule>
    <cfRule type="cellIs" dxfId="6289" priority="1833" operator="greaterThan">
      <formula>99.999</formula>
    </cfRule>
  </conditionalFormatting>
  <conditionalFormatting sqref="M49">
    <cfRule type="expression" dxfId="6288" priority="1827">
      <formula>L49&lt;M49</formula>
    </cfRule>
    <cfRule type="cellIs" dxfId="6287" priority="1828" operator="greaterThan">
      <formula>80</formula>
    </cfRule>
    <cfRule type="cellIs" dxfId="6286" priority="1829" operator="greaterThan">
      <formula>99.999</formula>
    </cfRule>
  </conditionalFormatting>
  <conditionalFormatting sqref="M52">
    <cfRule type="expression" dxfId="6285" priority="1823">
      <formula>L52&lt;M52</formula>
    </cfRule>
    <cfRule type="cellIs" dxfId="6284" priority="1824" operator="greaterThan">
      <formula>80</formula>
    </cfRule>
    <cfRule type="cellIs" dxfId="6283" priority="1825" operator="greaterThan">
      <formula>99.999</formula>
    </cfRule>
  </conditionalFormatting>
  <conditionalFormatting sqref="M11">
    <cfRule type="cellIs" dxfId="6282" priority="1819" operator="greaterThan">
      <formula>80</formula>
    </cfRule>
    <cfRule type="cellIs" dxfId="6281" priority="1821" operator="greaterThan">
      <formula>99.9</formula>
    </cfRule>
  </conditionalFormatting>
  <conditionalFormatting sqref="M11">
    <cfRule type="expression" dxfId="6280" priority="1820">
      <formula>L11&lt;M11</formula>
    </cfRule>
  </conditionalFormatting>
  <conditionalFormatting sqref="M14">
    <cfRule type="cellIs" dxfId="6279" priority="1816" operator="greaterThan">
      <formula>80</formula>
    </cfRule>
    <cfRule type="cellIs" dxfId="6278" priority="1818" operator="greaterThan">
      <formula>99.9</formula>
    </cfRule>
  </conditionalFormatting>
  <conditionalFormatting sqref="M14">
    <cfRule type="expression" dxfId="6277" priority="1817">
      <formula>L14&lt;M14</formula>
    </cfRule>
  </conditionalFormatting>
  <conditionalFormatting sqref="M17">
    <cfRule type="cellIs" dxfId="6276" priority="1813" operator="greaterThan">
      <formula>80</formula>
    </cfRule>
    <cfRule type="cellIs" dxfId="6275" priority="1815" operator="greaterThan">
      <formula>99.9</formula>
    </cfRule>
  </conditionalFormatting>
  <conditionalFormatting sqref="M17">
    <cfRule type="expression" dxfId="6274" priority="1814">
      <formula>L17&lt;M17</formula>
    </cfRule>
  </conditionalFormatting>
  <conditionalFormatting sqref="M20">
    <cfRule type="cellIs" dxfId="6273" priority="1810" operator="greaterThan">
      <formula>80</formula>
    </cfRule>
    <cfRule type="cellIs" dxfId="6272" priority="1812" operator="greaterThan">
      <formula>99.9</formula>
    </cfRule>
  </conditionalFormatting>
  <conditionalFormatting sqref="M20">
    <cfRule type="expression" dxfId="6271" priority="1811">
      <formula>L20&lt;M20</formula>
    </cfRule>
  </conditionalFormatting>
  <conditionalFormatting sqref="M23">
    <cfRule type="cellIs" dxfId="6270" priority="1807" operator="greaterThan">
      <formula>80</formula>
    </cfRule>
    <cfRule type="cellIs" dxfId="6269" priority="1809" operator="greaterThan">
      <formula>99.9</formula>
    </cfRule>
  </conditionalFormatting>
  <conditionalFormatting sqref="M23">
    <cfRule type="expression" dxfId="6268" priority="1808">
      <formula>L23&lt;M23</formula>
    </cfRule>
  </conditionalFormatting>
  <conditionalFormatting sqref="M26">
    <cfRule type="cellIs" dxfId="6267" priority="1804" operator="greaterThan">
      <formula>80</formula>
    </cfRule>
    <cfRule type="cellIs" dxfId="6266" priority="1806" operator="greaterThan">
      <formula>99.9</formula>
    </cfRule>
  </conditionalFormatting>
  <conditionalFormatting sqref="M26">
    <cfRule type="expression" dxfId="6265" priority="1805">
      <formula>L26&lt;M26</formula>
    </cfRule>
  </conditionalFormatting>
  <conditionalFormatting sqref="M29">
    <cfRule type="cellIs" dxfId="6264" priority="1801" operator="greaterThan">
      <formula>80</formula>
    </cfRule>
    <cfRule type="cellIs" dxfId="6263" priority="1803" operator="greaterThan">
      <formula>99.9</formula>
    </cfRule>
  </conditionalFormatting>
  <conditionalFormatting sqref="M29">
    <cfRule type="expression" dxfId="6262" priority="1802">
      <formula>L29&lt;M29</formula>
    </cfRule>
  </conditionalFormatting>
  <conditionalFormatting sqref="M32">
    <cfRule type="cellIs" dxfId="6261" priority="1798" operator="greaterThan">
      <formula>80</formula>
    </cfRule>
    <cfRule type="cellIs" dxfId="6260" priority="1800" operator="greaterThan">
      <formula>99.9</formula>
    </cfRule>
  </conditionalFormatting>
  <conditionalFormatting sqref="M32">
    <cfRule type="expression" dxfId="6259" priority="1799">
      <formula>L32&lt;M32</formula>
    </cfRule>
  </conditionalFormatting>
  <conditionalFormatting sqref="M35">
    <cfRule type="cellIs" dxfId="6258" priority="1795" operator="greaterThan">
      <formula>80</formula>
    </cfRule>
    <cfRule type="cellIs" dxfId="6257" priority="1797" operator="greaterThan">
      <formula>99.9</formula>
    </cfRule>
  </conditionalFormatting>
  <conditionalFormatting sqref="M35">
    <cfRule type="expression" dxfId="6256" priority="1796">
      <formula>L35&lt;M35</formula>
    </cfRule>
  </conditionalFormatting>
  <conditionalFormatting sqref="M38">
    <cfRule type="cellIs" dxfId="6255" priority="1792" operator="greaterThan">
      <formula>80</formula>
    </cfRule>
    <cfRule type="cellIs" dxfId="6254" priority="1794" operator="greaterThan">
      <formula>99.9</formula>
    </cfRule>
  </conditionalFormatting>
  <conditionalFormatting sqref="M38">
    <cfRule type="expression" dxfId="6253" priority="1793">
      <formula>L38&lt;M38</formula>
    </cfRule>
  </conditionalFormatting>
  <conditionalFormatting sqref="M41">
    <cfRule type="cellIs" dxfId="6252" priority="1789" operator="greaterThan">
      <formula>80</formula>
    </cfRule>
    <cfRule type="cellIs" dxfId="6251" priority="1791" operator="greaterThan">
      <formula>99.9</formula>
    </cfRule>
  </conditionalFormatting>
  <conditionalFormatting sqref="M41">
    <cfRule type="expression" dxfId="6250" priority="1790">
      <formula>L41&lt;M41</formula>
    </cfRule>
  </conditionalFormatting>
  <conditionalFormatting sqref="M44">
    <cfRule type="cellIs" dxfId="6249" priority="1786" operator="greaterThan">
      <formula>80</formula>
    </cfRule>
    <cfRule type="cellIs" dxfId="6248" priority="1788" operator="greaterThan">
      <formula>99.9</formula>
    </cfRule>
  </conditionalFormatting>
  <conditionalFormatting sqref="M44">
    <cfRule type="expression" dxfId="6247" priority="1787">
      <formula>L44&lt;M44</formula>
    </cfRule>
  </conditionalFormatting>
  <conditionalFormatting sqref="M47">
    <cfRule type="cellIs" dxfId="6246" priority="1783" operator="greaterThan">
      <formula>80</formula>
    </cfRule>
    <cfRule type="cellIs" dxfId="6245" priority="1785" operator="greaterThan">
      <formula>99.9</formula>
    </cfRule>
  </conditionalFormatting>
  <conditionalFormatting sqref="M47">
    <cfRule type="expression" dxfId="6244" priority="1784">
      <formula>L47&lt;M47</formula>
    </cfRule>
  </conditionalFormatting>
  <conditionalFormatting sqref="M50">
    <cfRule type="cellIs" dxfId="6243" priority="1780" operator="greaterThan">
      <formula>80</formula>
    </cfRule>
    <cfRule type="cellIs" dxfId="6242" priority="1782" operator="greaterThan">
      <formula>99.9</formula>
    </cfRule>
  </conditionalFormatting>
  <conditionalFormatting sqref="M50">
    <cfRule type="expression" dxfId="6241" priority="1781">
      <formula>L50&lt;M50</formula>
    </cfRule>
  </conditionalFormatting>
  <conditionalFormatting sqref="M53">
    <cfRule type="cellIs" dxfId="6240" priority="1777" operator="greaterThan">
      <formula>80</formula>
    </cfRule>
    <cfRule type="cellIs" dxfId="6239" priority="1779" operator="greaterThan">
      <formula>99.9</formula>
    </cfRule>
  </conditionalFormatting>
  <conditionalFormatting sqref="M53">
    <cfRule type="expression" dxfId="6238" priority="1778">
      <formula>L53&lt;M53</formula>
    </cfRule>
  </conditionalFormatting>
  <conditionalFormatting sqref="Q7">
    <cfRule type="expression" dxfId="6237" priority="1773">
      <formula>$X$3=0</formula>
    </cfRule>
    <cfRule type="expression" dxfId="6236" priority="1774">
      <formula>$O$3=0</formula>
    </cfRule>
    <cfRule type="cellIs" dxfId="6235" priority="1775" operator="greaterThan">
      <formula>$O$3</formula>
    </cfRule>
    <cfRule type="cellIs" dxfId="6234" priority="1776" operator="equal">
      <formula>$O$3</formula>
    </cfRule>
  </conditionalFormatting>
  <conditionalFormatting sqref="Q10">
    <cfRule type="expression" dxfId="6233" priority="1769">
      <formula>$X$3=0</formula>
    </cfRule>
    <cfRule type="expression" dxfId="6232" priority="1770">
      <formula>$O$3=0</formula>
    </cfRule>
    <cfRule type="cellIs" dxfId="6231" priority="1771" operator="greaterThan">
      <formula>$O$3</formula>
    </cfRule>
    <cfRule type="cellIs" dxfId="6230" priority="1772" operator="equal">
      <formula>$O$3</formula>
    </cfRule>
  </conditionalFormatting>
  <conditionalFormatting sqref="Q13">
    <cfRule type="expression" dxfId="6229" priority="1765">
      <formula>$X$3=0</formula>
    </cfRule>
    <cfRule type="expression" dxfId="6228" priority="1766">
      <formula>$O$3=0</formula>
    </cfRule>
    <cfRule type="cellIs" dxfId="6227" priority="1767" operator="greaterThan">
      <formula>$O$3</formula>
    </cfRule>
    <cfRule type="cellIs" dxfId="6226" priority="1768" operator="equal">
      <formula>$O$3</formula>
    </cfRule>
  </conditionalFormatting>
  <conditionalFormatting sqref="Q16">
    <cfRule type="expression" dxfId="6225" priority="1761">
      <formula>$X$3=0</formula>
    </cfRule>
    <cfRule type="expression" dxfId="6224" priority="1762">
      <formula>$O$3=0</formula>
    </cfRule>
    <cfRule type="cellIs" dxfId="6223" priority="1763" operator="greaterThan">
      <formula>$O$3</formula>
    </cfRule>
    <cfRule type="cellIs" dxfId="6222" priority="1764" operator="equal">
      <formula>$O$3</formula>
    </cfRule>
  </conditionalFormatting>
  <conditionalFormatting sqref="Q19">
    <cfRule type="expression" dxfId="6221" priority="1757">
      <formula>$X$3=0</formula>
    </cfRule>
    <cfRule type="expression" dxfId="6220" priority="1758">
      <formula>$O$3=0</formula>
    </cfRule>
    <cfRule type="cellIs" dxfId="6219" priority="1759" operator="greaterThan">
      <formula>$O$3</formula>
    </cfRule>
    <cfRule type="cellIs" dxfId="6218" priority="1760" operator="equal">
      <formula>$O$3</formula>
    </cfRule>
  </conditionalFormatting>
  <conditionalFormatting sqref="Q22">
    <cfRule type="expression" dxfId="6217" priority="1753">
      <formula>$X$3=0</formula>
    </cfRule>
    <cfRule type="expression" dxfId="6216" priority="1754">
      <formula>$O$3=0</formula>
    </cfRule>
    <cfRule type="cellIs" dxfId="6215" priority="1755" operator="greaterThan">
      <formula>$O$3</formula>
    </cfRule>
    <cfRule type="cellIs" dxfId="6214" priority="1756" operator="equal">
      <formula>$O$3</formula>
    </cfRule>
  </conditionalFormatting>
  <conditionalFormatting sqref="Q25">
    <cfRule type="expression" dxfId="6213" priority="1749">
      <formula>$X$3=0</formula>
    </cfRule>
    <cfRule type="expression" dxfId="6212" priority="1750">
      <formula>$O$3=0</formula>
    </cfRule>
    <cfRule type="cellIs" dxfId="6211" priority="1751" operator="greaterThan">
      <formula>$O$3</formula>
    </cfRule>
    <cfRule type="cellIs" dxfId="6210" priority="1752" operator="equal">
      <formula>$O$3</formula>
    </cfRule>
  </conditionalFormatting>
  <conditionalFormatting sqref="Q28">
    <cfRule type="expression" dxfId="6209" priority="1745">
      <formula>$X$3=0</formula>
    </cfRule>
    <cfRule type="expression" dxfId="6208" priority="1746">
      <formula>$O$3=0</formula>
    </cfRule>
    <cfRule type="cellIs" dxfId="6207" priority="1747" operator="greaterThan">
      <formula>$O$3</formula>
    </cfRule>
    <cfRule type="cellIs" dxfId="6206" priority="1748" operator="equal">
      <formula>$O$3</formula>
    </cfRule>
  </conditionalFormatting>
  <conditionalFormatting sqref="Q31">
    <cfRule type="expression" dxfId="6205" priority="1741">
      <formula>$X$3=0</formula>
    </cfRule>
    <cfRule type="expression" dxfId="6204" priority="1742">
      <formula>$O$3=0</formula>
    </cfRule>
    <cfRule type="cellIs" dxfId="6203" priority="1743" operator="greaterThan">
      <formula>$O$3</formula>
    </cfRule>
    <cfRule type="cellIs" dxfId="6202" priority="1744" operator="equal">
      <formula>$O$3</formula>
    </cfRule>
  </conditionalFormatting>
  <conditionalFormatting sqref="Q34">
    <cfRule type="expression" dxfId="6201" priority="1737">
      <formula>$X$3=0</formula>
    </cfRule>
    <cfRule type="expression" dxfId="6200" priority="1738">
      <formula>$O$3=0</formula>
    </cfRule>
    <cfRule type="cellIs" dxfId="6199" priority="1739" operator="greaterThan">
      <formula>$O$3</formula>
    </cfRule>
    <cfRule type="cellIs" dxfId="6198" priority="1740" operator="equal">
      <formula>$O$3</formula>
    </cfRule>
  </conditionalFormatting>
  <conditionalFormatting sqref="Q37">
    <cfRule type="expression" dxfId="6197" priority="1733">
      <formula>$X$3=0</formula>
    </cfRule>
    <cfRule type="expression" dxfId="6196" priority="1734">
      <formula>$O$3=0</formula>
    </cfRule>
    <cfRule type="cellIs" dxfId="6195" priority="1735" operator="greaterThan">
      <formula>$O$3</formula>
    </cfRule>
    <cfRule type="cellIs" dxfId="6194" priority="1736" operator="equal">
      <formula>$O$3</formula>
    </cfRule>
  </conditionalFormatting>
  <conditionalFormatting sqref="Q40">
    <cfRule type="expression" dxfId="6193" priority="1729">
      <formula>$X$3=0</formula>
    </cfRule>
    <cfRule type="expression" dxfId="6192" priority="1730">
      <formula>$O$3=0</formula>
    </cfRule>
    <cfRule type="cellIs" dxfId="6191" priority="1731" operator="greaterThan">
      <formula>$O$3</formula>
    </cfRule>
    <cfRule type="cellIs" dxfId="6190" priority="1732" operator="equal">
      <formula>$O$3</formula>
    </cfRule>
  </conditionalFormatting>
  <conditionalFormatting sqref="Q43">
    <cfRule type="expression" dxfId="6189" priority="1725">
      <formula>$X$3=0</formula>
    </cfRule>
    <cfRule type="expression" dxfId="6188" priority="1726">
      <formula>$O$3=0</formula>
    </cfRule>
    <cfRule type="cellIs" dxfId="6187" priority="1727" operator="greaterThan">
      <formula>$O$3</formula>
    </cfRule>
    <cfRule type="cellIs" dxfId="6186" priority="1728" operator="equal">
      <formula>$O$3</formula>
    </cfRule>
  </conditionalFormatting>
  <conditionalFormatting sqref="Q46">
    <cfRule type="expression" dxfId="6185" priority="1721">
      <formula>$X$3=0</formula>
    </cfRule>
    <cfRule type="expression" dxfId="6184" priority="1722">
      <formula>$O$3=0</formula>
    </cfRule>
    <cfRule type="cellIs" dxfId="6183" priority="1723" operator="greaterThan">
      <formula>$O$3</formula>
    </cfRule>
    <cfRule type="cellIs" dxfId="6182" priority="1724" operator="equal">
      <formula>$O$3</formula>
    </cfRule>
  </conditionalFormatting>
  <conditionalFormatting sqref="Q49">
    <cfRule type="expression" dxfId="6181" priority="1717">
      <formula>$X$3=0</formula>
    </cfRule>
    <cfRule type="expression" dxfId="6180" priority="1718">
      <formula>$O$3=0</formula>
    </cfRule>
    <cfRule type="cellIs" dxfId="6179" priority="1719" operator="greaterThan">
      <formula>$O$3</formula>
    </cfRule>
    <cfRule type="cellIs" dxfId="6178" priority="1720" operator="equal">
      <formula>$O$3</formula>
    </cfRule>
  </conditionalFormatting>
  <conditionalFormatting sqref="Q52">
    <cfRule type="expression" dxfId="6177" priority="1713">
      <formula>$X$3=0</formula>
    </cfRule>
    <cfRule type="expression" dxfId="6176" priority="1714">
      <formula>$O$3=0</formula>
    </cfRule>
    <cfRule type="cellIs" dxfId="6175" priority="1715" operator="greaterThan">
      <formula>$O$3</formula>
    </cfRule>
    <cfRule type="cellIs" dxfId="6174" priority="1716" operator="equal">
      <formula>$O$3</formula>
    </cfRule>
  </conditionalFormatting>
  <conditionalFormatting sqref="P8">
    <cfRule type="cellIs" dxfId="6173" priority="1710" operator="greaterThan">
      <formula>80</formula>
    </cfRule>
    <cfRule type="cellIs" dxfId="6172" priority="1712" operator="greaterThan">
      <formula>99.9</formula>
    </cfRule>
  </conditionalFormatting>
  <conditionalFormatting sqref="P8">
    <cfRule type="expression" dxfId="6171" priority="1711">
      <formula>O8&lt;P8</formula>
    </cfRule>
  </conditionalFormatting>
  <conditionalFormatting sqref="P7">
    <cfRule type="expression" dxfId="6170" priority="1707">
      <formula>O7&lt;P7</formula>
    </cfRule>
    <cfRule type="cellIs" dxfId="6169" priority="1708" operator="greaterThan">
      <formula>80</formula>
    </cfRule>
    <cfRule type="cellIs" dxfId="6168" priority="1709" operator="greaterThan">
      <formula>99.999</formula>
    </cfRule>
  </conditionalFormatting>
  <conditionalFormatting sqref="P10">
    <cfRule type="expression" dxfId="6167" priority="1703">
      <formula>O10&lt;P10</formula>
    </cfRule>
    <cfRule type="cellIs" dxfId="6166" priority="1704" operator="greaterThan">
      <formula>80</formula>
    </cfRule>
    <cfRule type="cellIs" dxfId="6165" priority="1705" operator="greaterThan">
      <formula>99.999</formula>
    </cfRule>
  </conditionalFormatting>
  <conditionalFormatting sqref="P13">
    <cfRule type="expression" dxfId="6164" priority="1699">
      <formula>O13&lt;P13</formula>
    </cfRule>
    <cfRule type="cellIs" dxfId="6163" priority="1700" operator="greaterThan">
      <formula>80</formula>
    </cfRule>
    <cfRule type="cellIs" dxfId="6162" priority="1701" operator="greaterThan">
      <formula>99.999</formula>
    </cfRule>
  </conditionalFormatting>
  <conditionalFormatting sqref="P16">
    <cfRule type="expression" dxfId="6161" priority="1695">
      <formula>O16&lt;P16</formula>
    </cfRule>
    <cfRule type="cellIs" dxfId="6160" priority="1696" operator="greaterThan">
      <formula>80</formula>
    </cfRule>
    <cfRule type="cellIs" dxfId="6159" priority="1697" operator="greaterThan">
      <formula>99.999</formula>
    </cfRule>
  </conditionalFormatting>
  <conditionalFormatting sqref="P19">
    <cfRule type="expression" dxfId="6158" priority="1691">
      <formula>O19&lt;P19</formula>
    </cfRule>
    <cfRule type="cellIs" dxfId="6157" priority="1692" operator="greaterThan">
      <formula>80</formula>
    </cfRule>
    <cfRule type="cellIs" dxfId="6156" priority="1693" operator="greaterThan">
      <formula>99.999</formula>
    </cfRule>
  </conditionalFormatting>
  <conditionalFormatting sqref="P22">
    <cfRule type="expression" dxfId="6155" priority="1687">
      <formula>O22&lt;P22</formula>
    </cfRule>
    <cfRule type="cellIs" dxfId="6154" priority="1688" operator="greaterThan">
      <formula>80</formula>
    </cfRule>
    <cfRule type="cellIs" dxfId="6153" priority="1689" operator="greaterThan">
      <formula>99.999</formula>
    </cfRule>
  </conditionalFormatting>
  <conditionalFormatting sqref="P25">
    <cfRule type="expression" dxfId="6152" priority="1683">
      <formula>O25&lt;P25</formula>
    </cfRule>
    <cfRule type="cellIs" dxfId="6151" priority="1684" operator="greaterThan">
      <formula>80</formula>
    </cfRule>
    <cfRule type="cellIs" dxfId="6150" priority="1685" operator="greaterThan">
      <formula>99.999</formula>
    </cfRule>
  </conditionalFormatting>
  <conditionalFormatting sqref="P28">
    <cfRule type="expression" dxfId="6149" priority="1679">
      <formula>O28&lt;P28</formula>
    </cfRule>
    <cfRule type="cellIs" dxfId="6148" priority="1680" operator="greaterThan">
      <formula>80</formula>
    </cfRule>
    <cfRule type="cellIs" dxfId="6147" priority="1681" operator="greaterThan">
      <formula>99.999</formula>
    </cfRule>
  </conditionalFormatting>
  <conditionalFormatting sqref="P31">
    <cfRule type="expression" dxfId="6146" priority="1675">
      <formula>O31&lt;P31</formula>
    </cfRule>
    <cfRule type="cellIs" dxfId="6145" priority="1676" operator="greaterThan">
      <formula>80</formula>
    </cfRule>
    <cfRule type="cellIs" dxfId="6144" priority="1677" operator="greaterThan">
      <formula>99.999</formula>
    </cfRule>
  </conditionalFormatting>
  <conditionalFormatting sqref="P34">
    <cfRule type="expression" dxfId="6143" priority="1671">
      <formula>O34&lt;P34</formula>
    </cfRule>
    <cfRule type="cellIs" dxfId="6142" priority="1672" operator="greaterThan">
      <formula>80</formula>
    </cfRule>
    <cfRule type="cellIs" dxfId="6141" priority="1673" operator="greaterThan">
      <formula>99.999</formula>
    </cfRule>
  </conditionalFormatting>
  <conditionalFormatting sqref="P37">
    <cfRule type="expression" dxfId="6140" priority="1667">
      <formula>O37&lt;P37</formula>
    </cfRule>
    <cfRule type="cellIs" dxfId="6139" priority="1668" operator="greaterThan">
      <formula>80</formula>
    </cfRule>
    <cfRule type="cellIs" dxfId="6138" priority="1669" operator="greaterThan">
      <formula>99.999</formula>
    </cfRule>
  </conditionalFormatting>
  <conditionalFormatting sqref="P40">
    <cfRule type="expression" dxfId="6137" priority="1663">
      <formula>O40&lt;P40</formula>
    </cfRule>
    <cfRule type="cellIs" dxfId="6136" priority="1664" operator="greaterThan">
      <formula>80</formula>
    </cfRule>
    <cfRule type="cellIs" dxfId="6135" priority="1665" operator="greaterThan">
      <formula>99.999</formula>
    </cfRule>
  </conditionalFormatting>
  <conditionalFormatting sqref="P43">
    <cfRule type="expression" dxfId="6134" priority="1659">
      <formula>O43&lt;P43</formula>
    </cfRule>
    <cfRule type="cellIs" dxfId="6133" priority="1660" operator="greaterThan">
      <formula>80</formula>
    </cfRule>
    <cfRule type="cellIs" dxfId="6132" priority="1661" operator="greaterThan">
      <formula>99.999</formula>
    </cfRule>
  </conditionalFormatting>
  <conditionalFormatting sqref="P46">
    <cfRule type="expression" dxfId="6131" priority="1655">
      <formula>O46&lt;P46</formula>
    </cfRule>
    <cfRule type="cellIs" dxfId="6130" priority="1656" operator="greaterThan">
      <formula>80</formula>
    </cfRule>
    <cfRule type="cellIs" dxfId="6129" priority="1657" operator="greaterThan">
      <formula>99.999</formula>
    </cfRule>
  </conditionalFormatting>
  <conditionalFormatting sqref="P49">
    <cfRule type="expression" dxfId="6128" priority="1651">
      <formula>O49&lt;P49</formula>
    </cfRule>
    <cfRule type="cellIs" dxfId="6127" priority="1652" operator="greaterThan">
      <formula>80</formula>
    </cfRule>
    <cfRule type="cellIs" dxfId="6126" priority="1653" operator="greaterThan">
      <formula>99.999</formula>
    </cfRule>
  </conditionalFormatting>
  <conditionalFormatting sqref="P52">
    <cfRule type="expression" dxfId="6125" priority="1647">
      <formula>O52&lt;P52</formula>
    </cfRule>
    <cfRule type="cellIs" dxfId="6124" priority="1648" operator="greaterThan">
      <formula>80</formula>
    </cfRule>
    <cfRule type="cellIs" dxfId="6123" priority="1649" operator="greaterThan">
      <formula>99.999</formula>
    </cfRule>
  </conditionalFormatting>
  <conditionalFormatting sqref="P11">
    <cfRule type="cellIs" dxfId="6122" priority="1643" operator="greaterThan">
      <formula>80</formula>
    </cfRule>
    <cfRule type="cellIs" dxfId="6121" priority="1645" operator="greaterThan">
      <formula>99.9</formula>
    </cfRule>
  </conditionalFormatting>
  <conditionalFormatting sqref="P11">
    <cfRule type="expression" dxfId="6120" priority="1644">
      <formula>O11&lt;P11</formula>
    </cfRule>
  </conditionalFormatting>
  <conditionalFormatting sqref="P14">
    <cfRule type="cellIs" dxfId="6119" priority="1640" operator="greaterThan">
      <formula>80</formula>
    </cfRule>
    <cfRule type="cellIs" dxfId="6118" priority="1642" operator="greaterThan">
      <formula>99.9</formula>
    </cfRule>
  </conditionalFormatting>
  <conditionalFormatting sqref="P14">
    <cfRule type="expression" dxfId="6117" priority="1641">
      <formula>O14&lt;P14</formula>
    </cfRule>
  </conditionalFormatting>
  <conditionalFormatting sqref="P17">
    <cfRule type="cellIs" dxfId="6116" priority="1637" operator="greaterThan">
      <formula>80</formula>
    </cfRule>
    <cfRule type="cellIs" dxfId="6115" priority="1639" operator="greaterThan">
      <formula>99.9</formula>
    </cfRule>
  </conditionalFormatting>
  <conditionalFormatting sqref="P17">
    <cfRule type="expression" dxfId="6114" priority="1638">
      <formula>O17&lt;P17</formula>
    </cfRule>
  </conditionalFormatting>
  <conditionalFormatting sqref="P20">
    <cfRule type="cellIs" dxfId="6113" priority="1634" operator="greaterThan">
      <formula>80</formula>
    </cfRule>
    <cfRule type="cellIs" dxfId="6112" priority="1636" operator="greaterThan">
      <formula>99.9</formula>
    </cfRule>
  </conditionalFormatting>
  <conditionalFormatting sqref="P20">
    <cfRule type="expression" dxfId="6111" priority="1635">
      <formula>O20&lt;P20</formula>
    </cfRule>
  </conditionalFormatting>
  <conditionalFormatting sqref="P23">
    <cfRule type="cellIs" dxfId="6110" priority="1631" operator="greaterThan">
      <formula>80</formula>
    </cfRule>
    <cfRule type="cellIs" dxfId="6109" priority="1633" operator="greaterThan">
      <formula>99.9</formula>
    </cfRule>
  </conditionalFormatting>
  <conditionalFormatting sqref="P23">
    <cfRule type="expression" dxfId="6108" priority="1632">
      <formula>O23&lt;P23</formula>
    </cfRule>
  </conditionalFormatting>
  <conditionalFormatting sqref="P26">
    <cfRule type="cellIs" dxfId="6107" priority="1628" operator="greaterThan">
      <formula>80</formula>
    </cfRule>
    <cfRule type="cellIs" dxfId="6106" priority="1630" operator="greaterThan">
      <formula>99.9</formula>
    </cfRule>
  </conditionalFormatting>
  <conditionalFormatting sqref="P26">
    <cfRule type="expression" dxfId="6105" priority="1629">
      <formula>O26&lt;P26</formula>
    </cfRule>
  </conditionalFormatting>
  <conditionalFormatting sqref="P29">
    <cfRule type="cellIs" dxfId="6104" priority="1625" operator="greaterThan">
      <formula>80</formula>
    </cfRule>
    <cfRule type="cellIs" dxfId="6103" priority="1627" operator="greaterThan">
      <formula>99.9</formula>
    </cfRule>
  </conditionalFormatting>
  <conditionalFormatting sqref="P29">
    <cfRule type="expression" dxfId="6102" priority="1626">
      <formula>O29&lt;P29</formula>
    </cfRule>
  </conditionalFormatting>
  <conditionalFormatting sqref="P32">
    <cfRule type="cellIs" dxfId="6101" priority="1622" operator="greaterThan">
      <formula>80</formula>
    </cfRule>
    <cfRule type="cellIs" dxfId="6100" priority="1624" operator="greaterThan">
      <formula>99.9</formula>
    </cfRule>
  </conditionalFormatting>
  <conditionalFormatting sqref="P32">
    <cfRule type="expression" dxfId="6099" priority="1623">
      <formula>O32&lt;P32</formula>
    </cfRule>
  </conditionalFormatting>
  <conditionalFormatting sqref="P35">
    <cfRule type="cellIs" dxfId="6098" priority="1619" operator="greaterThan">
      <formula>80</formula>
    </cfRule>
    <cfRule type="cellIs" dxfId="6097" priority="1621" operator="greaterThan">
      <formula>99.9</formula>
    </cfRule>
  </conditionalFormatting>
  <conditionalFormatting sqref="P35">
    <cfRule type="expression" dxfId="6096" priority="1620">
      <formula>O35&lt;P35</formula>
    </cfRule>
  </conditionalFormatting>
  <conditionalFormatting sqref="P38">
    <cfRule type="cellIs" dxfId="6095" priority="1616" operator="greaterThan">
      <formula>80</formula>
    </cfRule>
    <cfRule type="cellIs" dxfId="6094" priority="1618" operator="greaterThan">
      <formula>99.9</formula>
    </cfRule>
  </conditionalFormatting>
  <conditionalFormatting sqref="P38">
    <cfRule type="expression" dxfId="6093" priority="1617">
      <formula>O38&lt;P38</formula>
    </cfRule>
  </conditionalFormatting>
  <conditionalFormatting sqref="P41">
    <cfRule type="cellIs" dxfId="6092" priority="1613" operator="greaterThan">
      <formula>80</formula>
    </cfRule>
    <cfRule type="cellIs" dxfId="6091" priority="1615" operator="greaterThan">
      <formula>99.9</formula>
    </cfRule>
  </conditionalFormatting>
  <conditionalFormatting sqref="P41">
    <cfRule type="expression" dxfId="6090" priority="1614">
      <formula>O41&lt;P41</formula>
    </cfRule>
  </conditionalFormatting>
  <conditionalFormatting sqref="P44">
    <cfRule type="cellIs" dxfId="6089" priority="1610" operator="greaterThan">
      <formula>80</formula>
    </cfRule>
    <cfRule type="cellIs" dxfId="6088" priority="1612" operator="greaterThan">
      <formula>99.9</formula>
    </cfRule>
  </conditionalFormatting>
  <conditionalFormatting sqref="P44">
    <cfRule type="expression" dxfId="6087" priority="1611">
      <formula>O44&lt;P44</formula>
    </cfRule>
  </conditionalFormatting>
  <conditionalFormatting sqref="P47">
    <cfRule type="cellIs" dxfId="6086" priority="1607" operator="greaterThan">
      <formula>80</formula>
    </cfRule>
    <cfRule type="cellIs" dxfId="6085" priority="1609" operator="greaterThan">
      <formula>99.9</formula>
    </cfRule>
  </conditionalFormatting>
  <conditionalFormatting sqref="P47">
    <cfRule type="expression" dxfId="6084" priority="1608">
      <formula>O47&lt;P47</formula>
    </cfRule>
  </conditionalFormatting>
  <conditionalFormatting sqref="P50">
    <cfRule type="cellIs" dxfId="6083" priority="1604" operator="greaterThan">
      <formula>80</formula>
    </cfRule>
    <cfRule type="cellIs" dxfId="6082" priority="1606" operator="greaterThan">
      <formula>99.9</formula>
    </cfRule>
  </conditionalFormatting>
  <conditionalFormatting sqref="P50">
    <cfRule type="expression" dxfId="6081" priority="1605">
      <formula>O50&lt;P50</formula>
    </cfRule>
  </conditionalFormatting>
  <conditionalFormatting sqref="P53">
    <cfRule type="cellIs" dxfId="6080" priority="1601" operator="greaterThan">
      <formula>80</formula>
    </cfRule>
    <cfRule type="cellIs" dxfId="6079" priority="1603" operator="greaterThan">
      <formula>99.9</formula>
    </cfRule>
  </conditionalFormatting>
  <conditionalFormatting sqref="P53">
    <cfRule type="expression" dxfId="6078" priority="1602">
      <formula>O53&lt;P53</formula>
    </cfRule>
  </conditionalFormatting>
  <conditionalFormatting sqref="T7">
    <cfRule type="expression" dxfId="6077" priority="1597">
      <formula>$X$3=0</formula>
    </cfRule>
    <cfRule type="expression" dxfId="6076" priority="1598">
      <formula>$O$3=0</formula>
    </cfRule>
    <cfRule type="cellIs" dxfId="6075" priority="1599" operator="greaterThan">
      <formula>$O$3</formula>
    </cfRule>
    <cfRule type="cellIs" dxfId="6074" priority="1600" operator="equal">
      <formula>$O$3</formula>
    </cfRule>
  </conditionalFormatting>
  <conditionalFormatting sqref="T10">
    <cfRule type="expression" dxfId="6073" priority="1593">
      <formula>$X$3=0</formula>
    </cfRule>
    <cfRule type="expression" dxfId="6072" priority="1594">
      <formula>$O$3=0</formula>
    </cfRule>
    <cfRule type="cellIs" dxfId="6071" priority="1595" operator="greaterThan">
      <formula>$O$3</formula>
    </cfRule>
    <cfRule type="cellIs" dxfId="6070" priority="1596" operator="equal">
      <formula>$O$3</formula>
    </cfRule>
  </conditionalFormatting>
  <conditionalFormatting sqref="T13">
    <cfRule type="expression" dxfId="6069" priority="1589">
      <formula>$X$3=0</formula>
    </cfRule>
    <cfRule type="expression" dxfId="6068" priority="1590">
      <formula>$O$3=0</formula>
    </cfRule>
    <cfRule type="cellIs" dxfId="6067" priority="1591" operator="greaterThan">
      <formula>$O$3</formula>
    </cfRule>
    <cfRule type="cellIs" dxfId="6066" priority="1592" operator="equal">
      <formula>$O$3</formula>
    </cfRule>
  </conditionalFormatting>
  <conditionalFormatting sqref="T16">
    <cfRule type="expression" dxfId="6065" priority="1585">
      <formula>$X$3=0</formula>
    </cfRule>
    <cfRule type="expression" dxfId="6064" priority="1586">
      <formula>$O$3=0</formula>
    </cfRule>
    <cfRule type="cellIs" dxfId="6063" priority="1587" operator="greaterThan">
      <formula>$O$3</formula>
    </cfRule>
    <cfRule type="cellIs" dxfId="6062" priority="1588" operator="equal">
      <formula>$O$3</formula>
    </cfRule>
  </conditionalFormatting>
  <conditionalFormatting sqref="T19">
    <cfRule type="expression" dxfId="6061" priority="1581">
      <formula>$X$3=0</formula>
    </cfRule>
    <cfRule type="expression" dxfId="6060" priority="1582">
      <formula>$O$3=0</formula>
    </cfRule>
    <cfRule type="cellIs" dxfId="6059" priority="1583" operator="greaterThan">
      <formula>$O$3</formula>
    </cfRule>
    <cfRule type="cellIs" dxfId="6058" priority="1584" operator="equal">
      <formula>$O$3</formula>
    </cfRule>
  </conditionalFormatting>
  <conditionalFormatting sqref="T22">
    <cfRule type="expression" dxfId="6057" priority="1577">
      <formula>$X$3=0</formula>
    </cfRule>
    <cfRule type="expression" dxfId="6056" priority="1578">
      <formula>$O$3=0</formula>
    </cfRule>
    <cfRule type="cellIs" dxfId="6055" priority="1579" operator="greaterThan">
      <formula>$O$3</formula>
    </cfRule>
    <cfRule type="cellIs" dxfId="6054" priority="1580" operator="equal">
      <formula>$O$3</formula>
    </cfRule>
  </conditionalFormatting>
  <conditionalFormatting sqref="T25">
    <cfRule type="expression" dxfId="6053" priority="1573">
      <formula>$X$3=0</formula>
    </cfRule>
    <cfRule type="expression" dxfId="6052" priority="1574">
      <formula>$O$3=0</formula>
    </cfRule>
    <cfRule type="cellIs" dxfId="6051" priority="1575" operator="greaterThan">
      <formula>$O$3</formula>
    </cfRule>
    <cfRule type="cellIs" dxfId="6050" priority="1576" operator="equal">
      <formula>$O$3</formula>
    </cfRule>
  </conditionalFormatting>
  <conditionalFormatting sqref="T28">
    <cfRule type="expression" dxfId="6049" priority="1569">
      <formula>$X$3=0</formula>
    </cfRule>
    <cfRule type="expression" dxfId="6048" priority="1570">
      <formula>$O$3=0</formula>
    </cfRule>
    <cfRule type="cellIs" dxfId="6047" priority="1571" operator="greaterThan">
      <formula>$O$3</formula>
    </cfRule>
    <cfRule type="cellIs" dxfId="6046" priority="1572" operator="equal">
      <formula>$O$3</formula>
    </cfRule>
  </conditionalFormatting>
  <conditionalFormatting sqref="T31">
    <cfRule type="expression" dxfId="6045" priority="1565">
      <formula>$X$3=0</formula>
    </cfRule>
    <cfRule type="expression" dxfId="6044" priority="1566">
      <formula>$O$3=0</formula>
    </cfRule>
    <cfRule type="cellIs" dxfId="6043" priority="1567" operator="greaterThan">
      <formula>$O$3</formula>
    </cfRule>
    <cfRule type="cellIs" dxfId="6042" priority="1568" operator="equal">
      <formula>$O$3</formula>
    </cfRule>
  </conditionalFormatting>
  <conditionalFormatting sqref="T34">
    <cfRule type="expression" dxfId="6041" priority="1561">
      <formula>$X$3=0</formula>
    </cfRule>
    <cfRule type="expression" dxfId="6040" priority="1562">
      <formula>$O$3=0</formula>
    </cfRule>
    <cfRule type="cellIs" dxfId="6039" priority="1563" operator="greaterThan">
      <formula>$O$3</formula>
    </cfRule>
    <cfRule type="cellIs" dxfId="6038" priority="1564" operator="equal">
      <formula>$O$3</formula>
    </cfRule>
  </conditionalFormatting>
  <conditionalFormatting sqref="T37">
    <cfRule type="expression" dxfId="6037" priority="1557">
      <formula>$X$3=0</formula>
    </cfRule>
    <cfRule type="expression" dxfId="6036" priority="1558">
      <formula>$O$3=0</formula>
    </cfRule>
    <cfRule type="cellIs" dxfId="6035" priority="1559" operator="greaterThan">
      <formula>$O$3</formula>
    </cfRule>
    <cfRule type="cellIs" dxfId="6034" priority="1560" operator="equal">
      <formula>$O$3</formula>
    </cfRule>
  </conditionalFormatting>
  <conditionalFormatting sqref="T40">
    <cfRule type="expression" dxfId="6033" priority="1553">
      <formula>$X$3=0</formula>
    </cfRule>
    <cfRule type="expression" dxfId="6032" priority="1554">
      <formula>$O$3=0</formula>
    </cfRule>
    <cfRule type="cellIs" dxfId="6031" priority="1555" operator="greaterThan">
      <formula>$O$3</formula>
    </cfRule>
    <cfRule type="cellIs" dxfId="6030" priority="1556" operator="equal">
      <formula>$O$3</formula>
    </cfRule>
  </conditionalFormatting>
  <conditionalFormatting sqref="T43">
    <cfRule type="expression" dxfId="6029" priority="1549">
      <formula>$X$3=0</formula>
    </cfRule>
    <cfRule type="expression" dxfId="6028" priority="1550">
      <formula>$O$3=0</formula>
    </cfRule>
    <cfRule type="cellIs" dxfId="6027" priority="1551" operator="greaterThan">
      <formula>$O$3</formula>
    </cfRule>
    <cfRule type="cellIs" dxfId="6026" priority="1552" operator="equal">
      <formula>$O$3</formula>
    </cfRule>
  </conditionalFormatting>
  <conditionalFormatting sqref="T46">
    <cfRule type="expression" dxfId="6025" priority="1545">
      <formula>$X$3=0</formula>
    </cfRule>
    <cfRule type="expression" dxfId="6024" priority="1546">
      <formula>$O$3=0</formula>
    </cfRule>
    <cfRule type="cellIs" dxfId="6023" priority="1547" operator="greaterThan">
      <formula>$O$3</formula>
    </cfRule>
    <cfRule type="cellIs" dxfId="6022" priority="1548" operator="equal">
      <formula>$O$3</formula>
    </cfRule>
  </conditionalFormatting>
  <conditionalFormatting sqref="T49">
    <cfRule type="expression" dxfId="6021" priority="1541">
      <formula>$X$3=0</formula>
    </cfRule>
    <cfRule type="expression" dxfId="6020" priority="1542">
      <formula>$O$3=0</formula>
    </cfRule>
    <cfRule type="cellIs" dxfId="6019" priority="1543" operator="greaterThan">
      <formula>$O$3</formula>
    </cfRule>
    <cfRule type="cellIs" dxfId="6018" priority="1544" operator="equal">
      <formula>$O$3</formula>
    </cfRule>
  </conditionalFormatting>
  <conditionalFormatting sqref="T52">
    <cfRule type="expression" dxfId="6017" priority="1537">
      <formula>$X$3=0</formula>
    </cfRule>
    <cfRule type="expression" dxfId="6016" priority="1538">
      <formula>$O$3=0</formula>
    </cfRule>
    <cfRule type="cellIs" dxfId="6015" priority="1539" operator="greaterThan">
      <formula>$O$3</formula>
    </cfRule>
    <cfRule type="cellIs" dxfId="6014" priority="1540" operator="equal">
      <formula>$O$3</formula>
    </cfRule>
  </conditionalFormatting>
  <conditionalFormatting sqref="S8">
    <cfRule type="cellIs" dxfId="6013" priority="1534" operator="greaterThan">
      <formula>80</formula>
    </cfRule>
    <cfRule type="cellIs" dxfId="6012" priority="1536" operator="greaterThan">
      <formula>99.9</formula>
    </cfRule>
  </conditionalFormatting>
  <conditionalFormatting sqref="S8">
    <cfRule type="expression" dxfId="6011" priority="1535">
      <formula>R8&lt;S8</formula>
    </cfRule>
  </conditionalFormatting>
  <conditionalFormatting sqref="S7">
    <cfRule type="expression" dxfId="6010" priority="1531">
      <formula>R7&lt;S7</formula>
    </cfRule>
    <cfRule type="cellIs" dxfId="6009" priority="1532" operator="greaterThan">
      <formula>80</formula>
    </cfRule>
    <cfRule type="cellIs" dxfId="6008" priority="1533" operator="greaterThan">
      <formula>99.999</formula>
    </cfRule>
  </conditionalFormatting>
  <conditionalFormatting sqref="S10">
    <cfRule type="expression" dxfId="6007" priority="1527">
      <formula>R10&lt;S10</formula>
    </cfRule>
    <cfRule type="cellIs" dxfId="6006" priority="1528" operator="greaterThan">
      <formula>80</formula>
    </cfRule>
    <cfRule type="cellIs" dxfId="6005" priority="1529" operator="greaterThan">
      <formula>99.999</formula>
    </cfRule>
  </conditionalFormatting>
  <conditionalFormatting sqref="S13">
    <cfRule type="expression" dxfId="6004" priority="1523">
      <formula>R13&lt;S13</formula>
    </cfRule>
    <cfRule type="cellIs" dxfId="6003" priority="1524" operator="greaterThan">
      <formula>80</formula>
    </cfRule>
    <cfRule type="cellIs" dxfId="6002" priority="1525" operator="greaterThan">
      <formula>99.999</formula>
    </cfRule>
  </conditionalFormatting>
  <conditionalFormatting sqref="S16">
    <cfRule type="expression" dxfId="6001" priority="1519">
      <formula>R16&lt;S16</formula>
    </cfRule>
    <cfRule type="cellIs" dxfId="6000" priority="1520" operator="greaterThan">
      <formula>80</formula>
    </cfRule>
    <cfRule type="cellIs" dxfId="5999" priority="1521" operator="greaterThan">
      <formula>99.999</formula>
    </cfRule>
  </conditionalFormatting>
  <conditionalFormatting sqref="S19">
    <cfRule type="expression" dxfId="5998" priority="1515">
      <formula>R19&lt;S19</formula>
    </cfRule>
    <cfRule type="cellIs" dxfId="5997" priority="1516" operator="greaterThan">
      <formula>80</formula>
    </cfRule>
    <cfRule type="cellIs" dxfId="5996" priority="1517" operator="greaterThan">
      <formula>99.999</formula>
    </cfRule>
  </conditionalFormatting>
  <conditionalFormatting sqref="S22">
    <cfRule type="expression" dxfId="5995" priority="1511">
      <formula>R22&lt;S22</formula>
    </cfRule>
    <cfRule type="cellIs" dxfId="5994" priority="1512" operator="greaterThan">
      <formula>80</formula>
    </cfRule>
    <cfRule type="cellIs" dxfId="5993" priority="1513" operator="greaterThan">
      <formula>99.999</formula>
    </cfRule>
  </conditionalFormatting>
  <conditionalFormatting sqref="S25">
    <cfRule type="expression" dxfId="5992" priority="1507">
      <formula>R25&lt;S25</formula>
    </cfRule>
    <cfRule type="cellIs" dxfId="5991" priority="1508" operator="greaterThan">
      <formula>80</formula>
    </cfRule>
    <cfRule type="cellIs" dxfId="5990" priority="1509" operator="greaterThan">
      <formula>99.999</formula>
    </cfRule>
  </conditionalFormatting>
  <conditionalFormatting sqref="S28">
    <cfRule type="expression" dxfId="5989" priority="1503">
      <formula>R28&lt;S28</formula>
    </cfRule>
    <cfRule type="cellIs" dxfId="5988" priority="1504" operator="greaterThan">
      <formula>80</formula>
    </cfRule>
    <cfRule type="cellIs" dxfId="5987" priority="1505" operator="greaterThan">
      <formula>99.999</formula>
    </cfRule>
  </conditionalFormatting>
  <conditionalFormatting sqref="S31">
    <cfRule type="expression" dxfId="5986" priority="1499">
      <formula>R31&lt;S31</formula>
    </cfRule>
    <cfRule type="cellIs" dxfId="5985" priority="1500" operator="greaterThan">
      <formula>80</formula>
    </cfRule>
    <cfRule type="cellIs" dxfId="5984" priority="1501" operator="greaterThan">
      <formula>99.999</formula>
    </cfRule>
  </conditionalFormatting>
  <conditionalFormatting sqref="S34">
    <cfRule type="expression" dxfId="5983" priority="1495">
      <formula>R34&lt;S34</formula>
    </cfRule>
    <cfRule type="cellIs" dxfId="5982" priority="1496" operator="greaterThan">
      <formula>80</formula>
    </cfRule>
    <cfRule type="cellIs" dxfId="5981" priority="1497" operator="greaterThan">
      <formula>99.999</formula>
    </cfRule>
  </conditionalFormatting>
  <conditionalFormatting sqref="S37">
    <cfRule type="expression" dxfId="5980" priority="1491">
      <formula>R37&lt;S37</formula>
    </cfRule>
    <cfRule type="cellIs" dxfId="5979" priority="1492" operator="greaterThan">
      <formula>80</formula>
    </cfRule>
    <cfRule type="cellIs" dxfId="5978" priority="1493" operator="greaterThan">
      <formula>99.999</formula>
    </cfRule>
  </conditionalFormatting>
  <conditionalFormatting sqref="S40">
    <cfRule type="expression" dxfId="5977" priority="1487">
      <formula>R40&lt;S40</formula>
    </cfRule>
    <cfRule type="cellIs" dxfId="5976" priority="1488" operator="greaterThan">
      <formula>80</formula>
    </cfRule>
    <cfRule type="cellIs" dxfId="5975" priority="1489" operator="greaterThan">
      <formula>99.999</formula>
    </cfRule>
  </conditionalFormatting>
  <conditionalFormatting sqref="S43">
    <cfRule type="expression" dxfId="5974" priority="1483">
      <formula>R43&lt;S43</formula>
    </cfRule>
    <cfRule type="cellIs" dxfId="5973" priority="1484" operator="greaterThan">
      <formula>80</formula>
    </cfRule>
    <cfRule type="cellIs" dxfId="5972" priority="1485" operator="greaterThan">
      <formula>99.999</formula>
    </cfRule>
  </conditionalFormatting>
  <conditionalFormatting sqref="S46">
    <cfRule type="expression" dxfId="5971" priority="1479">
      <formula>R46&lt;S46</formula>
    </cfRule>
    <cfRule type="cellIs" dxfId="5970" priority="1480" operator="greaterThan">
      <formula>80</formula>
    </cfRule>
    <cfRule type="cellIs" dxfId="5969" priority="1481" operator="greaterThan">
      <formula>99.999</formula>
    </cfRule>
  </conditionalFormatting>
  <conditionalFormatting sqref="S49">
    <cfRule type="expression" dxfId="5968" priority="1475">
      <formula>R49&lt;S49</formula>
    </cfRule>
    <cfRule type="cellIs" dxfId="5967" priority="1476" operator="greaterThan">
      <formula>80</formula>
    </cfRule>
    <cfRule type="cellIs" dxfId="5966" priority="1477" operator="greaterThan">
      <formula>99.999</formula>
    </cfRule>
  </conditionalFormatting>
  <conditionalFormatting sqref="S52">
    <cfRule type="expression" dxfId="5965" priority="1471">
      <formula>R52&lt;S52</formula>
    </cfRule>
    <cfRule type="cellIs" dxfId="5964" priority="1472" operator="greaterThan">
      <formula>80</formula>
    </cfRule>
    <cfRule type="cellIs" dxfId="5963" priority="1473" operator="greaterThan">
      <formula>99.999</formula>
    </cfRule>
  </conditionalFormatting>
  <conditionalFormatting sqref="S11">
    <cfRule type="cellIs" dxfId="5962" priority="1467" operator="greaterThan">
      <formula>80</formula>
    </cfRule>
    <cfRule type="cellIs" dxfId="5961" priority="1469" operator="greaterThan">
      <formula>99.9</formula>
    </cfRule>
  </conditionalFormatting>
  <conditionalFormatting sqref="S11">
    <cfRule type="expression" dxfId="5960" priority="1468">
      <formula>R11&lt;S11</formula>
    </cfRule>
  </conditionalFormatting>
  <conditionalFormatting sqref="S14">
    <cfRule type="cellIs" dxfId="5959" priority="1464" operator="greaterThan">
      <formula>80</formula>
    </cfRule>
    <cfRule type="cellIs" dxfId="5958" priority="1466" operator="greaterThan">
      <formula>99.9</formula>
    </cfRule>
  </conditionalFormatting>
  <conditionalFormatting sqref="S14">
    <cfRule type="expression" dxfId="5957" priority="1465">
      <formula>R14&lt;S14</formula>
    </cfRule>
  </conditionalFormatting>
  <conditionalFormatting sqref="S17">
    <cfRule type="cellIs" dxfId="5956" priority="1461" operator="greaterThan">
      <formula>80</formula>
    </cfRule>
    <cfRule type="cellIs" dxfId="5955" priority="1463" operator="greaterThan">
      <formula>99.9</formula>
    </cfRule>
  </conditionalFormatting>
  <conditionalFormatting sqref="S17">
    <cfRule type="expression" dxfId="5954" priority="1462">
      <formula>R17&lt;S17</formula>
    </cfRule>
  </conditionalFormatting>
  <conditionalFormatting sqref="S20">
    <cfRule type="cellIs" dxfId="5953" priority="1458" operator="greaterThan">
      <formula>80</formula>
    </cfRule>
    <cfRule type="cellIs" dxfId="5952" priority="1460" operator="greaterThan">
      <formula>99.9</formula>
    </cfRule>
  </conditionalFormatting>
  <conditionalFormatting sqref="S20">
    <cfRule type="expression" dxfId="5951" priority="1459">
      <formula>R20&lt;S20</formula>
    </cfRule>
  </conditionalFormatting>
  <conditionalFormatting sqref="S23">
    <cfRule type="cellIs" dxfId="5950" priority="1455" operator="greaterThan">
      <formula>80</formula>
    </cfRule>
    <cfRule type="cellIs" dxfId="5949" priority="1457" operator="greaterThan">
      <formula>99.9</formula>
    </cfRule>
  </conditionalFormatting>
  <conditionalFormatting sqref="S23">
    <cfRule type="expression" dxfId="5948" priority="1456">
      <formula>R23&lt;S23</formula>
    </cfRule>
  </conditionalFormatting>
  <conditionalFormatting sqref="S26">
    <cfRule type="cellIs" dxfId="5947" priority="1452" operator="greaterThan">
      <formula>80</formula>
    </cfRule>
    <cfRule type="cellIs" dxfId="5946" priority="1454" operator="greaterThan">
      <formula>99.9</formula>
    </cfRule>
  </conditionalFormatting>
  <conditionalFormatting sqref="S26">
    <cfRule type="expression" dxfId="5945" priority="1453">
      <formula>R26&lt;S26</formula>
    </cfRule>
  </conditionalFormatting>
  <conditionalFormatting sqref="S29">
    <cfRule type="cellIs" dxfId="5944" priority="1449" operator="greaterThan">
      <formula>80</formula>
    </cfRule>
    <cfRule type="cellIs" dxfId="5943" priority="1451" operator="greaterThan">
      <formula>99.9</formula>
    </cfRule>
  </conditionalFormatting>
  <conditionalFormatting sqref="S29">
    <cfRule type="expression" dxfId="5942" priority="1450">
      <formula>R29&lt;S29</formula>
    </cfRule>
  </conditionalFormatting>
  <conditionalFormatting sqref="S32">
    <cfRule type="cellIs" dxfId="5941" priority="1446" operator="greaterThan">
      <formula>80</formula>
    </cfRule>
    <cfRule type="cellIs" dxfId="5940" priority="1448" operator="greaterThan">
      <formula>99.9</formula>
    </cfRule>
  </conditionalFormatting>
  <conditionalFormatting sqref="S32">
    <cfRule type="expression" dxfId="5939" priority="1447">
      <formula>R32&lt;S32</formula>
    </cfRule>
  </conditionalFormatting>
  <conditionalFormatting sqref="S35">
    <cfRule type="cellIs" dxfId="5938" priority="1443" operator="greaterThan">
      <formula>80</formula>
    </cfRule>
    <cfRule type="cellIs" dxfId="5937" priority="1445" operator="greaterThan">
      <formula>99.9</formula>
    </cfRule>
  </conditionalFormatting>
  <conditionalFormatting sqref="S35">
    <cfRule type="expression" dxfId="5936" priority="1444">
      <formula>R35&lt;S35</formula>
    </cfRule>
  </conditionalFormatting>
  <conditionalFormatting sqref="S38">
    <cfRule type="cellIs" dxfId="5935" priority="1440" operator="greaterThan">
      <formula>80</formula>
    </cfRule>
    <cfRule type="cellIs" dxfId="5934" priority="1442" operator="greaterThan">
      <formula>99.9</formula>
    </cfRule>
  </conditionalFormatting>
  <conditionalFormatting sqref="S38">
    <cfRule type="expression" dxfId="5933" priority="1441">
      <formula>R38&lt;S38</formula>
    </cfRule>
  </conditionalFormatting>
  <conditionalFormatting sqref="S41">
    <cfRule type="cellIs" dxfId="5932" priority="1437" operator="greaterThan">
      <formula>80</formula>
    </cfRule>
    <cfRule type="cellIs" dxfId="5931" priority="1439" operator="greaterThan">
      <formula>99.9</formula>
    </cfRule>
  </conditionalFormatting>
  <conditionalFormatting sqref="S41">
    <cfRule type="expression" dxfId="5930" priority="1438">
      <formula>R41&lt;S41</formula>
    </cfRule>
  </conditionalFormatting>
  <conditionalFormatting sqref="S44">
    <cfRule type="cellIs" dxfId="5929" priority="1434" operator="greaterThan">
      <formula>80</formula>
    </cfRule>
    <cfRule type="cellIs" dxfId="5928" priority="1436" operator="greaterThan">
      <formula>99.9</formula>
    </cfRule>
  </conditionalFormatting>
  <conditionalFormatting sqref="S44">
    <cfRule type="expression" dxfId="5927" priority="1435">
      <formula>R44&lt;S44</formula>
    </cfRule>
  </conditionalFormatting>
  <conditionalFormatting sqref="S47">
    <cfRule type="cellIs" dxfId="5926" priority="1431" operator="greaterThan">
      <formula>80</formula>
    </cfRule>
    <cfRule type="cellIs" dxfId="5925" priority="1433" operator="greaterThan">
      <formula>99.9</formula>
    </cfRule>
  </conditionalFormatting>
  <conditionalFormatting sqref="S47">
    <cfRule type="expression" dxfId="5924" priority="1432">
      <formula>R47&lt;S47</formula>
    </cfRule>
  </conditionalFormatting>
  <conditionalFormatting sqref="S50">
    <cfRule type="cellIs" dxfId="5923" priority="1428" operator="greaterThan">
      <formula>80</formula>
    </cfRule>
    <cfRule type="cellIs" dxfId="5922" priority="1430" operator="greaterThan">
      <formula>99.9</formula>
    </cfRule>
  </conditionalFormatting>
  <conditionalFormatting sqref="S50">
    <cfRule type="expression" dxfId="5921" priority="1429">
      <formula>R50&lt;S50</formula>
    </cfRule>
  </conditionalFormatting>
  <conditionalFormatting sqref="S53">
    <cfRule type="cellIs" dxfId="5920" priority="1425" operator="greaterThan">
      <formula>80</formula>
    </cfRule>
    <cfRule type="cellIs" dxfId="5919" priority="1427" operator="greaterThan">
      <formula>99.9</formula>
    </cfRule>
  </conditionalFormatting>
  <conditionalFormatting sqref="S53">
    <cfRule type="expression" dxfId="5918" priority="1426">
      <formula>R53&lt;S53</formula>
    </cfRule>
  </conditionalFormatting>
  <conditionalFormatting sqref="W7">
    <cfRule type="expression" dxfId="5917" priority="1421">
      <formula>$X$3=0</formula>
    </cfRule>
    <cfRule type="expression" dxfId="5916" priority="1422">
      <formula>$O$3=0</formula>
    </cfRule>
    <cfRule type="cellIs" dxfId="5915" priority="1423" operator="greaterThan">
      <formula>$O$3</formula>
    </cfRule>
    <cfRule type="cellIs" dxfId="5914" priority="1424" operator="equal">
      <formula>$O$3</formula>
    </cfRule>
  </conditionalFormatting>
  <conditionalFormatting sqref="W10">
    <cfRule type="expression" dxfId="5913" priority="1417">
      <formula>$X$3=0</formula>
    </cfRule>
    <cfRule type="expression" dxfId="5912" priority="1418">
      <formula>$O$3=0</formula>
    </cfRule>
    <cfRule type="cellIs" dxfId="5911" priority="1419" operator="greaterThan">
      <formula>$O$3</formula>
    </cfRule>
    <cfRule type="cellIs" dxfId="5910" priority="1420" operator="equal">
      <formula>$O$3</formula>
    </cfRule>
  </conditionalFormatting>
  <conditionalFormatting sqref="W13">
    <cfRule type="expression" dxfId="5909" priority="1413">
      <formula>$X$3=0</formula>
    </cfRule>
    <cfRule type="expression" dxfId="5908" priority="1414">
      <formula>$O$3=0</formula>
    </cfRule>
    <cfRule type="cellIs" dxfId="5907" priority="1415" operator="greaterThan">
      <formula>$O$3</formula>
    </cfRule>
    <cfRule type="cellIs" dxfId="5906" priority="1416" operator="equal">
      <formula>$O$3</formula>
    </cfRule>
  </conditionalFormatting>
  <conditionalFormatting sqref="W16">
    <cfRule type="expression" dxfId="5905" priority="1409">
      <formula>$X$3=0</formula>
    </cfRule>
    <cfRule type="expression" dxfId="5904" priority="1410">
      <formula>$O$3=0</formula>
    </cfRule>
    <cfRule type="cellIs" dxfId="5903" priority="1411" operator="greaterThan">
      <formula>$O$3</formula>
    </cfRule>
    <cfRule type="cellIs" dxfId="5902" priority="1412" operator="equal">
      <formula>$O$3</formula>
    </cfRule>
  </conditionalFormatting>
  <conditionalFormatting sqref="W19">
    <cfRule type="expression" dxfId="5901" priority="1405">
      <formula>$X$3=0</formula>
    </cfRule>
    <cfRule type="expression" dxfId="5900" priority="1406">
      <formula>$O$3=0</formula>
    </cfRule>
    <cfRule type="cellIs" dxfId="5899" priority="1407" operator="greaterThan">
      <formula>$O$3</formula>
    </cfRule>
    <cfRule type="cellIs" dxfId="5898" priority="1408" operator="equal">
      <formula>$O$3</formula>
    </cfRule>
  </conditionalFormatting>
  <conditionalFormatting sqref="W22">
    <cfRule type="expression" dxfId="5897" priority="1401">
      <formula>$X$3=0</formula>
    </cfRule>
    <cfRule type="expression" dxfId="5896" priority="1402">
      <formula>$O$3=0</formula>
    </cfRule>
    <cfRule type="cellIs" dxfId="5895" priority="1403" operator="greaterThan">
      <formula>$O$3</formula>
    </cfRule>
    <cfRule type="cellIs" dxfId="5894" priority="1404" operator="equal">
      <formula>$O$3</formula>
    </cfRule>
  </conditionalFormatting>
  <conditionalFormatting sqref="W25">
    <cfRule type="expression" dxfId="5893" priority="1397">
      <formula>$X$3=0</formula>
    </cfRule>
    <cfRule type="expression" dxfId="5892" priority="1398">
      <formula>$O$3=0</formula>
    </cfRule>
    <cfRule type="cellIs" dxfId="5891" priority="1399" operator="greaterThan">
      <formula>$O$3</formula>
    </cfRule>
    <cfRule type="cellIs" dxfId="5890" priority="1400" operator="equal">
      <formula>$O$3</formula>
    </cfRule>
  </conditionalFormatting>
  <conditionalFormatting sqref="W28">
    <cfRule type="expression" dxfId="5889" priority="1393">
      <formula>$X$3=0</formula>
    </cfRule>
    <cfRule type="expression" dxfId="5888" priority="1394">
      <formula>$O$3=0</formula>
    </cfRule>
    <cfRule type="cellIs" dxfId="5887" priority="1395" operator="greaterThan">
      <formula>$O$3</formula>
    </cfRule>
    <cfRule type="cellIs" dxfId="5886" priority="1396" operator="equal">
      <formula>$O$3</formula>
    </cfRule>
  </conditionalFormatting>
  <conditionalFormatting sqref="W31">
    <cfRule type="expression" dxfId="5885" priority="1389">
      <formula>$X$3=0</formula>
    </cfRule>
    <cfRule type="expression" dxfId="5884" priority="1390">
      <formula>$O$3=0</formula>
    </cfRule>
    <cfRule type="cellIs" dxfId="5883" priority="1391" operator="greaterThan">
      <formula>$O$3</formula>
    </cfRule>
    <cfRule type="cellIs" dxfId="5882" priority="1392" operator="equal">
      <formula>$O$3</formula>
    </cfRule>
  </conditionalFormatting>
  <conditionalFormatting sqref="W34">
    <cfRule type="expression" dxfId="5881" priority="1385">
      <formula>$X$3=0</formula>
    </cfRule>
    <cfRule type="expression" dxfId="5880" priority="1386">
      <formula>$O$3=0</formula>
    </cfRule>
    <cfRule type="cellIs" dxfId="5879" priority="1387" operator="greaterThan">
      <formula>$O$3</formula>
    </cfRule>
    <cfRule type="cellIs" dxfId="5878" priority="1388" operator="equal">
      <formula>$O$3</formula>
    </cfRule>
  </conditionalFormatting>
  <conditionalFormatting sqref="W37">
    <cfRule type="expression" dxfId="5877" priority="1381">
      <formula>$X$3=0</formula>
    </cfRule>
    <cfRule type="expression" dxfId="5876" priority="1382">
      <formula>$O$3=0</formula>
    </cfRule>
    <cfRule type="cellIs" dxfId="5875" priority="1383" operator="greaterThan">
      <formula>$O$3</formula>
    </cfRule>
    <cfRule type="cellIs" dxfId="5874" priority="1384" operator="equal">
      <formula>$O$3</formula>
    </cfRule>
  </conditionalFormatting>
  <conditionalFormatting sqref="W40">
    <cfRule type="expression" dxfId="5873" priority="1377">
      <formula>$X$3=0</formula>
    </cfRule>
    <cfRule type="expression" dxfId="5872" priority="1378">
      <formula>$O$3=0</formula>
    </cfRule>
    <cfRule type="cellIs" dxfId="5871" priority="1379" operator="greaterThan">
      <formula>$O$3</formula>
    </cfRule>
    <cfRule type="cellIs" dxfId="5870" priority="1380" operator="equal">
      <formula>$O$3</formula>
    </cfRule>
  </conditionalFormatting>
  <conditionalFormatting sqref="W43">
    <cfRule type="expression" dxfId="5869" priority="1373">
      <formula>$X$3=0</formula>
    </cfRule>
    <cfRule type="expression" dxfId="5868" priority="1374">
      <formula>$O$3=0</formula>
    </cfRule>
    <cfRule type="cellIs" dxfId="5867" priority="1375" operator="greaterThan">
      <formula>$O$3</formula>
    </cfRule>
    <cfRule type="cellIs" dxfId="5866" priority="1376" operator="equal">
      <formula>$O$3</formula>
    </cfRule>
  </conditionalFormatting>
  <conditionalFormatting sqref="W46">
    <cfRule type="expression" dxfId="5865" priority="1369">
      <formula>$X$3=0</formula>
    </cfRule>
    <cfRule type="expression" dxfId="5864" priority="1370">
      <formula>$O$3=0</formula>
    </cfRule>
    <cfRule type="cellIs" dxfId="5863" priority="1371" operator="greaterThan">
      <formula>$O$3</formula>
    </cfRule>
    <cfRule type="cellIs" dxfId="5862" priority="1372" operator="equal">
      <formula>$O$3</formula>
    </cfRule>
  </conditionalFormatting>
  <conditionalFormatting sqref="W49">
    <cfRule type="expression" dxfId="5861" priority="1365">
      <formula>$X$3=0</formula>
    </cfRule>
    <cfRule type="expression" dxfId="5860" priority="1366">
      <formula>$O$3=0</formula>
    </cfRule>
    <cfRule type="cellIs" dxfId="5859" priority="1367" operator="greaterThan">
      <formula>$O$3</formula>
    </cfRule>
    <cfRule type="cellIs" dxfId="5858" priority="1368" operator="equal">
      <formula>$O$3</formula>
    </cfRule>
  </conditionalFormatting>
  <conditionalFormatting sqref="W52">
    <cfRule type="expression" dxfId="5857" priority="1361">
      <formula>$X$3=0</formula>
    </cfRule>
    <cfRule type="expression" dxfId="5856" priority="1362">
      <formula>$O$3=0</formula>
    </cfRule>
    <cfRule type="cellIs" dxfId="5855" priority="1363" operator="greaterThan">
      <formula>$O$3</formula>
    </cfRule>
    <cfRule type="cellIs" dxfId="5854" priority="1364" operator="equal">
      <formula>$O$3</formula>
    </cfRule>
  </conditionalFormatting>
  <conditionalFormatting sqref="V8">
    <cfRule type="cellIs" dxfId="5853" priority="1358" operator="greaterThan">
      <formula>80</formula>
    </cfRule>
    <cfRule type="cellIs" dxfId="5852" priority="1360" operator="greaterThan">
      <formula>99.9</formula>
    </cfRule>
  </conditionalFormatting>
  <conditionalFormatting sqref="V8">
    <cfRule type="expression" dxfId="5851" priority="1359">
      <formula>U8&lt;V8</formula>
    </cfRule>
  </conditionalFormatting>
  <conditionalFormatting sqref="V7">
    <cfRule type="expression" dxfId="5850" priority="1355">
      <formula>U7&lt;V7</formula>
    </cfRule>
    <cfRule type="cellIs" dxfId="5849" priority="1356" operator="greaterThan">
      <formula>80</formula>
    </cfRule>
    <cfRule type="cellIs" dxfId="5848" priority="1357" operator="greaterThan">
      <formula>99.999</formula>
    </cfRule>
  </conditionalFormatting>
  <conditionalFormatting sqref="V10">
    <cfRule type="expression" dxfId="5847" priority="1351">
      <formula>U10&lt;V10</formula>
    </cfRule>
    <cfRule type="cellIs" dxfId="5846" priority="1352" operator="greaterThan">
      <formula>80</formula>
    </cfRule>
    <cfRule type="cellIs" dxfId="5845" priority="1353" operator="greaterThan">
      <formula>99.999</formula>
    </cfRule>
  </conditionalFormatting>
  <conditionalFormatting sqref="V13">
    <cfRule type="expression" dxfId="5844" priority="1347">
      <formula>U13&lt;V13</formula>
    </cfRule>
    <cfRule type="cellIs" dxfId="5843" priority="1348" operator="greaterThan">
      <formula>80</formula>
    </cfRule>
    <cfRule type="cellIs" dxfId="5842" priority="1349" operator="greaterThan">
      <formula>99.999</formula>
    </cfRule>
  </conditionalFormatting>
  <conditionalFormatting sqref="V16">
    <cfRule type="expression" dxfId="5841" priority="1343">
      <formula>U16&lt;V16</formula>
    </cfRule>
    <cfRule type="cellIs" dxfId="5840" priority="1344" operator="greaterThan">
      <formula>80</formula>
    </cfRule>
    <cfRule type="cellIs" dxfId="5839" priority="1345" operator="greaterThan">
      <formula>99.999</formula>
    </cfRule>
  </conditionalFormatting>
  <conditionalFormatting sqref="V19">
    <cfRule type="expression" dxfId="5838" priority="1339">
      <formula>U19&lt;V19</formula>
    </cfRule>
    <cfRule type="cellIs" dxfId="5837" priority="1340" operator="greaterThan">
      <formula>80</formula>
    </cfRule>
    <cfRule type="cellIs" dxfId="5836" priority="1341" operator="greaterThan">
      <formula>99.999</formula>
    </cfRule>
  </conditionalFormatting>
  <conditionalFormatting sqref="V22">
    <cfRule type="expression" dxfId="5835" priority="1335">
      <formula>U22&lt;V22</formula>
    </cfRule>
    <cfRule type="cellIs" dxfId="5834" priority="1336" operator="greaterThan">
      <formula>80</formula>
    </cfRule>
    <cfRule type="cellIs" dxfId="5833" priority="1337" operator="greaterThan">
      <formula>99.999</formula>
    </cfRule>
  </conditionalFormatting>
  <conditionalFormatting sqref="V25">
    <cfRule type="expression" dxfId="5832" priority="1331">
      <formula>U25&lt;V25</formula>
    </cfRule>
    <cfRule type="cellIs" dxfId="5831" priority="1332" operator="greaterThan">
      <formula>80</formula>
    </cfRule>
    <cfRule type="cellIs" dxfId="5830" priority="1333" operator="greaterThan">
      <formula>99.999</formula>
    </cfRule>
  </conditionalFormatting>
  <conditionalFormatting sqref="V28">
    <cfRule type="expression" dxfId="5829" priority="1327">
      <formula>U28&lt;V28</formula>
    </cfRule>
    <cfRule type="cellIs" dxfId="5828" priority="1328" operator="greaterThan">
      <formula>80</formula>
    </cfRule>
    <cfRule type="cellIs" dxfId="5827" priority="1329" operator="greaterThan">
      <formula>99.999</formula>
    </cfRule>
  </conditionalFormatting>
  <conditionalFormatting sqref="V31">
    <cfRule type="expression" dxfId="5826" priority="1323">
      <formula>U31&lt;V31</formula>
    </cfRule>
    <cfRule type="cellIs" dxfId="5825" priority="1324" operator="greaterThan">
      <formula>80</formula>
    </cfRule>
    <cfRule type="cellIs" dxfId="5824" priority="1325" operator="greaterThan">
      <formula>99.999</formula>
    </cfRule>
  </conditionalFormatting>
  <conditionalFormatting sqref="V34">
    <cfRule type="expression" dxfId="5823" priority="1319">
      <formula>U34&lt;V34</formula>
    </cfRule>
    <cfRule type="cellIs" dxfId="5822" priority="1320" operator="greaterThan">
      <formula>80</formula>
    </cfRule>
    <cfRule type="cellIs" dxfId="5821" priority="1321" operator="greaterThan">
      <formula>99.999</formula>
    </cfRule>
  </conditionalFormatting>
  <conditionalFormatting sqref="V37">
    <cfRule type="expression" dxfId="5820" priority="1315">
      <formula>U37&lt;V37</formula>
    </cfRule>
    <cfRule type="cellIs" dxfId="5819" priority="1316" operator="greaterThan">
      <formula>80</formula>
    </cfRule>
    <cfRule type="cellIs" dxfId="5818" priority="1317" operator="greaterThan">
      <formula>99.999</formula>
    </cfRule>
  </conditionalFormatting>
  <conditionalFormatting sqref="V40">
    <cfRule type="expression" dxfId="5817" priority="1311">
      <formula>U40&lt;V40</formula>
    </cfRule>
    <cfRule type="cellIs" dxfId="5816" priority="1312" operator="greaterThan">
      <formula>80</formula>
    </cfRule>
    <cfRule type="cellIs" dxfId="5815" priority="1313" operator="greaterThan">
      <formula>99.999</formula>
    </cfRule>
  </conditionalFormatting>
  <conditionalFormatting sqref="V43">
    <cfRule type="expression" dxfId="5814" priority="1307">
      <formula>U43&lt;V43</formula>
    </cfRule>
    <cfRule type="cellIs" dxfId="5813" priority="1308" operator="greaterThan">
      <formula>80</formula>
    </cfRule>
    <cfRule type="cellIs" dxfId="5812" priority="1309" operator="greaterThan">
      <formula>99.999</formula>
    </cfRule>
  </conditionalFormatting>
  <conditionalFormatting sqref="V46">
    <cfRule type="expression" dxfId="5811" priority="1303">
      <formula>U46&lt;V46</formula>
    </cfRule>
    <cfRule type="cellIs" dxfId="5810" priority="1304" operator="greaterThan">
      <formula>80</formula>
    </cfRule>
    <cfRule type="cellIs" dxfId="5809" priority="1305" operator="greaterThan">
      <formula>99.999</formula>
    </cfRule>
  </conditionalFormatting>
  <conditionalFormatting sqref="V49">
    <cfRule type="expression" dxfId="5808" priority="1299">
      <formula>U49&lt;V49</formula>
    </cfRule>
    <cfRule type="cellIs" dxfId="5807" priority="1300" operator="greaterThan">
      <formula>80</formula>
    </cfRule>
    <cfRule type="cellIs" dxfId="5806" priority="1301" operator="greaterThan">
      <formula>99.999</formula>
    </cfRule>
  </conditionalFormatting>
  <conditionalFormatting sqref="V52">
    <cfRule type="expression" dxfId="5805" priority="1295">
      <formula>U52&lt;V52</formula>
    </cfRule>
    <cfRule type="cellIs" dxfId="5804" priority="1296" operator="greaterThan">
      <formula>80</formula>
    </cfRule>
    <cfRule type="cellIs" dxfId="5803" priority="1297" operator="greaterThan">
      <formula>99.999</formula>
    </cfRule>
  </conditionalFormatting>
  <conditionalFormatting sqref="V11">
    <cfRule type="cellIs" dxfId="5802" priority="1291" operator="greaterThan">
      <formula>80</formula>
    </cfRule>
    <cfRule type="cellIs" dxfId="5801" priority="1293" operator="greaterThan">
      <formula>99.9</formula>
    </cfRule>
  </conditionalFormatting>
  <conditionalFormatting sqref="V11">
    <cfRule type="expression" dxfId="5800" priority="1292">
      <formula>U11&lt;V11</formula>
    </cfRule>
  </conditionalFormatting>
  <conditionalFormatting sqref="V14">
    <cfRule type="cellIs" dxfId="5799" priority="1288" operator="greaterThan">
      <formula>80</formula>
    </cfRule>
    <cfRule type="cellIs" dxfId="5798" priority="1290" operator="greaterThan">
      <formula>99.9</formula>
    </cfRule>
  </conditionalFormatting>
  <conditionalFormatting sqref="V14">
    <cfRule type="expression" dxfId="5797" priority="1289">
      <formula>U14&lt;V14</formula>
    </cfRule>
  </conditionalFormatting>
  <conditionalFormatting sqref="V17">
    <cfRule type="cellIs" dxfId="5796" priority="1285" operator="greaterThan">
      <formula>80</formula>
    </cfRule>
    <cfRule type="cellIs" dxfId="5795" priority="1287" operator="greaterThan">
      <formula>99.9</formula>
    </cfRule>
  </conditionalFormatting>
  <conditionalFormatting sqref="V17">
    <cfRule type="expression" dxfId="5794" priority="1286">
      <formula>U17&lt;V17</formula>
    </cfRule>
  </conditionalFormatting>
  <conditionalFormatting sqref="V20">
    <cfRule type="cellIs" dxfId="5793" priority="1282" operator="greaterThan">
      <formula>80</formula>
    </cfRule>
    <cfRule type="cellIs" dxfId="5792" priority="1284" operator="greaterThan">
      <formula>99.9</formula>
    </cfRule>
  </conditionalFormatting>
  <conditionalFormatting sqref="V20">
    <cfRule type="expression" dxfId="5791" priority="1283">
      <formula>U20&lt;V20</formula>
    </cfRule>
  </conditionalFormatting>
  <conditionalFormatting sqref="V23">
    <cfRule type="cellIs" dxfId="5790" priority="1279" operator="greaterThan">
      <formula>80</formula>
    </cfRule>
    <cfRule type="cellIs" dxfId="5789" priority="1281" operator="greaterThan">
      <formula>99.9</formula>
    </cfRule>
  </conditionalFormatting>
  <conditionalFormatting sqref="V23">
    <cfRule type="expression" dxfId="5788" priority="1280">
      <formula>U23&lt;V23</formula>
    </cfRule>
  </conditionalFormatting>
  <conditionalFormatting sqref="V26">
    <cfRule type="cellIs" dxfId="5787" priority="1276" operator="greaterThan">
      <formula>80</formula>
    </cfRule>
    <cfRule type="cellIs" dxfId="5786" priority="1278" operator="greaterThan">
      <formula>99.9</formula>
    </cfRule>
  </conditionalFormatting>
  <conditionalFormatting sqref="V26">
    <cfRule type="expression" dxfId="5785" priority="1277">
      <formula>U26&lt;V26</formula>
    </cfRule>
  </conditionalFormatting>
  <conditionalFormatting sqref="V29">
    <cfRule type="cellIs" dxfId="5784" priority="1273" operator="greaterThan">
      <formula>80</formula>
    </cfRule>
    <cfRule type="cellIs" dxfId="5783" priority="1275" operator="greaterThan">
      <formula>99.9</formula>
    </cfRule>
  </conditionalFormatting>
  <conditionalFormatting sqref="V29">
    <cfRule type="expression" dxfId="5782" priority="1274">
      <formula>U29&lt;V29</formula>
    </cfRule>
  </conditionalFormatting>
  <conditionalFormatting sqref="V32">
    <cfRule type="cellIs" dxfId="5781" priority="1270" operator="greaterThan">
      <formula>80</formula>
    </cfRule>
    <cfRule type="cellIs" dxfId="5780" priority="1272" operator="greaterThan">
      <formula>99.9</formula>
    </cfRule>
  </conditionalFormatting>
  <conditionalFormatting sqref="V32">
    <cfRule type="expression" dxfId="5779" priority="1271">
      <formula>U32&lt;V32</formula>
    </cfRule>
  </conditionalFormatting>
  <conditionalFormatting sqref="V35">
    <cfRule type="cellIs" dxfId="5778" priority="1267" operator="greaterThan">
      <formula>80</formula>
    </cfRule>
    <cfRule type="cellIs" dxfId="5777" priority="1269" operator="greaterThan">
      <formula>99.9</formula>
    </cfRule>
  </conditionalFormatting>
  <conditionalFormatting sqref="V35">
    <cfRule type="expression" dxfId="5776" priority="1268">
      <formula>U35&lt;V35</formula>
    </cfRule>
  </conditionalFormatting>
  <conditionalFormatting sqref="V38">
    <cfRule type="cellIs" dxfId="5775" priority="1264" operator="greaterThan">
      <formula>80</formula>
    </cfRule>
    <cfRule type="cellIs" dxfId="5774" priority="1266" operator="greaterThan">
      <formula>99.9</formula>
    </cfRule>
  </conditionalFormatting>
  <conditionalFormatting sqref="V38">
    <cfRule type="expression" dxfId="5773" priority="1265">
      <formula>U38&lt;V38</formula>
    </cfRule>
  </conditionalFormatting>
  <conditionalFormatting sqref="V41">
    <cfRule type="cellIs" dxfId="5772" priority="1261" operator="greaterThan">
      <formula>80</formula>
    </cfRule>
    <cfRule type="cellIs" dxfId="5771" priority="1263" operator="greaterThan">
      <formula>99.9</formula>
    </cfRule>
  </conditionalFormatting>
  <conditionalFormatting sqref="V41">
    <cfRule type="expression" dxfId="5770" priority="1262">
      <formula>U41&lt;V41</formula>
    </cfRule>
  </conditionalFormatting>
  <conditionalFormatting sqref="V44">
    <cfRule type="cellIs" dxfId="5769" priority="1258" operator="greaterThan">
      <formula>80</formula>
    </cfRule>
    <cfRule type="cellIs" dxfId="5768" priority="1260" operator="greaterThan">
      <formula>99.9</formula>
    </cfRule>
  </conditionalFormatting>
  <conditionalFormatting sqref="V44">
    <cfRule type="expression" dxfId="5767" priority="1259">
      <formula>U44&lt;V44</formula>
    </cfRule>
  </conditionalFormatting>
  <conditionalFormatting sqref="V47">
    <cfRule type="cellIs" dxfId="5766" priority="1255" operator="greaterThan">
      <formula>80</formula>
    </cfRule>
    <cfRule type="cellIs" dxfId="5765" priority="1257" operator="greaterThan">
      <formula>99.9</formula>
    </cfRule>
  </conditionalFormatting>
  <conditionalFormatting sqref="V47">
    <cfRule type="expression" dxfId="5764" priority="1256">
      <formula>U47&lt;V47</formula>
    </cfRule>
  </conditionalFormatting>
  <conditionalFormatting sqref="V50">
    <cfRule type="cellIs" dxfId="5763" priority="1252" operator="greaterThan">
      <formula>80</formula>
    </cfRule>
    <cfRule type="cellIs" dxfId="5762" priority="1254" operator="greaterThan">
      <formula>99.9</formula>
    </cfRule>
  </conditionalFormatting>
  <conditionalFormatting sqref="V50">
    <cfRule type="expression" dxfId="5761" priority="1253">
      <formula>U50&lt;V50</formula>
    </cfRule>
  </conditionalFormatting>
  <conditionalFormatting sqref="V53">
    <cfRule type="cellIs" dxfId="5760" priority="1249" operator="greaterThan">
      <formula>80</formula>
    </cfRule>
    <cfRule type="cellIs" dxfId="5759" priority="1251" operator="greaterThan">
      <formula>99.9</formula>
    </cfRule>
  </conditionalFormatting>
  <conditionalFormatting sqref="V53">
    <cfRule type="expression" dxfId="5758" priority="1250">
      <formula>U53&lt;V53</formula>
    </cfRule>
  </conditionalFormatting>
  <conditionalFormatting sqref="Z7">
    <cfRule type="expression" dxfId="5757" priority="1245">
      <formula>$X$3=0</formula>
    </cfRule>
    <cfRule type="expression" dxfId="5756" priority="1246">
      <formula>$O$3=0</formula>
    </cfRule>
    <cfRule type="cellIs" dxfId="5755" priority="1247" operator="greaterThan">
      <formula>$O$3</formula>
    </cfRule>
    <cfRule type="cellIs" dxfId="5754" priority="1248" operator="equal">
      <formula>$O$3</formula>
    </cfRule>
  </conditionalFormatting>
  <conditionalFormatting sqref="Z10">
    <cfRule type="expression" dxfId="5753" priority="1241">
      <formula>$X$3=0</formula>
    </cfRule>
    <cfRule type="expression" dxfId="5752" priority="1242">
      <formula>$O$3=0</formula>
    </cfRule>
    <cfRule type="cellIs" dxfId="5751" priority="1243" operator="greaterThan">
      <formula>$O$3</formula>
    </cfRule>
    <cfRule type="cellIs" dxfId="5750" priority="1244" operator="equal">
      <formula>$O$3</formula>
    </cfRule>
  </conditionalFormatting>
  <conditionalFormatting sqref="Z13">
    <cfRule type="expression" dxfId="5749" priority="1237">
      <formula>$X$3=0</formula>
    </cfRule>
    <cfRule type="expression" dxfId="5748" priority="1238">
      <formula>$O$3=0</formula>
    </cfRule>
    <cfRule type="cellIs" dxfId="5747" priority="1239" operator="greaterThan">
      <formula>$O$3</formula>
    </cfRule>
    <cfRule type="cellIs" dxfId="5746" priority="1240" operator="equal">
      <formula>$O$3</formula>
    </cfRule>
  </conditionalFormatting>
  <conditionalFormatting sqref="Z16">
    <cfRule type="expression" dxfId="5745" priority="1233">
      <formula>$X$3=0</formula>
    </cfRule>
    <cfRule type="expression" dxfId="5744" priority="1234">
      <formula>$O$3=0</formula>
    </cfRule>
    <cfRule type="cellIs" dxfId="5743" priority="1235" operator="greaterThan">
      <formula>$O$3</formula>
    </cfRule>
    <cfRule type="cellIs" dxfId="5742" priority="1236" operator="equal">
      <formula>$O$3</formula>
    </cfRule>
  </conditionalFormatting>
  <conditionalFormatting sqref="Z19">
    <cfRule type="expression" dxfId="5741" priority="1229">
      <formula>$X$3=0</formula>
    </cfRule>
    <cfRule type="expression" dxfId="5740" priority="1230">
      <formula>$O$3=0</formula>
    </cfRule>
    <cfRule type="cellIs" dxfId="5739" priority="1231" operator="greaterThan">
      <formula>$O$3</formula>
    </cfRule>
    <cfRule type="cellIs" dxfId="5738" priority="1232" operator="equal">
      <formula>$O$3</formula>
    </cfRule>
  </conditionalFormatting>
  <conditionalFormatting sqref="Z22">
    <cfRule type="expression" dxfId="5737" priority="1225">
      <formula>$X$3=0</formula>
    </cfRule>
    <cfRule type="expression" dxfId="5736" priority="1226">
      <formula>$O$3=0</formula>
    </cfRule>
    <cfRule type="cellIs" dxfId="5735" priority="1227" operator="greaterThan">
      <formula>$O$3</formula>
    </cfRule>
    <cfRule type="cellIs" dxfId="5734" priority="1228" operator="equal">
      <formula>$O$3</formula>
    </cfRule>
  </conditionalFormatting>
  <conditionalFormatting sqref="Z25">
    <cfRule type="expression" dxfId="5733" priority="1221">
      <formula>$X$3=0</formula>
    </cfRule>
    <cfRule type="expression" dxfId="5732" priority="1222">
      <formula>$O$3=0</formula>
    </cfRule>
    <cfRule type="cellIs" dxfId="5731" priority="1223" operator="greaterThan">
      <formula>$O$3</formula>
    </cfRule>
    <cfRule type="cellIs" dxfId="5730" priority="1224" operator="equal">
      <formula>$O$3</formula>
    </cfRule>
  </conditionalFormatting>
  <conditionalFormatting sqref="Z28">
    <cfRule type="expression" dxfId="5729" priority="1217">
      <formula>$X$3=0</formula>
    </cfRule>
    <cfRule type="expression" dxfId="5728" priority="1218">
      <formula>$O$3=0</formula>
    </cfRule>
    <cfRule type="cellIs" dxfId="5727" priority="1219" operator="greaterThan">
      <formula>$O$3</formula>
    </cfRule>
    <cfRule type="cellIs" dxfId="5726" priority="1220" operator="equal">
      <formula>$O$3</formula>
    </cfRule>
  </conditionalFormatting>
  <conditionalFormatting sqref="Z31">
    <cfRule type="expression" dxfId="5725" priority="1213">
      <formula>$X$3=0</formula>
    </cfRule>
    <cfRule type="expression" dxfId="5724" priority="1214">
      <formula>$O$3=0</formula>
    </cfRule>
    <cfRule type="cellIs" dxfId="5723" priority="1215" operator="greaterThan">
      <formula>$O$3</formula>
    </cfRule>
    <cfRule type="cellIs" dxfId="5722" priority="1216" operator="equal">
      <formula>$O$3</formula>
    </cfRule>
  </conditionalFormatting>
  <conditionalFormatting sqref="Z34">
    <cfRule type="expression" dxfId="5721" priority="1209">
      <formula>$X$3=0</formula>
    </cfRule>
    <cfRule type="expression" dxfId="5720" priority="1210">
      <formula>$O$3=0</formula>
    </cfRule>
    <cfRule type="cellIs" dxfId="5719" priority="1211" operator="greaterThan">
      <formula>$O$3</formula>
    </cfRule>
    <cfRule type="cellIs" dxfId="5718" priority="1212" operator="equal">
      <formula>$O$3</formula>
    </cfRule>
  </conditionalFormatting>
  <conditionalFormatting sqref="Z37">
    <cfRule type="expression" dxfId="5717" priority="1205">
      <formula>$X$3=0</formula>
    </cfRule>
    <cfRule type="expression" dxfId="5716" priority="1206">
      <formula>$O$3=0</formula>
    </cfRule>
    <cfRule type="cellIs" dxfId="5715" priority="1207" operator="greaterThan">
      <formula>$O$3</formula>
    </cfRule>
    <cfRule type="cellIs" dxfId="5714" priority="1208" operator="equal">
      <formula>$O$3</formula>
    </cfRule>
  </conditionalFormatting>
  <conditionalFormatting sqref="Z40">
    <cfRule type="expression" dxfId="5713" priority="1201">
      <formula>$X$3=0</formula>
    </cfRule>
    <cfRule type="expression" dxfId="5712" priority="1202">
      <formula>$O$3=0</formula>
    </cfRule>
    <cfRule type="cellIs" dxfId="5711" priority="1203" operator="greaterThan">
      <formula>$O$3</formula>
    </cfRule>
    <cfRule type="cellIs" dxfId="5710" priority="1204" operator="equal">
      <formula>$O$3</formula>
    </cfRule>
  </conditionalFormatting>
  <conditionalFormatting sqref="Z43">
    <cfRule type="expression" dxfId="5709" priority="1197">
      <formula>$X$3=0</formula>
    </cfRule>
    <cfRule type="expression" dxfId="5708" priority="1198">
      <formula>$O$3=0</formula>
    </cfRule>
    <cfRule type="cellIs" dxfId="5707" priority="1199" operator="greaterThan">
      <formula>$O$3</formula>
    </cfRule>
    <cfRule type="cellIs" dxfId="5706" priority="1200" operator="equal">
      <formula>$O$3</formula>
    </cfRule>
  </conditionalFormatting>
  <conditionalFormatting sqref="Z46">
    <cfRule type="expression" dxfId="5705" priority="1193">
      <formula>$X$3=0</formula>
    </cfRule>
    <cfRule type="expression" dxfId="5704" priority="1194">
      <formula>$O$3=0</formula>
    </cfRule>
    <cfRule type="cellIs" dxfId="5703" priority="1195" operator="greaterThan">
      <formula>$O$3</formula>
    </cfRule>
    <cfRule type="cellIs" dxfId="5702" priority="1196" operator="equal">
      <formula>$O$3</formula>
    </cfRule>
  </conditionalFormatting>
  <conditionalFormatting sqref="Z49">
    <cfRule type="expression" dxfId="5701" priority="1189">
      <formula>$X$3=0</formula>
    </cfRule>
    <cfRule type="expression" dxfId="5700" priority="1190">
      <formula>$O$3=0</formula>
    </cfRule>
    <cfRule type="cellIs" dxfId="5699" priority="1191" operator="greaterThan">
      <formula>$O$3</formula>
    </cfRule>
    <cfRule type="cellIs" dxfId="5698" priority="1192" operator="equal">
      <formula>$O$3</formula>
    </cfRule>
  </conditionalFormatting>
  <conditionalFormatting sqref="Z52">
    <cfRule type="expression" dxfId="5697" priority="1185">
      <formula>$X$3=0</formula>
    </cfRule>
    <cfRule type="expression" dxfId="5696" priority="1186">
      <formula>$O$3=0</formula>
    </cfRule>
    <cfRule type="cellIs" dxfId="5695" priority="1187" operator="greaterThan">
      <formula>$O$3</formula>
    </cfRule>
    <cfRule type="cellIs" dxfId="5694" priority="1188" operator="equal">
      <formula>$O$3</formula>
    </cfRule>
  </conditionalFormatting>
  <conditionalFormatting sqref="Y8">
    <cfRule type="cellIs" dxfId="5693" priority="1182" operator="greaterThan">
      <formula>80</formula>
    </cfRule>
    <cfRule type="cellIs" dxfId="5692" priority="1184" operator="greaterThan">
      <formula>99.9</formula>
    </cfRule>
  </conditionalFormatting>
  <conditionalFormatting sqref="Y8">
    <cfRule type="expression" dxfId="5691" priority="1183">
      <formula>X8&lt;Y8</formula>
    </cfRule>
  </conditionalFormatting>
  <conditionalFormatting sqref="Y7">
    <cfRule type="expression" dxfId="5690" priority="1179">
      <formula>X7&lt;Y7</formula>
    </cfRule>
    <cfRule type="cellIs" dxfId="5689" priority="1180" operator="greaterThan">
      <formula>80</formula>
    </cfRule>
    <cfRule type="cellIs" dxfId="5688" priority="1181" operator="greaterThan">
      <formula>99.999</formula>
    </cfRule>
  </conditionalFormatting>
  <conditionalFormatting sqref="Y10">
    <cfRule type="expression" dxfId="5687" priority="1175">
      <formula>X10&lt;Y10</formula>
    </cfRule>
    <cfRule type="cellIs" dxfId="5686" priority="1176" operator="greaterThan">
      <formula>80</formula>
    </cfRule>
    <cfRule type="cellIs" dxfId="5685" priority="1177" operator="greaterThan">
      <formula>99.999</formula>
    </cfRule>
  </conditionalFormatting>
  <conditionalFormatting sqref="Y13">
    <cfRule type="expression" dxfId="5684" priority="1171">
      <formula>X13&lt;Y13</formula>
    </cfRule>
    <cfRule type="cellIs" dxfId="5683" priority="1172" operator="greaterThan">
      <formula>80</formula>
    </cfRule>
    <cfRule type="cellIs" dxfId="5682" priority="1173" operator="greaterThan">
      <formula>99.999</formula>
    </cfRule>
  </conditionalFormatting>
  <conditionalFormatting sqref="Y16">
    <cfRule type="expression" dxfId="5681" priority="1167">
      <formula>X16&lt;Y16</formula>
    </cfRule>
    <cfRule type="cellIs" dxfId="5680" priority="1168" operator="greaterThan">
      <formula>80</formula>
    </cfRule>
    <cfRule type="cellIs" dxfId="5679" priority="1169" operator="greaterThan">
      <formula>99.999</formula>
    </cfRule>
  </conditionalFormatting>
  <conditionalFormatting sqref="Y19">
    <cfRule type="expression" dxfId="5678" priority="1163">
      <formula>X19&lt;Y19</formula>
    </cfRule>
    <cfRule type="cellIs" dxfId="5677" priority="1164" operator="greaterThan">
      <formula>80</formula>
    </cfRule>
    <cfRule type="cellIs" dxfId="5676" priority="1165" operator="greaterThan">
      <formula>99.999</formula>
    </cfRule>
  </conditionalFormatting>
  <conditionalFormatting sqref="Y22">
    <cfRule type="expression" dxfId="5675" priority="1159">
      <formula>X22&lt;Y22</formula>
    </cfRule>
    <cfRule type="cellIs" dxfId="5674" priority="1160" operator="greaterThan">
      <formula>80</formula>
    </cfRule>
    <cfRule type="cellIs" dxfId="5673" priority="1161" operator="greaterThan">
      <formula>99.999</formula>
    </cfRule>
  </conditionalFormatting>
  <conditionalFormatting sqref="Y25">
    <cfRule type="expression" dxfId="5672" priority="1155">
      <formula>X25&lt;Y25</formula>
    </cfRule>
    <cfRule type="cellIs" dxfId="5671" priority="1156" operator="greaterThan">
      <formula>80</formula>
    </cfRule>
    <cfRule type="cellIs" dxfId="5670" priority="1157" operator="greaterThan">
      <formula>99.999</formula>
    </cfRule>
  </conditionalFormatting>
  <conditionalFormatting sqref="Y28">
    <cfRule type="expression" dxfId="5669" priority="1151">
      <formula>X28&lt;Y28</formula>
    </cfRule>
    <cfRule type="cellIs" dxfId="5668" priority="1152" operator="greaterThan">
      <formula>80</formula>
    </cfRule>
    <cfRule type="cellIs" dxfId="5667" priority="1153" operator="greaterThan">
      <formula>99.999</formula>
    </cfRule>
  </conditionalFormatting>
  <conditionalFormatting sqref="Y31">
    <cfRule type="expression" dxfId="5666" priority="1147">
      <formula>X31&lt;Y31</formula>
    </cfRule>
    <cfRule type="cellIs" dxfId="5665" priority="1148" operator="greaterThan">
      <formula>80</formula>
    </cfRule>
    <cfRule type="cellIs" dxfId="5664" priority="1149" operator="greaterThan">
      <formula>99.999</formula>
    </cfRule>
  </conditionalFormatting>
  <conditionalFormatting sqref="Y34">
    <cfRule type="expression" dxfId="5663" priority="1143">
      <formula>X34&lt;Y34</formula>
    </cfRule>
    <cfRule type="cellIs" dxfId="5662" priority="1144" operator="greaterThan">
      <formula>80</formula>
    </cfRule>
    <cfRule type="cellIs" dxfId="5661" priority="1145" operator="greaterThan">
      <formula>99.999</formula>
    </cfRule>
  </conditionalFormatting>
  <conditionalFormatting sqref="Y37">
    <cfRule type="expression" dxfId="5660" priority="1139">
      <formula>X37&lt;Y37</formula>
    </cfRule>
    <cfRule type="cellIs" dxfId="5659" priority="1140" operator="greaterThan">
      <formula>80</formula>
    </cfRule>
    <cfRule type="cellIs" dxfId="5658" priority="1141" operator="greaterThan">
      <formula>99.999</formula>
    </cfRule>
  </conditionalFormatting>
  <conditionalFormatting sqref="Y40">
    <cfRule type="expression" dxfId="5657" priority="1135">
      <formula>X40&lt;Y40</formula>
    </cfRule>
    <cfRule type="cellIs" dxfId="5656" priority="1136" operator="greaterThan">
      <formula>80</formula>
    </cfRule>
    <cfRule type="cellIs" dxfId="5655" priority="1137" operator="greaterThan">
      <formula>99.999</formula>
    </cfRule>
  </conditionalFormatting>
  <conditionalFormatting sqref="Y43">
    <cfRule type="expression" dxfId="5654" priority="1131">
      <formula>X43&lt;Y43</formula>
    </cfRule>
    <cfRule type="cellIs" dxfId="5653" priority="1132" operator="greaterThan">
      <formula>80</formula>
    </cfRule>
    <cfRule type="cellIs" dxfId="5652" priority="1133" operator="greaterThan">
      <formula>99.999</formula>
    </cfRule>
  </conditionalFormatting>
  <conditionalFormatting sqref="Y46">
    <cfRule type="expression" dxfId="5651" priority="1127">
      <formula>X46&lt;Y46</formula>
    </cfRule>
    <cfRule type="cellIs" dxfId="5650" priority="1128" operator="greaterThan">
      <formula>80</formula>
    </cfRule>
    <cfRule type="cellIs" dxfId="5649" priority="1129" operator="greaterThan">
      <formula>99.999</formula>
    </cfRule>
  </conditionalFormatting>
  <conditionalFormatting sqref="Y49">
    <cfRule type="expression" dxfId="5648" priority="1123">
      <formula>X49&lt;Y49</formula>
    </cfRule>
    <cfRule type="cellIs" dxfId="5647" priority="1124" operator="greaterThan">
      <formula>80</formula>
    </cfRule>
    <cfRule type="cellIs" dxfId="5646" priority="1125" operator="greaterThan">
      <formula>99.999</formula>
    </cfRule>
  </conditionalFormatting>
  <conditionalFormatting sqref="Y52">
    <cfRule type="expression" dxfId="5645" priority="1119">
      <formula>X52&lt;Y52</formula>
    </cfRule>
    <cfRule type="cellIs" dxfId="5644" priority="1120" operator="greaterThan">
      <formula>80</formula>
    </cfRule>
    <cfRule type="cellIs" dxfId="5643" priority="1121" operator="greaterThan">
      <formula>99.999</formula>
    </cfRule>
  </conditionalFormatting>
  <conditionalFormatting sqref="Y11">
    <cfRule type="cellIs" dxfId="5642" priority="1115" operator="greaterThan">
      <formula>80</formula>
    </cfRule>
    <cfRule type="cellIs" dxfId="5641" priority="1117" operator="greaterThan">
      <formula>99.9</formula>
    </cfRule>
  </conditionalFormatting>
  <conditionalFormatting sqref="Y11">
    <cfRule type="expression" dxfId="5640" priority="1116">
      <formula>X11&lt;Y11</formula>
    </cfRule>
  </conditionalFormatting>
  <conditionalFormatting sqref="Y14">
    <cfRule type="cellIs" dxfId="5639" priority="1112" operator="greaterThan">
      <formula>80</formula>
    </cfRule>
    <cfRule type="cellIs" dxfId="5638" priority="1114" operator="greaterThan">
      <formula>99.9</formula>
    </cfRule>
  </conditionalFormatting>
  <conditionalFormatting sqref="Y14">
    <cfRule type="expression" dxfId="5637" priority="1113">
      <formula>X14&lt;Y14</formula>
    </cfRule>
  </conditionalFormatting>
  <conditionalFormatting sqref="Y17">
    <cfRule type="cellIs" dxfId="5636" priority="1109" operator="greaterThan">
      <formula>80</formula>
    </cfRule>
    <cfRule type="cellIs" dxfId="5635" priority="1111" operator="greaterThan">
      <formula>99.9</formula>
    </cfRule>
  </conditionalFormatting>
  <conditionalFormatting sqref="Y17">
    <cfRule type="expression" dxfId="5634" priority="1110">
      <formula>X17&lt;Y17</formula>
    </cfRule>
  </conditionalFormatting>
  <conditionalFormatting sqref="Y20">
    <cfRule type="cellIs" dxfId="5633" priority="1106" operator="greaterThan">
      <formula>80</formula>
    </cfRule>
    <cfRule type="cellIs" dxfId="5632" priority="1108" operator="greaterThan">
      <formula>99.9</formula>
    </cfRule>
  </conditionalFormatting>
  <conditionalFormatting sqref="Y20">
    <cfRule type="expression" dxfId="5631" priority="1107">
      <formula>X20&lt;Y20</formula>
    </cfRule>
  </conditionalFormatting>
  <conditionalFormatting sqref="Y23">
    <cfRule type="cellIs" dxfId="5630" priority="1103" operator="greaterThan">
      <formula>80</formula>
    </cfRule>
    <cfRule type="cellIs" dxfId="5629" priority="1105" operator="greaterThan">
      <formula>99.9</formula>
    </cfRule>
  </conditionalFormatting>
  <conditionalFormatting sqref="Y23">
    <cfRule type="expression" dxfId="5628" priority="1104">
      <formula>X23&lt;Y23</formula>
    </cfRule>
  </conditionalFormatting>
  <conditionalFormatting sqref="Y26">
    <cfRule type="cellIs" dxfId="5627" priority="1100" operator="greaterThan">
      <formula>80</formula>
    </cfRule>
    <cfRule type="cellIs" dxfId="5626" priority="1102" operator="greaterThan">
      <formula>99.9</formula>
    </cfRule>
  </conditionalFormatting>
  <conditionalFormatting sqref="Y26">
    <cfRule type="expression" dxfId="5625" priority="1101">
      <formula>X26&lt;Y26</formula>
    </cfRule>
  </conditionalFormatting>
  <conditionalFormatting sqref="Y29">
    <cfRule type="cellIs" dxfId="5624" priority="1097" operator="greaterThan">
      <formula>80</formula>
    </cfRule>
    <cfRule type="cellIs" dxfId="5623" priority="1099" operator="greaterThan">
      <formula>99.9</formula>
    </cfRule>
  </conditionalFormatting>
  <conditionalFormatting sqref="Y29">
    <cfRule type="expression" dxfId="5622" priority="1098">
      <formula>X29&lt;Y29</formula>
    </cfRule>
  </conditionalFormatting>
  <conditionalFormatting sqref="Y32">
    <cfRule type="cellIs" dxfId="5621" priority="1094" operator="greaterThan">
      <formula>80</formula>
    </cfRule>
    <cfRule type="cellIs" dxfId="5620" priority="1096" operator="greaterThan">
      <formula>99.9</formula>
    </cfRule>
  </conditionalFormatting>
  <conditionalFormatting sqref="Y32">
    <cfRule type="expression" dxfId="5619" priority="1095">
      <formula>X32&lt;Y32</formula>
    </cfRule>
  </conditionalFormatting>
  <conditionalFormatting sqref="Y35">
    <cfRule type="cellIs" dxfId="5618" priority="1091" operator="greaterThan">
      <formula>80</formula>
    </cfRule>
    <cfRule type="cellIs" dxfId="5617" priority="1093" operator="greaterThan">
      <formula>99.9</formula>
    </cfRule>
  </conditionalFormatting>
  <conditionalFormatting sqref="Y35">
    <cfRule type="expression" dxfId="5616" priority="1092">
      <formula>X35&lt;Y35</formula>
    </cfRule>
  </conditionalFormatting>
  <conditionalFormatting sqref="Y38">
    <cfRule type="cellIs" dxfId="5615" priority="1088" operator="greaterThan">
      <formula>80</formula>
    </cfRule>
    <cfRule type="cellIs" dxfId="5614" priority="1090" operator="greaterThan">
      <formula>99.9</formula>
    </cfRule>
  </conditionalFormatting>
  <conditionalFormatting sqref="Y38">
    <cfRule type="expression" dxfId="5613" priority="1089">
      <formula>X38&lt;Y38</formula>
    </cfRule>
  </conditionalFormatting>
  <conditionalFormatting sqref="Y41">
    <cfRule type="cellIs" dxfId="5612" priority="1085" operator="greaterThan">
      <formula>80</formula>
    </cfRule>
    <cfRule type="cellIs" dxfId="5611" priority="1087" operator="greaterThan">
      <formula>99.9</formula>
    </cfRule>
  </conditionalFormatting>
  <conditionalFormatting sqref="Y41">
    <cfRule type="expression" dxfId="5610" priority="1086">
      <formula>X41&lt;Y41</formula>
    </cfRule>
  </conditionalFormatting>
  <conditionalFormatting sqref="Y44">
    <cfRule type="cellIs" dxfId="5609" priority="1082" operator="greaterThan">
      <formula>80</formula>
    </cfRule>
    <cfRule type="cellIs" dxfId="5608" priority="1084" operator="greaterThan">
      <formula>99.9</formula>
    </cfRule>
  </conditionalFormatting>
  <conditionalFormatting sqref="Y44">
    <cfRule type="expression" dxfId="5607" priority="1083">
      <formula>X44&lt;Y44</formula>
    </cfRule>
  </conditionalFormatting>
  <conditionalFormatting sqref="Y47">
    <cfRule type="cellIs" dxfId="5606" priority="1079" operator="greaterThan">
      <formula>80</formula>
    </cfRule>
    <cfRule type="cellIs" dxfId="5605" priority="1081" operator="greaterThan">
      <formula>99.9</formula>
    </cfRule>
  </conditionalFormatting>
  <conditionalFormatting sqref="Y47">
    <cfRule type="expression" dxfId="5604" priority="1080">
      <formula>X47&lt;Y47</formula>
    </cfRule>
  </conditionalFormatting>
  <conditionalFormatting sqref="Y50">
    <cfRule type="cellIs" dxfId="5603" priority="1076" operator="greaterThan">
      <formula>80</formula>
    </cfRule>
    <cfRule type="cellIs" dxfId="5602" priority="1078" operator="greaterThan">
      <formula>99.9</formula>
    </cfRule>
  </conditionalFormatting>
  <conditionalFormatting sqref="Y50">
    <cfRule type="expression" dxfId="5601" priority="1077">
      <formula>X50&lt;Y50</formula>
    </cfRule>
  </conditionalFormatting>
  <conditionalFormatting sqref="Y53">
    <cfRule type="cellIs" dxfId="5600" priority="1073" operator="greaterThan">
      <formula>80</formula>
    </cfRule>
    <cfRule type="cellIs" dxfId="5599" priority="1075" operator="greaterThan">
      <formula>99.9</formula>
    </cfRule>
  </conditionalFormatting>
  <conditionalFormatting sqref="Y53">
    <cfRule type="expression" dxfId="5598" priority="1074">
      <formula>X53&lt;Y53</formula>
    </cfRule>
  </conditionalFormatting>
  <conditionalFormatting sqref="AC7">
    <cfRule type="expression" dxfId="5597" priority="1069">
      <formula>$X$3=0</formula>
    </cfRule>
    <cfRule type="expression" dxfId="5596" priority="1070">
      <formula>$O$3=0</formula>
    </cfRule>
    <cfRule type="cellIs" dxfId="5595" priority="1071" operator="greaterThan">
      <formula>$O$3</formula>
    </cfRule>
    <cfRule type="cellIs" dxfId="5594" priority="1072" operator="equal">
      <formula>$O$3</formula>
    </cfRule>
  </conditionalFormatting>
  <conditionalFormatting sqref="AC10">
    <cfRule type="expression" dxfId="5593" priority="1065">
      <formula>$X$3=0</formula>
    </cfRule>
    <cfRule type="expression" dxfId="5592" priority="1066">
      <formula>$O$3=0</formula>
    </cfRule>
    <cfRule type="cellIs" dxfId="5591" priority="1067" operator="greaterThan">
      <formula>$O$3</formula>
    </cfRule>
    <cfRule type="cellIs" dxfId="5590" priority="1068" operator="equal">
      <formula>$O$3</formula>
    </cfRule>
  </conditionalFormatting>
  <conditionalFormatting sqref="AC13">
    <cfRule type="expression" dxfId="5589" priority="1061">
      <formula>$X$3=0</formula>
    </cfRule>
    <cfRule type="expression" dxfId="5588" priority="1062">
      <formula>$O$3=0</formula>
    </cfRule>
    <cfRule type="cellIs" dxfId="5587" priority="1063" operator="greaterThan">
      <formula>$O$3</formula>
    </cfRule>
    <cfRule type="cellIs" dxfId="5586" priority="1064" operator="equal">
      <formula>$O$3</formula>
    </cfRule>
  </conditionalFormatting>
  <conditionalFormatting sqref="AC16">
    <cfRule type="expression" dxfId="5585" priority="1057">
      <formula>$X$3=0</formula>
    </cfRule>
    <cfRule type="expression" dxfId="5584" priority="1058">
      <formula>$O$3=0</formula>
    </cfRule>
    <cfRule type="cellIs" dxfId="5583" priority="1059" operator="greaterThan">
      <formula>$O$3</formula>
    </cfRule>
    <cfRule type="cellIs" dxfId="5582" priority="1060" operator="equal">
      <formula>$O$3</formula>
    </cfRule>
  </conditionalFormatting>
  <conditionalFormatting sqref="AC19">
    <cfRule type="expression" dxfId="5581" priority="1053">
      <formula>$X$3=0</formula>
    </cfRule>
    <cfRule type="expression" dxfId="5580" priority="1054">
      <formula>$O$3=0</formula>
    </cfRule>
    <cfRule type="cellIs" dxfId="5579" priority="1055" operator="greaterThan">
      <formula>$O$3</formula>
    </cfRule>
    <cfRule type="cellIs" dxfId="5578" priority="1056" operator="equal">
      <formula>$O$3</formula>
    </cfRule>
  </conditionalFormatting>
  <conditionalFormatting sqref="AC22">
    <cfRule type="expression" dxfId="5577" priority="1049">
      <formula>$X$3=0</formula>
    </cfRule>
    <cfRule type="expression" dxfId="5576" priority="1050">
      <formula>$O$3=0</formula>
    </cfRule>
    <cfRule type="cellIs" dxfId="5575" priority="1051" operator="greaterThan">
      <formula>$O$3</formula>
    </cfRule>
    <cfRule type="cellIs" dxfId="5574" priority="1052" operator="equal">
      <formula>$O$3</formula>
    </cfRule>
  </conditionalFormatting>
  <conditionalFormatting sqref="AC25">
    <cfRule type="expression" dxfId="5573" priority="1045">
      <formula>$X$3=0</formula>
    </cfRule>
    <cfRule type="expression" dxfId="5572" priority="1046">
      <formula>$O$3=0</formula>
    </cfRule>
    <cfRule type="cellIs" dxfId="5571" priority="1047" operator="greaterThan">
      <formula>$O$3</formula>
    </cfRule>
    <cfRule type="cellIs" dxfId="5570" priority="1048" operator="equal">
      <formula>$O$3</formula>
    </cfRule>
  </conditionalFormatting>
  <conditionalFormatting sqref="AC28">
    <cfRule type="expression" dxfId="5569" priority="1041">
      <formula>$X$3=0</formula>
    </cfRule>
    <cfRule type="expression" dxfId="5568" priority="1042">
      <formula>$O$3=0</formula>
    </cfRule>
    <cfRule type="cellIs" dxfId="5567" priority="1043" operator="greaterThan">
      <formula>$O$3</formula>
    </cfRule>
    <cfRule type="cellIs" dxfId="5566" priority="1044" operator="equal">
      <formula>$O$3</formula>
    </cfRule>
  </conditionalFormatting>
  <conditionalFormatting sqref="AC31">
    <cfRule type="expression" dxfId="5565" priority="1037">
      <formula>$X$3=0</formula>
    </cfRule>
    <cfRule type="expression" dxfId="5564" priority="1038">
      <formula>$O$3=0</formula>
    </cfRule>
    <cfRule type="cellIs" dxfId="5563" priority="1039" operator="greaterThan">
      <formula>$O$3</formula>
    </cfRule>
    <cfRule type="cellIs" dxfId="5562" priority="1040" operator="equal">
      <formula>$O$3</formula>
    </cfRule>
  </conditionalFormatting>
  <conditionalFormatting sqref="AC34">
    <cfRule type="expression" dxfId="5561" priority="1033">
      <formula>$X$3=0</formula>
    </cfRule>
    <cfRule type="expression" dxfId="5560" priority="1034">
      <formula>$O$3=0</formula>
    </cfRule>
    <cfRule type="cellIs" dxfId="5559" priority="1035" operator="greaterThan">
      <formula>$O$3</formula>
    </cfRule>
    <cfRule type="cellIs" dxfId="5558" priority="1036" operator="equal">
      <formula>$O$3</formula>
    </cfRule>
  </conditionalFormatting>
  <conditionalFormatting sqref="AC37">
    <cfRule type="expression" dxfId="5557" priority="1029">
      <formula>$X$3=0</formula>
    </cfRule>
    <cfRule type="expression" dxfId="5556" priority="1030">
      <formula>$O$3=0</formula>
    </cfRule>
    <cfRule type="cellIs" dxfId="5555" priority="1031" operator="greaterThan">
      <formula>$O$3</formula>
    </cfRule>
    <cfRule type="cellIs" dxfId="5554" priority="1032" operator="equal">
      <formula>$O$3</formula>
    </cfRule>
  </conditionalFormatting>
  <conditionalFormatting sqref="AC40">
    <cfRule type="expression" dxfId="5553" priority="1025">
      <formula>$X$3=0</formula>
    </cfRule>
    <cfRule type="expression" dxfId="5552" priority="1026">
      <formula>$O$3=0</formula>
    </cfRule>
    <cfRule type="cellIs" dxfId="5551" priority="1027" operator="greaterThan">
      <formula>$O$3</formula>
    </cfRule>
    <cfRule type="cellIs" dxfId="5550" priority="1028" operator="equal">
      <formula>$O$3</formula>
    </cfRule>
  </conditionalFormatting>
  <conditionalFormatting sqref="AC43">
    <cfRule type="expression" dxfId="5549" priority="1021">
      <formula>$X$3=0</formula>
    </cfRule>
    <cfRule type="expression" dxfId="5548" priority="1022">
      <formula>$O$3=0</formula>
    </cfRule>
    <cfRule type="cellIs" dxfId="5547" priority="1023" operator="greaterThan">
      <formula>$O$3</formula>
    </cfRule>
    <cfRule type="cellIs" dxfId="5546" priority="1024" operator="equal">
      <formula>$O$3</formula>
    </cfRule>
  </conditionalFormatting>
  <conditionalFormatting sqref="AC46">
    <cfRule type="expression" dxfId="5545" priority="1017">
      <formula>$X$3=0</formula>
    </cfRule>
    <cfRule type="expression" dxfId="5544" priority="1018">
      <formula>$O$3=0</formula>
    </cfRule>
    <cfRule type="cellIs" dxfId="5543" priority="1019" operator="greaterThan">
      <formula>$O$3</formula>
    </cfRule>
    <cfRule type="cellIs" dxfId="5542" priority="1020" operator="equal">
      <formula>$O$3</formula>
    </cfRule>
  </conditionalFormatting>
  <conditionalFormatting sqref="AC49">
    <cfRule type="expression" dxfId="5541" priority="1013">
      <formula>$X$3=0</formula>
    </cfRule>
    <cfRule type="expression" dxfId="5540" priority="1014">
      <formula>$O$3=0</formula>
    </cfRule>
    <cfRule type="cellIs" dxfId="5539" priority="1015" operator="greaterThan">
      <formula>$O$3</formula>
    </cfRule>
    <cfRule type="cellIs" dxfId="5538" priority="1016" operator="equal">
      <formula>$O$3</formula>
    </cfRule>
  </conditionalFormatting>
  <conditionalFormatting sqref="AC52">
    <cfRule type="expression" dxfId="5537" priority="1009">
      <formula>$X$3=0</formula>
    </cfRule>
    <cfRule type="expression" dxfId="5536" priority="1010">
      <formula>$O$3=0</formula>
    </cfRule>
    <cfRule type="cellIs" dxfId="5535" priority="1011" operator="greaterThan">
      <formula>$O$3</formula>
    </cfRule>
    <cfRule type="cellIs" dxfId="5534" priority="1012" operator="equal">
      <formula>$O$3</formula>
    </cfRule>
  </conditionalFormatting>
  <conditionalFormatting sqref="AB8">
    <cfRule type="cellIs" dxfId="5533" priority="1006" operator="greaterThan">
      <formula>80</formula>
    </cfRule>
    <cfRule type="cellIs" dxfId="5532" priority="1008" operator="greaterThan">
      <formula>99.9</formula>
    </cfRule>
  </conditionalFormatting>
  <conditionalFormatting sqref="AB8">
    <cfRule type="expression" dxfId="5531" priority="1007">
      <formula>AA8&lt;AB8</formula>
    </cfRule>
  </conditionalFormatting>
  <conditionalFormatting sqref="AB7">
    <cfRule type="expression" dxfId="5530" priority="1003">
      <formula>AA7&lt;AB7</formula>
    </cfRule>
    <cfRule type="cellIs" dxfId="5529" priority="1004" operator="greaterThan">
      <formula>80</formula>
    </cfRule>
    <cfRule type="cellIs" dxfId="5528" priority="1005" operator="greaterThan">
      <formula>99.999</formula>
    </cfRule>
  </conditionalFormatting>
  <conditionalFormatting sqref="AB10">
    <cfRule type="expression" dxfId="5527" priority="999">
      <formula>AA10&lt;AB10</formula>
    </cfRule>
    <cfRule type="cellIs" dxfId="5526" priority="1000" operator="greaterThan">
      <formula>80</formula>
    </cfRule>
    <cfRule type="cellIs" dxfId="5525" priority="1001" operator="greaterThan">
      <formula>99.999</formula>
    </cfRule>
  </conditionalFormatting>
  <conditionalFormatting sqref="AB13">
    <cfRule type="expression" dxfId="5524" priority="995">
      <formula>AA13&lt;AB13</formula>
    </cfRule>
    <cfRule type="cellIs" dxfId="5523" priority="996" operator="greaterThan">
      <formula>80</formula>
    </cfRule>
    <cfRule type="cellIs" dxfId="5522" priority="997" operator="greaterThan">
      <formula>99.999</formula>
    </cfRule>
  </conditionalFormatting>
  <conditionalFormatting sqref="AB16">
    <cfRule type="expression" dxfId="5521" priority="991">
      <formula>AA16&lt;AB16</formula>
    </cfRule>
    <cfRule type="cellIs" dxfId="5520" priority="992" operator="greaterThan">
      <formula>80</formula>
    </cfRule>
    <cfRule type="cellIs" dxfId="5519" priority="993" operator="greaterThan">
      <formula>99.999</formula>
    </cfRule>
  </conditionalFormatting>
  <conditionalFormatting sqref="AB19">
    <cfRule type="expression" dxfId="5518" priority="987">
      <formula>AA19&lt;AB19</formula>
    </cfRule>
    <cfRule type="cellIs" dxfId="5517" priority="988" operator="greaterThan">
      <formula>80</formula>
    </cfRule>
    <cfRule type="cellIs" dxfId="5516" priority="989" operator="greaterThan">
      <formula>99.999</formula>
    </cfRule>
  </conditionalFormatting>
  <conditionalFormatting sqref="AB22">
    <cfRule type="expression" dxfId="5515" priority="983">
      <formula>AA22&lt;AB22</formula>
    </cfRule>
    <cfRule type="cellIs" dxfId="5514" priority="984" operator="greaterThan">
      <formula>80</formula>
    </cfRule>
    <cfRule type="cellIs" dxfId="5513" priority="985" operator="greaterThan">
      <formula>99.999</formula>
    </cfRule>
  </conditionalFormatting>
  <conditionalFormatting sqref="AB25">
    <cfRule type="expression" dxfId="5512" priority="979">
      <formula>AA25&lt;AB25</formula>
    </cfRule>
    <cfRule type="cellIs" dxfId="5511" priority="980" operator="greaterThan">
      <formula>80</formula>
    </cfRule>
    <cfRule type="cellIs" dxfId="5510" priority="981" operator="greaterThan">
      <formula>99.999</formula>
    </cfRule>
  </conditionalFormatting>
  <conditionalFormatting sqref="AB28">
    <cfRule type="expression" dxfId="5509" priority="975">
      <formula>AA28&lt;AB28</formula>
    </cfRule>
    <cfRule type="cellIs" dxfId="5508" priority="976" operator="greaterThan">
      <formula>80</formula>
    </cfRule>
    <cfRule type="cellIs" dxfId="5507" priority="977" operator="greaterThan">
      <formula>99.999</formula>
    </cfRule>
  </conditionalFormatting>
  <conditionalFormatting sqref="AB31">
    <cfRule type="expression" dxfId="5506" priority="971">
      <formula>AA31&lt;AB31</formula>
    </cfRule>
    <cfRule type="cellIs" dxfId="5505" priority="972" operator="greaterThan">
      <formula>80</formula>
    </cfRule>
    <cfRule type="cellIs" dxfId="5504" priority="973" operator="greaterThan">
      <formula>99.999</formula>
    </cfRule>
  </conditionalFormatting>
  <conditionalFormatting sqref="AB34">
    <cfRule type="expression" dxfId="5503" priority="967">
      <formula>AA34&lt;AB34</formula>
    </cfRule>
    <cfRule type="cellIs" dxfId="5502" priority="968" operator="greaterThan">
      <formula>80</formula>
    </cfRule>
    <cfRule type="cellIs" dxfId="5501" priority="969" operator="greaterThan">
      <formula>99.999</formula>
    </cfRule>
  </conditionalFormatting>
  <conditionalFormatting sqref="AB37">
    <cfRule type="expression" dxfId="5500" priority="963">
      <formula>AA37&lt;AB37</formula>
    </cfRule>
    <cfRule type="cellIs" dxfId="5499" priority="964" operator="greaterThan">
      <formula>80</formula>
    </cfRule>
    <cfRule type="cellIs" dxfId="5498" priority="965" operator="greaterThan">
      <formula>99.999</formula>
    </cfRule>
  </conditionalFormatting>
  <conditionalFormatting sqref="AB40">
    <cfRule type="expression" dxfId="5497" priority="959">
      <formula>AA40&lt;AB40</formula>
    </cfRule>
    <cfRule type="cellIs" dxfId="5496" priority="960" operator="greaterThan">
      <formula>80</formula>
    </cfRule>
    <cfRule type="cellIs" dxfId="5495" priority="961" operator="greaterThan">
      <formula>99.999</formula>
    </cfRule>
  </conditionalFormatting>
  <conditionalFormatting sqref="AB43">
    <cfRule type="expression" dxfId="5494" priority="955">
      <formula>AA43&lt;AB43</formula>
    </cfRule>
    <cfRule type="cellIs" dxfId="5493" priority="956" operator="greaterThan">
      <formula>80</formula>
    </cfRule>
    <cfRule type="cellIs" dxfId="5492" priority="957" operator="greaterThan">
      <formula>99.999</formula>
    </cfRule>
  </conditionalFormatting>
  <conditionalFormatting sqref="AB46">
    <cfRule type="expression" dxfId="5491" priority="951">
      <formula>AA46&lt;AB46</formula>
    </cfRule>
    <cfRule type="cellIs" dxfId="5490" priority="952" operator="greaterThan">
      <formula>80</formula>
    </cfRule>
    <cfRule type="cellIs" dxfId="5489" priority="953" operator="greaterThan">
      <formula>99.999</formula>
    </cfRule>
  </conditionalFormatting>
  <conditionalFormatting sqref="AB49">
    <cfRule type="expression" dxfId="5488" priority="947">
      <formula>AA49&lt;AB49</formula>
    </cfRule>
    <cfRule type="cellIs" dxfId="5487" priority="948" operator="greaterThan">
      <formula>80</formula>
    </cfRule>
    <cfRule type="cellIs" dxfId="5486" priority="949" operator="greaterThan">
      <formula>99.999</formula>
    </cfRule>
  </conditionalFormatting>
  <conditionalFormatting sqref="AB52">
    <cfRule type="expression" dxfId="5485" priority="943">
      <formula>AA52&lt;AB52</formula>
    </cfRule>
    <cfRule type="cellIs" dxfId="5484" priority="944" operator="greaterThan">
      <formula>80</formula>
    </cfRule>
    <cfRule type="cellIs" dxfId="5483" priority="945" operator="greaterThan">
      <formula>99.999</formula>
    </cfRule>
  </conditionalFormatting>
  <conditionalFormatting sqref="AB11">
    <cfRule type="cellIs" dxfId="5482" priority="939" operator="greaterThan">
      <formula>80</formula>
    </cfRule>
    <cfRule type="cellIs" dxfId="5481" priority="941" operator="greaterThan">
      <formula>99.9</formula>
    </cfRule>
  </conditionalFormatting>
  <conditionalFormatting sqref="AB11">
    <cfRule type="expression" dxfId="5480" priority="940">
      <formula>AA11&lt;AB11</formula>
    </cfRule>
  </conditionalFormatting>
  <conditionalFormatting sqref="AB14">
    <cfRule type="cellIs" dxfId="5479" priority="936" operator="greaterThan">
      <formula>80</formula>
    </cfRule>
    <cfRule type="cellIs" dxfId="5478" priority="938" operator="greaterThan">
      <formula>99.9</formula>
    </cfRule>
  </conditionalFormatting>
  <conditionalFormatting sqref="AB14">
    <cfRule type="expression" dxfId="5477" priority="937">
      <formula>AA14&lt;AB14</formula>
    </cfRule>
  </conditionalFormatting>
  <conditionalFormatting sqref="AB17">
    <cfRule type="cellIs" dxfId="5476" priority="933" operator="greaterThan">
      <formula>80</formula>
    </cfRule>
    <cfRule type="cellIs" dxfId="5475" priority="935" operator="greaterThan">
      <formula>99.9</formula>
    </cfRule>
  </conditionalFormatting>
  <conditionalFormatting sqref="AB17">
    <cfRule type="expression" dxfId="5474" priority="934">
      <formula>AA17&lt;AB17</formula>
    </cfRule>
  </conditionalFormatting>
  <conditionalFormatting sqref="AB20">
    <cfRule type="cellIs" dxfId="5473" priority="930" operator="greaterThan">
      <formula>80</formula>
    </cfRule>
    <cfRule type="cellIs" dxfId="5472" priority="932" operator="greaterThan">
      <formula>99.9</formula>
    </cfRule>
  </conditionalFormatting>
  <conditionalFormatting sqref="AB20">
    <cfRule type="expression" dxfId="5471" priority="931">
      <formula>AA20&lt;AB20</formula>
    </cfRule>
  </conditionalFormatting>
  <conditionalFormatting sqref="AB23">
    <cfRule type="cellIs" dxfId="5470" priority="927" operator="greaterThan">
      <formula>80</formula>
    </cfRule>
    <cfRule type="cellIs" dxfId="5469" priority="929" operator="greaterThan">
      <formula>99.9</formula>
    </cfRule>
  </conditionalFormatting>
  <conditionalFormatting sqref="AB23">
    <cfRule type="expression" dxfId="5468" priority="928">
      <formula>AA23&lt;AB23</formula>
    </cfRule>
  </conditionalFormatting>
  <conditionalFormatting sqref="AB26">
    <cfRule type="cellIs" dxfId="5467" priority="924" operator="greaterThan">
      <formula>80</formula>
    </cfRule>
    <cfRule type="cellIs" dxfId="5466" priority="926" operator="greaterThan">
      <formula>99.9</formula>
    </cfRule>
  </conditionalFormatting>
  <conditionalFormatting sqref="AB26">
    <cfRule type="expression" dxfId="5465" priority="925">
      <formula>AA26&lt;AB26</formula>
    </cfRule>
  </conditionalFormatting>
  <conditionalFormatting sqref="AB29">
    <cfRule type="cellIs" dxfId="5464" priority="921" operator="greaterThan">
      <formula>80</formula>
    </cfRule>
    <cfRule type="cellIs" dxfId="5463" priority="923" operator="greaterThan">
      <formula>99.9</formula>
    </cfRule>
  </conditionalFormatting>
  <conditionalFormatting sqref="AB29">
    <cfRule type="expression" dxfId="5462" priority="922">
      <formula>AA29&lt;AB29</formula>
    </cfRule>
  </conditionalFormatting>
  <conditionalFormatting sqref="AB32">
    <cfRule type="cellIs" dxfId="5461" priority="918" operator="greaterThan">
      <formula>80</formula>
    </cfRule>
    <cfRule type="cellIs" dxfId="5460" priority="920" operator="greaterThan">
      <formula>99.9</formula>
    </cfRule>
  </conditionalFormatting>
  <conditionalFormatting sqref="AB32">
    <cfRule type="expression" dxfId="5459" priority="919">
      <formula>AA32&lt;AB32</formula>
    </cfRule>
  </conditionalFormatting>
  <conditionalFormatting sqref="AB35">
    <cfRule type="cellIs" dxfId="5458" priority="915" operator="greaterThan">
      <formula>80</formula>
    </cfRule>
    <cfRule type="cellIs" dxfId="5457" priority="917" operator="greaterThan">
      <formula>99.9</formula>
    </cfRule>
  </conditionalFormatting>
  <conditionalFormatting sqref="AB35">
    <cfRule type="expression" dxfId="5456" priority="916">
      <formula>AA35&lt;AB35</formula>
    </cfRule>
  </conditionalFormatting>
  <conditionalFormatting sqref="AB38">
    <cfRule type="cellIs" dxfId="5455" priority="912" operator="greaterThan">
      <formula>80</formula>
    </cfRule>
    <cfRule type="cellIs" dxfId="5454" priority="914" operator="greaterThan">
      <formula>99.9</formula>
    </cfRule>
  </conditionalFormatting>
  <conditionalFormatting sqref="AB38">
    <cfRule type="expression" dxfId="5453" priority="913">
      <formula>AA38&lt;AB38</formula>
    </cfRule>
  </conditionalFormatting>
  <conditionalFormatting sqref="AB41">
    <cfRule type="cellIs" dxfId="5452" priority="909" operator="greaterThan">
      <formula>80</formula>
    </cfRule>
    <cfRule type="cellIs" dxfId="5451" priority="911" operator="greaterThan">
      <formula>99.9</formula>
    </cfRule>
  </conditionalFormatting>
  <conditionalFormatting sqref="AB41">
    <cfRule type="expression" dxfId="5450" priority="910">
      <formula>AA41&lt;AB41</formula>
    </cfRule>
  </conditionalFormatting>
  <conditionalFormatting sqref="AB44">
    <cfRule type="cellIs" dxfId="5449" priority="906" operator="greaterThan">
      <formula>80</formula>
    </cfRule>
    <cfRule type="cellIs" dxfId="5448" priority="908" operator="greaterThan">
      <formula>99.9</formula>
    </cfRule>
  </conditionalFormatting>
  <conditionalFormatting sqref="AB44">
    <cfRule type="expression" dxfId="5447" priority="907">
      <formula>AA44&lt;AB44</formula>
    </cfRule>
  </conditionalFormatting>
  <conditionalFormatting sqref="AB47">
    <cfRule type="cellIs" dxfId="5446" priority="903" operator="greaterThan">
      <formula>80</formula>
    </cfRule>
    <cfRule type="cellIs" dxfId="5445" priority="905" operator="greaterThan">
      <formula>99.9</formula>
    </cfRule>
  </conditionalFormatting>
  <conditionalFormatting sqref="AB47">
    <cfRule type="expression" dxfId="5444" priority="904">
      <formula>AA47&lt;AB47</formula>
    </cfRule>
  </conditionalFormatting>
  <conditionalFormatting sqref="AB50">
    <cfRule type="cellIs" dxfId="5443" priority="900" operator="greaterThan">
      <formula>80</formula>
    </cfRule>
    <cfRule type="cellIs" dxfId="5442" priority="902" operator="greaterThan">
      <formula>99.9</formula>
    </cfRule>
  </conditionalFormatting>
  <conditionalFormatting sqref="AB50">
    <cfRule type="expression" dxfId="5441" priority="901">
      <formula>AA50&lt;AB50</formula>
    </cfRule>
  </conditionalFormatting>
  <conditionalFormatting sqref="AB53">
    <cfRule type="cellIs" dxfId="5440" priority="897" operator="greaterThan">
      <formula>80</formula>
    </cfRule>
    <cfRule type="cellIs" dxfId="5439" priority="899" operator="greaterThan">
      <formula>99.9</formula>
    </cfRule>
  </conditionalFormatting>
  <conditionalFormatting sqref="AB53">
    <cfRule type="expression" dxfId="5438" priority="898">
      <formula>AA53&lt;AB53</formula>
    </cfRule>
  </conditionalFormatting>
  <conditionalFormatting sqref="AF7">
    <cfRule type="expression" dxfId="5437" priority="893">
      <formula>$X$3=0</formula>
    </cfRule>
    <cfRule type="expression" dxfId="5436" priority="894">
      <formula>$O$3=0</formula>
    </cfRule>
    <cfRule type="cellIs" dxfId="5435" priority="895" operator="greaterThan">
      <formula>$O$3</formula>
    </cfRule>
    <cfRule type="cellIs" dxfId="5434" priority="896" operator="equal">
      <formula>$O$3</formula>
    </cfRule>
  </conditionalFormatting>
  <conditionalFormatting sqref="AF10">
    <cfRule type="expression" dxfId="5433" priority="889">
      <formula>$X$3=0</formula>
    </cfRule>
    <cfRule type="expression" dxfId="5432" priority="890">
      <formula>$O$3=0</formula>
    </cfRule>
    <cfRule type="cellIs" dxfId="5431" priority="891" operator="greaterThan">
      <formula>$O$3</formula>
    </cfRule>
    <cfRule type="cellIs" dxfId="5430" priority="892" operator="equal">
      <formula>$O$3</formula>
    </cfRule>
  </conditionalFormatting>
  <conditionalFormatting sqref="AF13">
    <cfRule type="expression" dxfId="5429" priority="885">
      <formula>$X$3=0</formula>
    </cfRule>
    <cfRule type="expression" dxfId="5428" priority="886">
      <formula>$O$3=0</formula>
    </cfRule>
    <cfRule type="cellIs" dxfId="5427" priority="887" operator="greaterThan">
      <formula>$O$3</formula>
    </cfRule>
    <cfRule type="cellIs" dxfId="5426" priority="888" operator="equal">
      <formula>$O$3</formula>
    </cfRule>
  </conditionalFormatting>
  <conditionalFormatting sqref="AF16">
    <cfRule type="expression" dxfId="5425" priority="881">
      <formula>$X$3=0</formula>
    </cfRule>
    <cfRule type="expression" dxfId="5424" priority="882">
      <formula>$O$3=0</formula>
    </cfRule>
    <cfRule type="cellIs" dxfId="5423" priority="883" operator="greaterThan">
      <formula>$O$3</formula>
    </cfRule>
    <cfRule type="cellIs" dxfId="5422" priority="884" operator="equal">
      <formula>$O$3</formula>
    </cfRule>
  </conditionalFormatting>
  <conditionalFormatting sqref="AF19">
    <cfRule type="expression" dxfId="5421" priority="877">
      <formula>$X$3=0</formula>
    </cfRule>
    <cfRule type="expression" dxfId="5420" priority="878">
      <formula>$O$3=0</formula>
    </cfRule>
    <cfRule type="cellIs" dxfId="5419" priority="879" operator="greaterThan">
      <formula>$O$3</formula>
    </cfRule>
    <cfRule type="cellIs" dxfId="5418" priority="880" operator="equal">
      <formula>$O$3</formula>
    </cfRule>
  </conditionalFormatting>
  <conditionalFormatting sqref="AF22">
    <cfRule type="expression" dxfId="5417" priority="873">
      <formula>$X$3=0</formula>
    </cfRule>
    <cfRule type="expression" dxfId="5416" priority="874">
      <formula>$O$3=0</formula>
    </cfRule>
    <cfRule type="cellIs" dxfId="5415" priority="875" operator="greaterThan">
      <formula>$O$3</formula>
    </cfRule>
    <cfRule type="cellIs" dxfId="5414" priority="876" operator="equal">
      <formula>$O$3</formula>
    </cfRule>
  </conditionalFormatting>
  <conditionalFormatting sqref="AF25">
    <cfRule type="expression" dxfId="5413" priority="869">
      <formula>$X$3=0</formula>
    </cfRule>
    <cfRule type="expression" dxfId="5412" priority="870">
      <formula>$O$3=0</formula>
    </cfRule>
    <cfRule type="cellIs" dxfId="5411" priority="871" operator="greaterThan">
      <formula>$O$3</formula>
    </cfRule>
    <cfRule type="cellIs" dxfId="5410" priority="872" operator="equal">
      <formula>$O$3</formula>
    </cfRule>
  </conditionalFormatting>
  <conditionalFormatting sqref="AF28">
    <cfRule type="expression" dxfId="5409" priority="865">
      <formula>$X$3=0</formula>
    </cfRule>
    <cfRule type="expression" dxfId="5408" priority="866">
      <formula>$O$3=0</formula>
    </cfRule>
    <cfRule type="cellIs" dxfId="5407" priority="867" operator="greaterThan">
      <formula>$O$3</formula>
    </cfRule>
    <cfRule type="cellIs" dxfId="5406" priority="868" operator="equal">
      <formula>$O$3</formula>
    </cfRule>
  </conditionalFormatting>
  <conditionalFormatting sqref="AF31">
    <cfRule type="expression" dxfId="5405" priority="861">
      <formula>$X$3=0</formula>
    </cfRule>
    <cfRule type="expression" dxfId="5404" priority="862">
      <formula>$O$3=0</formula>
    </cfRule>
    <cfRule type="cellIs" dxfId="5403" priority="863" operator="greaterThan">
      <formula>$O$3</formula>
    </cfRule>
    <cfRule type="cellIs" dxfId="5402" priority="864" operator="equal">
      <formula>$O$3</formula>
    </cfRule>
  </conditionalFormatting>
  <conditionalFormatting sqref="AF34">
    <cfRule type="expression" dxfId="5401" priority="857">
      <formula>$X$3=0</formula>
    </cfRule>
    <cfRule type="expression" dxfId="5400" priority="858">
      <formula>$O$3=0</formula>
    </cfRule>
    <cfRule type="cellIs" dxfId="5399" priority="859" operator="greaterThan">
      <formula>$O$3</formula>
    </cfRule>
    <cfRule type="cellIs" dxfId="5398" priority="860" operator="equal">
      <formula>$O$3</formula>
    </cfRule>
  </conditionalFormatting>
  <conditionalFormatting sqref="AF37">
    <cfRule type="expression" dxfId="5397" priority="853">
      <formula>$X$3=0</formula>
    </cfRule>
    <cfRule type="expression" dxfId="5396" priority="854">
      <formula>$O$3=0</formula>
    </cfRule>
    <cfRule type="cellIs" dxfId="5395" priority="855" operator="greaterThan">
      <formula>$O$3</formula>
    </cfRule>
    <cfRule type="cellIs" dxfId="5394" priority="856" operator="equal">
      <formula>$O$3</formula>
    </cfRule>
  </conditionalFormatting>
  <conditionalFormatting sqref="AF40">
    <cfRule type="expression" dxfId="5393" priority="849">
      <formula>$X$3=0</formula>
    </cfRule>
    <cfRule type="expression" dxfId="5392" priority="850">
      <formula>$O$3=0</formula>
    </cfRule>
    <cfRule type="cellIs" dxfId="5391" priority="851" operator="greaterThan">
      <formula>$O$3</formula>
    </cfRule>
    <cfRule type="cellIs" dxfId="5390" priority="852" operator="equal">
      <formula>$O$3</formula>
    </cfRule>
  </conditionalFormatting>
  <conditionalFormatting sqref="AF43">
    <cfRule type="expression" dxfId="5389" priority="845">
      <formula>$X$3=0</formula>
    </cfRule>
    <cfRule type="expression" dxfId="5388" priority="846">
      <formula>$O$3=0</formula>
    </cfRule>
    <cfRule type="cellIs" dxfId="5387" priority="847" operator="greaterThan">
      <formula>$O$3</formula>
    </cfRule>
    <cfRule type="cellIs" dxfId="5386" priority="848" operator="equal">
      <formula>$O$3</formula>
    </cfRule>
  </conditionalFormatting>
  <conditionalFormatting sqref="AF46">
    <cfRule type="expression" dxfId="5385" priority="841">
      <formula>$X$3=0</formula>
    </cfRule>
    <cfRule type="expression" dxfId="5384" priority="842">
      <formula>$O$3=0</formula>
    </cfRule>
    <cfRule type="cellIs" dxfId="5383" priority="843" operator="greaterThan">
      <formula>$O$3</formula>
    </cfRule>
    <cfRule type="cellIs" dxfId="5382" priority="844" operator="equal">
      <formula>$O$3</formula>
    </cfRule>
  </conditionalFormatting>
  <conditionalFormatting sqref="AF49">
    <cfRule type="expression" dxfId="5381" priority="837">
      <formula>$X$3=0</formula>
    </cfRule>
    <cfRule type="expression" dxfId="5380" priority="838">
      <formula>$O$3=0</formula>
    </cfRule>
    <cfRule type="cellIs" dxfId="5379" priority="839" operator="greaterThan">
      <formula>$O$3</formula>
    </cfRule>
    <cfRule type="cellIs" dxfId="5378" priority="840" operator="equal">
      <formula>$O$3</formula>
    </cfRule>
  </conditionalFormatting>
  <conditionalFormatting sqref="AF52">
    <cfRule type="expression" dxfId="5377" priority="833">
      <formula>$X$3=0</formula>
    </cfRule>
    <cfRule type="expression" dxfId="5376" priority="834">
      <formula>$O$3=0</formula>
    </cfRule>
    <cfRule type="cellIs" dxfId="5375" priority="835" operator="greaterThan">
      <formula>$O$3</formula>
    </cfRule>
    <cfRule type="cellIs" dxfId="5374" priority="836" operator="equal">
      <formula>$O$3</formula>
    </cfRule>
  </conditionalFormatting>
  <conditionalFormatting sqref="AE8">
    <cfRule type="cellIs" dxfId="5373" priority="830" operator="greaterThan">
      <formula>80</formula>
    </cfRule>
    <cfRule type="cellIs" dxfId="5372" priority="832" operator="greaterThan">
      <formula>99.9</formula>
    </cfRule>
  </conditionalFormatting>
  <conditionalFormatting sqref="AE8">
    <cfRule type="expression" dxfId="5371" priority="831">
      <formula>AD8&lt;AE8</formula>
    </cfRule>
  </conditionalFormatting>
  <conditionalFormatting sqref="AE7">
    <cfRule type="expression" dxfId="5370" priority="827">
      <formula>AD7&lt;AE7</formula>
    </cfRule>
    <cfRule type="cellIs" dxfId="5369" priority="828" operator="greaterThan">
      <formula>80</formula>
    </cfRule>
    <cfRule type="cellIs" dxfId="5368" priority="829" operator="greaterThan">
      <formula>99.999</formula>
    </cfRule>
  </conditionalFormatting>
  <conditionalFormatting sqref="AE10">
    <cfRule type="expression" dxfId="5367" priority="823">
      <formula>AD10&lt;AE10</formula>
    </cfRule>
    <cfRule type="cellIs" dxfId="5366" priority="824" operator="greaterThan">
      <formula>80</formula>
    </cfRule>
    <cfRule type="cellIs" dxfId="5365" priority="825" operator="greaterThan">
      <formula>99.999</formula>
    </cfRule>
  </conditionalFormatting>
  <conditionalFormatting sqref="AE13">
    <cfRule type="expression" dxfId="5364" priority="819">
      <formula>AD13&lt;AE13</formula>
    </cfRule>
    <cfRule type="cellIs" dxfId="5363" priority="820" operator="greaterThan">
      <formula>80</formula>
    </cfRule>
    <cfRule type="cellIs" dxfId="5362" priority="821" operator="greaterThan">
      <formula>99.999</formula>
    </cfRule>
  </conditionalFormatting>
  <conditionalFormatting sqref="AE16">
    <cfRule type="expression" dxfId="5361" priority="815">
      <formula>AD16&lt;AE16</formula>
    </cfRule>
    <cfRule type="cellIs" dxfId="5360" priority="816" operator="greaterThan">
      <formula>80</formula>
    </cfRule>
    <cfRule type="cellIs" dxfId="5359" priority="817" operator="greaterThan">
      <formula>99.999</formula>
    </cfRule>
  </conditionalFormatting>
  <conditionalFormatting sqref="AE19">
    <cfRule type="expression" dxfId="5358" priority="811">
      <formula>AD19&lt;AE19</formula>
    </cfRule>
    <cfRule type="cellIs" dxfId="5357" priority="812" operator="greaterThan">
      <formula>80</formula>
    </cfRule>
    <cfRule type="cellIs" dxfId="5356" priority="813" operator="greaterThan">
      <formula>99.999</formula>
    </cfRule>
  </conditionalFormatting>
  <conditionalFormatting sqref="AE22">
    <cfRule type="expression" dxfId="5355" priority="807">
      <formula>AD22&lt;AE22</formula>
    </cfRule>
    <cfRule type="cellIs" dxfId="5354" priority="808" operator="greaterThan">
      <formula>80</formula>
    </cfRule>
    <cfRule type="cellIs" dxfId="5353" priority="809" operator="greaterThan">
      <formula>99.999</formula>
    </cfRule>
  </conditionalFormatting>
  <conditionalFormatting sqref="AE25">
    <cfRule type="expression" dxfId="5352" priority="803">
      <formula>AD25&lt;AE25</formula>
    </cfRule>
    <cfRule type="cellIs" dxfId="5351" priority="804" operator="greaterThan">
      <formula>80</formula>
    </cfRule>
    <cfRule type="cellIs" dxfId="5350" priority="805" operator="greaterThan">
      <formula>99.999</formula>
    </cfRule>
  </conditionalFormatting>
  <conditionalFormatting sqref="AE28">
    <cfRule type="expression" dxfId="5349" priority="799">
      <formula>AD28&lt;AE28</formula>
    </cfRule>
    <cfRule type="cellIs" dxfId="5348" priority="800" operator="greaterThan">
      <formula>80</formula>
    </cfRule>
    <cfRule type="cellIs" dxfId="5347" priority="801" operator="greaterThan">
      <formula>99.999</formula>
    </cfRule>
  </conditionalFormatting>
  <conditionalFormatting sqref="AE31">
    <cfRule type="expression" dxfId="5346" priority="795">
      <formula>AD31&lt;AE31</formula>
    </cfRule>
    <cfRule type="cellIs" dxfId="5345" priority="796" operator="greaterThan">
      <formula>80</formula>
    </cfRule>
    <cfRule type="cellIs" dxfId="5344" priority="797" operator="greaterThan">
      <formula>99.999</formula>
    </cfRule>
  </conditionalFormatting>
  <conditionalFormatting sqref="AE34">
    <cfRule type="expression" dxfId="5343" priority="791">
      <formula>AD34&lt;AE34</formula>
    </cfRule>
    <cfRule type="cellIs" dxfId="5342" priority="792" operator="greaterThan">
      <formula>80</formula>
    </cfRule>
    <cfRule type="cellIs" dxfId="5341" priority="793" operator="greaterThan">
      <formula>99.999</formula>
    </cfRule>
  </conditionalFormatting>
  <conditionalFormatting sqref="AE37">
    <cfRule type="expression" dxfId="5340" priority="787">
      <formula>AD37&lt;AE37</formula>
    </cfRule>
    <cfRule type="cellIs" dxfId="5339" priority="788" operator="greaterThan">
      <formula>80</formula>
    </cfRule>
    <cfRule type="cellIs" dxfId="5338" priority="789" operator="greaterThan">
      <formula>99.999</formula>
    </cfRule>
  </conditionalFormatting>
  <conditionalFormatting sqref="AE40">
    <cfRule type="expression" dxfId="5337" priority="783">
      <formula>AD40&lt;AE40</formula>
    </cfRule>
    <cfRule type="cellIs" dxfId="5336" priority="784" operator="greaterThan">
      <formula>80</formula>
    </cfRule>
    <cfRule type="cellIs" dxfId="5335" priority="785" operator="greaterThan">
      <formula>99.999</formula>
    </cfRule>
  </conditionalFormatting>
  <conditionalFormatting sqref="AE43">
    <cfRule type="expression" dxfId="5334" priority="779">
      <formula>AD43&lt;AE43</formula>
    </cfRule>
    <cfRule type="cellIs" dxfId="5333" priority="780" operator="greaterThan">
      <formula>80</formula>
    </cfRule>
    <cfRule type="cellIs" dxfId="5332" priority="781" operator="greaterThan">
      <formula>99.999</formula>
    </cfRule>
  </conditionalFormatting>
  <conditionalFormatting sqref="AE46">
    <cfRule type="expression" dxfId="5331" priority="775">
      <formula>AD46&lt;AE46</formula>
    </cfRule>
    <cfRule type="cellIs" dxfId="5330" priority="776" operator="greaterThan">
      <formula>80</formula>
    </cfRule>
    <cfRule type="cellIs" dxfId="5329" priority="777" operator="greaterThan">
      <formula>99.999</formula>
    </cfRule>
  </conditionalFormatting>
  <conditionalFormatting sqref="AE49">
    <cfRule type="expression" dxfId="5328" priority="771">
      <formula>AD49&lt;AE49</formula>
    </cfRule>
    <cfRule type="cellIs" dxfId="5327" priority="772" operator="greaterThan">
      <formula>80</formula>
    </cfRule>
    <cfRule type="cellIs" dxfId="5326" priority="773" operator="greaterThan">
      <formula>99.999</formula>
    </cfRule>
  </conditionalFormatting>
  <conditionalFormatting sqref="AE52">
    <cfRule type="expression" dxfId="5325" priority="767">
      <formula>AD52&lt;AE52</formula>
    </cfRule>
    <cfRule type="cellIs" dxfId="5324" priority="768" operator="greaterThan">
      <formula>80</formula>
    </cfRule>
    <cfRule type="cellIs" dxfId="5323" priority="769" operator="greaterThan">
      <formula>99.999</formula>
    </cfRule>
  </conditionalFormatting>
  <conditionalFormatting sqref="AE11">
    <cfRule type="cellIs" dxfId="5322" priority="763" operator="greaterThan">
      <formula>80</formula>
    </cfRule>
    <cfRule type="cellIs" dxfId="5321" priority="765" operator="greaterThan">
      <formula>99.9</formula>
    </cfRule>
  </conditionalFormatting>
  <conditionalFormatting sqref="AE11">
    <cfRule type="expression" dxfId="5320" priority="764">
      <formula>AD11&lt;AE11</formula>
    </cfRule>
  </conditionalFormatting>
  <conditionalFormatting sqref="AE14">
    <cfRule type="cellIs" dxfId="5319" priority="760" operator="greaterThan">
      <formula>80</formula>
    </cfRule>
    <cfRule type="cellIs" dxfId="5318" priority="762" operator="greaterThan">
      <formula>99.9</formula>
    </cfRule>
  </conditionalFormatting>
  <conditionalFormatting sqref="AE14">
    <cfRule type="expression" dxfId="5317" priority="761">
      <formula>AD14&lt;AE14</formula>
    </cfRule>
  </conditionalFormatting>
  <conditionalFormatting sqref="AE17">
    <cfRule type="cellIs" dxfId="5316" priority="757" operator="greaterThan">
      <formula>80</formula>
    </cfRule>
    <cfRule type="cellIs" dxfId="5315" priority="759" operator="greaterThan">
      <formula>99.9</formula>
    </cfRule>
  </conditionalFormatting>
  <conditionalFormatting sqref="AE17">
    <cfRule type="expression" dxfId="5314" priority="758">
      <formula>AD17&lt;AE17</formula>
    </cfRule>
  </conditionalFormatting>
  <conditionalFormatting sqref="AE20">
    <cfRule type="cellIs" dxfId="5313" priority="754" operator="greaterThan">
      <formula>80</formula>
    </cfRule>
    <cfRule type="cellIs" dxfId="5312" priority="756" operator="greaterThan">
      <formula>99.9</formula>
    </cfRule>
  </conditionalFormatting>
  <conditionalFormatting sqref="AE20">
    <cfRule type="expression" dxfId="5311" priority="755">
      <formula>AD20&lt;AE20</formula>
    </cfRule>
  </conditionalFormatting>
  <conditionalFormatting sqref="AE23">
    <cfRule type="cellIs" dxfId="5310" priority="751" operator="greaterThan">
      <formula>80</formula>
    </cfRule>
    <cfRule type="cellIs" dxfId="5309" priority="753" operator="greaterThan">
      <formula>99.9</formula>
    </cfRule>
  </conditionalFormatting>
  <conditionalFormatting sqref="AE23">
    <cfRule type="expression" dxfId="5308" priority="752">
      <formula>AD23&lt;AE23</formula>
    </cfRule>
  </conditionalFormatting>
  <conditionalFormatting sqref="AE26">
    <cfRule type="cellIs" dxfId="5307" priority="748" operator="greaterThan">
      <formula>80</formula>
    </cfRule>
    <cfRule type="cellIs" dxfId="5306" priority="750" operator="greaterThan">
      <formula>99.9</formula>
    </cfRule>
  </conditionalFormatting>
  <conditionalFormatting sqref="AE26">
    <cfRule type="expression" dxfId="5305" priority="749">
      <formula>AD26&lt;AE26</formula>
    </cfRule>
  </conditionalFormatting>
  <conditionalFormatting sqref="AE29">
    <cfRule type="cellIs" dxfId="5304" priority="745" operator="greaterThan">
      <formula>80</formula>
    </cfRule>
    <cfRule type="cellIs" dxfId="5303" priority="747" operator="greaterThan">
      <formula>99.9</formula>
    </cfRule>
  </conditionalFormatting>
  <conditionalFormatting sqref="AE29">
    <cfRule type="expression" dxfId="5302" priority="746">
      <formula>AD29&lt;AE29</formula>
    </cfRule>
  </conditionalFormatting>
  <conditionalFormatting sqref="AE32">
    <cfRule type="cellIs" dxfId="5301" priority="742" operator="greaterThan">
      <formula>80</formula>
    </cfRule>
    <cfRule type="cellIs" dxfId="5300" priority="744" operator="greaterThan">
      <formula>99.9</formula>
    </cfRule>
  </conditionalFormatting>
  <conditionalFormatting sqref="AE32">
    <cfRule type="expression" dxfId="5299" priority="743">
      <formula>AD32&lt;AE32</formula>
    </cfRule>
  </conditionalFormatting>
  <conditionalFormatting sqref="AE35">
    <cfRule type="cellIs" dxfId="5298" priority="739" operator="greaterThan">
      <formula>80</formula>
    </cfRule>
    <cfRule type="cellIs" dxfId="5297" priority="741" operator="greaterThan">
      <formula>99.9</formula>
    </cfRule>
  </conditionalFormatting>
  <conditionalFormatting sqref="AE35">
    <cfRule type="expression" dxfId="5296" priority="740">
      <formula>AD35&lt;AE35</formula>
    </cfRule>
  </conditionalFormatting>
  <conditionalFormatting sqref="AE38">
    <cfRule type="cellIs" dxfId="5295" priority="736" operator="greaterThan">
      <formula>80</formula>
    </cfRule>
    <cfRule type="cellIs" dxfId="5294" priority="738" operator="greaterThan">
      <formula>99.9</formula>
    </cfRule>
  </conditionalFormatting>
  <conditionalFormatting sqref="AE38">
    <cfRule type="expression" dxfId="5293" priority="737">
      <formula>AD38&lt;AE38</formula>
    </cfRule>
  </conditionalFormatting>
  <conditionalFormatting sqref="AE41">
    <cfRule type="cellIs" dxfId="5292" priority="733" operator="greaterThan">
      <formula>80</formula>
    </cfRule>
    <cfRule type="cellIs" dxfId="5291" priority="735" operator="greaterThan">
      <formula>99.9</formula>
    </cfRule>
  </conditionalFormatting>
  <conditionalFormatting sqref="AE41">
    <cfRule type="expression" dxfId="5290" priority="734">
      <formula>AD41&lt;AE41</formula>
    </cfRule>
  </conditionalFormatting>
  <conditionalFormatting sqref="AE44">
    <cfRule type="cellIs" dxfId="5289" priority="730" operator="greaterThan">
      <formula>80</formula>
    </cfRule>
    <cfRule type="cellIs" dxfId="5288" priority="732" operator="greaterThan">
      <formula>99.9</formula>
    </cfRule>
  </conditionalFormatting>
  <conditionalFormatting sqref="AE44">
    <cfRule type="expression" dxfId="5287" priority="731">
      <formula>AD44&lt;AE44</formula>
    </cfRule>
  </conditionalFormatting>
  <conditionalFormatting sqref="AE47">
    <cfRule type="cellIs" dxfId="5286" priority="727" operator="greaterThan">
      <formula>80</formula>
    </cfRule>
    <cfRule type="cellIs" dxfId="5285" priority="729" operator="greaterThan">
      <formula>99.9</formula>
    </cfRule>
  </conditionalFormatting>
  <conditionalFormatting sqref="AE47">
    <cfRule type="expression" dxfId="5284" priority="728">
      <formula>AD47&lt;AE47</formula>
    </cfRule>
  </conditionalFormatting>
  <conditionalFormatting sqref="AE50">
    <cfRule type="cellIs" dxfId="5283" priority="724" operator="greaterThan">
      <formula>80</formula>
    </cfRule>
    <cfRule type="cellIs" dxfId="5282" priority="726" operator="greaterThan">
      <formula>99.9</formula>
    </cfRule>
  </conditionalFormatting>
  <conditionalFormatting sqref="AE50">
    <cfRule type="expression" dxfId="5281" priority="725">
      <formula>AD50&lt;AE50</formula>
    </cfRule>
  </conditionalFormatting>
  <conditionalFormatting sqref="AE53">
    <cfRule type="cellIs" dxfId="5280" priority="721" operator="greaterThan">
      <formula>80</formula>
    </cfRule>
    <cfRule type="cellIs" dxfId="5279" priority="723" operator="greaterThan">
      <formula>99.9</formula>
    </cfRule>
  </conditionalFormatting>
  <conditionalFormatting sqref="AE53">
    <cfRule type="expression" dxfId="5278" priority="722">
      <formula>AD53&lt;AE53</formula>
    </cfRule>
  </conditionalFormatting>
  <conditionalFormatting sqref="AI7">
    <cfRule type="expression" dxfId="5277" priority="717">
      <formula>$X$3=0</formula>
    </cfRule>
    <cfRule type="expression" dxfId="5276" priority="718">
      <formula>$O$3=0</formula>
    </cfRule>
    <cfRule type="cellIs" dxfId="5275" priority="719" operator="greaterThan">
      <formula>$O$3</formula>
    </cfRule>
    <cfRule type="cellIs" dxfId="5274" priority="720" operator="equal">
      <formula>$O$3</formula>
    </cfRule>
  </conditionalFormatting>
  <conditionalFormatting sqref="AI10">
    <cfRule type="expression" dxfId="5273" priority="713">
      <formula>$X$3=0</formula>
    </cfRule>
    <cfRule type="expression" dxfId="5272" priority="714">
      <formula>$O$3=0</formula>
    </cfRule>
    <cfRule type="cellIs" dxfId="5271" priority="715" operator="greaterThan">
      <formula>$O$3</formula>
    </cfRule>
    <cfRule type="cellIs" dxfId="5270" priority="716" operator="equal">
      <formula>$O$3</formula>
    </cfRule>
  </conditionalFormatting>
  <conditionalFormatting sqref="AI13">
    <cfRule type="expression" dxfId="5269" priority="709">
      <formula>$X$3=0</formula>
    </cfRule>
    <cfRule type="expression" dxfId="5268" priority="710">
      <formula>$O$3=0</formula>
    </cfRule>
    <cfRule type="cellIs" dxfId="5267" priority="711" operator="greaterThan">
      <formula>$O$3</formula>
    </cfRule>
    <cfRule type="cellIs" dxfId="5266" priority="712" operator="equal">
      <formula>$O$3</formula>
    </cfRule>
  </conditionalFormatting>
  <conditionalFormatting sqref="AI16">
    <cfRule type="expression" dxfId="5265" priority="705">
      <formula>$X$3=0</formula>
    </cfRule>
    <cfRule type="expression" dxfId="5264" priority="706">
      <formula>$O$3=0</formula>
    </cfRule>
    <cfRule type="cellIs" dxfId="5263" priority="707" operator="greaterThan">
      <formula>$O$3</formula>
    </cfRule>
    <cfRule type="cellIs" dxfId="5262" priority="708" operator="equal">
      <formula>$O$3</formula>
    </cfRule>
  </conditionalFormatting>
  <conditionalFormatting sqref="AI19">
    <cfRule type="expression" dxfId="5261" priority="701">
      <formula>$X$3=0</formula>
    </cfRule>
    <cfRule type="expression" dxfId="5260" priority="702">
      <formula>$O$3=0</formula>
    </cfRule>
    <cfRule type="cellIs" dxfId="5259" priority="703" operator="greaterThan">
      <formula>$O$3</formula>
    </cfRule>
    <cfRule type="cellIs" dxfId="5258" priority="704" operator="equal">
      <formula>$O$3</formula>
    </cfRule>
  </conditionalFormatting>
  <conditionalFormatting sqref="AI22">
    <cfRule type="expression" dxfId="5257" priority="697">
      <formula>$X$3=0</formula>
    </cfRule>
    <cfRule type="expression" dxfId="5256" priority="698">
      <formula>$O$3=0</formula>
    </cfRule>
    <cfRule type="cellIs" dxfId="5255" priority="699" operator="greaterThan">
      <formula>$O$3</formula>
    </cfRule>
    <cfRule type="cellIs" dxfId="5254" priority="700" operator="equal">
      <formula>$O$3</formula>
    </cfRule>
  </conditionalFormatting>
  <conditionalFormatting sqref="AI25">
    <cfRule type="expression" dxfId="5253" priority="693">
      <formula>$X$3=0</formula>
    </cfRule>
    <cfRule type="expression" dxfId="5252" priority="694">
      <formula>$O$3=0</formula>
    </cfRule>
    <cfRule type="cellIs" dxfId="5251" priority="695" operator="greaterThan">
      <formula>$O$3</formula>
    </cfRule>
    <cfRule type="cellIs" dxfId="5250" priority="696" operator="equal">
      <formula>$O$3</formula>
    </cfRule>
  </conditionalFormatting>
  <conditionalFormatting sqref="AI28">
    <cfRule type="expression" dxfId="5249" priority="689">
      <formula>$X$3=0</formula>
    </cfRule>
    <cfRule type="expression" dxfId="5248" priority="690">
      <formula>$O$3=0</formula>
    </cfRule>
    <cfRule type="cellIs" dxfId="5247" priority="691" operator="greaterThan">
      <formula>$O$3</formula>
    </cfRule>
    <cfRule type="cellIs" dxfId="5246" priority="692" operator="equal">
      <formula>$O$3</formula>
    </cfRule>
  </conditionalFormatting>
  <conditionalFormatting sqref="AI31">
    <cfRule type="expression" dxfId="5245" priority="685">
      <formula>$X$3=0</formula>
    </cfRule>
    <cfRule type="expression" dxfId="5244" priority="686">
      <formula>$O$3=0</formula>
    </cfRule>
    <cfRule type="cellIs" dxfId="5243" priority="687" operator="greaterThan">
      <formula>$O$3</formula>
    </cfRule>
    <cfRule type="cellIs" dxfId="5242" priority="688" operator="equal">
      <formula>$O$3</formula>
    </cfRule>
  </conditionalFormatting>
  <conditionalFormatting sqref="AI34">
    <cfRule type="expression" dxfId="5241" priority="681">
      <formula>$X$3=0</formula>
    </cfRule>
    <cfRule type="expression" dxfId="5240" priority="682">
      <formula>$O$3=0</formula>
    </cfRule>
    <cfRule type="cellIs" dxfId="5239" priority="683" operator="greaterThan">
      <formula>$O$3</formula>
    </cfRule>
    <cfRule type="cellIs" dxfId="5238" priority="684" operator="equal">
      <formula>$O$3</formula>
    </cfRule>
  </conditionalFormatting>
  <conditionalFormatting sqref="AI37">
    <cfRule type="expression" dxfId="5237" priority="677">
      <formula>$X$3=0</formula>
    </cfRule>
    <cfRule type="expression" dxfId="5236" priority="678">
      <formula>$O$3=0</formula>
    </cfRule>
    <cfRule type="cellIs" dxfId="5235" priority="679" operator="greaterThan">
      <formula>$O$3</formula>
    </cfRule>
    <cfRule type="cellIs" dxfId="5234" priority="680" operator="equal">
      <formula>$O$3</formula>
    </cfRule>
  </conditionalFormatting>
  <conditionalFormatting sqref="AI40">
    <cfRule type="expression" dxfId="5233" priority="673">
      <formula>$X$3=0</formula>
    </cfRule>
    <cfRule type="expression" dxfId="5232" priority="674">
      <formula>$O$3=0</formula>
    </cfRule>
    <cfRule type="cellIs" dxfId="5231" priority="675" operator="greaterThan">
      <formula>$O$3</formula>
    </cfRule>
    <cfRule type="cellIs" dxfId="5230" priority="676" operator="equal">
      <formula>$O$3</formula>
    </cfRule>
  </conditionalFormatting>
  <conditionalFormatting sqref="AI43">
    <cfRule type="expression" dxfId="5229" priority="669">
      <formula>$X$3=0</formula>
    </cfRule>
    <cfRule type="expression" dxfId="5228" priority="670">
      <formula>$O$3=0</formula>
    </cfRule>
    <cfRule type="cellIs" dxfId="5227" priority="671" operator="greaterThan">
      <formula>$O$3</formula>
    </cfRule>
    <cfRule type="cellIs" dxfId="5226" priority="672" operator="equal">
      <formula>$O$3</formula>
    </cfRule>
  </conditionalFormatting>
  <conditionalFormatting sqref="AI46">
    <cfRule type="expression" dxfId="5225" priority="665">
      <formula>$X$3=0</formula>
    </cfRule>
    <cfRule type="expression" dxfId="5224" priority="666">
      <formula>$O$3=0</formula>
    </cfRule>
    <cfRule type="cellIs" dxfId="5223" priority="667" operator="greaterThan">
      <formula>$O$3</formula>
    </cfRule>
    <cfRule type="cellIs" dxfId="5222" priority="668" operator="equal">
      <formula>$O$3</formula>
    </cfRule>
  </conditionalFormatting>
  <conditionalFormatting sqref="AI49">
    <cfRule type="expression" dxfId="5221" priority="661">
      <formula>$X$3=0</formula>
    </cfRule>
    <cfRule type="expression" dxfId="5220" priority="662">
      <formula>$O$3=0</formula>
    </cfRule>
    <cfRule type="cellIs" dxfId="5219" priority="663" operator="greaterThan">
      <formula>$O$3</formula>
    </cfRule>
    <cfRule type="cellIs" dxfId="5218" priority="664" operator="equal">
      <formula>$O$3</formula>
    </cfRule>
  </conditionalFormatting>
  <conditionalFormatting sqref="AI52">
    <cfRule type="expression" dxfId="5217" priority="657">
      <formula>$X$3=0</formula>
    </cfRule>
    <cfRule type="expression" dxfId="5216" priority="658">
      <formula>$O$3=0</formula>
    </cfRule>
    <cfRule type="cellIs" dxfId="5215" priority="659" operator="greaterThan">
      <formula>$O$3</formula>
    </cfRule>
    <cfRule type="cellIs" dxfId="5214" priority="660" operator="equal">
      <formula>$O$3</formula>
    </cfRule>
  </conditionalFormatting>
  <conditionalFormatting sqref="AH8">
    <cfRule type="cellIs" dxfId="5213" priority="654" operator="greaterThan">
      <formula>80</formula>
    </cfRule>
    <cfRule type="cellIs" dxfId="5212" priority="656" operator="greaterThan">
      <formula>99.9</formula>
    </cfRule>
  </conditionalFormatting>
  <conditionalFormatting sqref="AH8">
    <cfRule type="expression" dxfId="5211" priority="655">
      <formula>AG8&lt;AH8</formula>
    </cfRule>
  </conditionalFormatting>
  <conditionalFormatting sqref="AH7">
    <cfRule type="expression" dxfId="5210" priority="651">
      <formula>AG7&lt;AH7</formula>
    </cfRule>
    <cfRule type="cellIs" dxfId="5209" priority="652" operator="greaterThan">
      <formula>80</formula>
    </cfRule>
    <cfRule type="cellIs" dxfId="5208" priority="653" operator="greaterThan">
      <formula>99.999</formula>
    </cfRule>
  </conditionalFormatting>
  <conditionalFormatting sqref="AH10">
    <cfRule type="expression" dxfId="5207" priority="647">
      <formula>AG10&lt;AH10</formula>
    </cfRule>
    <cfRule type="cellIs" dxfId="5206" priority="648" operator="greaterThan">
      <formula>80</formula>
    </cfRule>
    <cfRule type="cellIs" dxfId="5205" priority="649" operator="greaterThan">
      <formula>99.999</formula>
    </cfRule>
  </conditionalFormatting>
  <conditionalFormatting sqref="AH13">
    <cfRule type="expression" dxfId="5204" priority="643">
      <formula>AG13&lt;AH13</formula>
    </cfRule>
    <cfRule type="cellIs" dxfId="5203" priority="644" operator="greaterThan">
      <formula>80</formula>
    </cfRule>
    <cfRule type="cellIs" dxfId="5202" priority="645" operator="greaterThan">
      <formula>99.999</formula>
    </cfRule>
  </conditionalFormatting>
  <conditionalFormatting sqref="AH16">
    <cfRule type="expression" dxfId="5201" priority="639">
      <formula>AG16&lt;AH16</formula>
    </cfRule>
    <cfRule type="cellIs" dxfId="5200" priority="640" operator="greaterThan">
      <formula>80</formula>
    </cfRule>
    <cfRule type="cellIs" dxfId="5199" priority="641" operator="greaterThan">
      <formula>99.999</formula>
    </cfRule>
  </conditionalFormatting>
  <conditionalFormatting sqref="AH19">
    <cfRule type="expression" dxfId="5198" priority="635">
      <formula>AG19&lt;AH19</formula>
    </cfRule>
    <cfRule type="cellIs" dxfId="5197" priority="636" operator="greaterThan">
      <formula>80</formula>
    </cfRule>
    <cfRule type="cellIs" dxfId="5196" priority="637" operator="greaterThan">
      <formula>99.999</formula>
    </cfRule>
  </conditionalFormatting>
  <conditionalFormatting sqref="AH22">
    <cfRule type="expression" dxfId="5195" priority="631">
      <formula>AG22&lt;AH22</formula>
    </cfRule>
    <cfRule type="cellIs" dxfId="5194" priority="632" operator="greaterThan">
      <formula>80</formula>
    </cfRule>
    <cfRule type="cellIs" dxfId="5193" priority="633" operator="greaterThan">
      <formula>99.999</formula>
    </cfRule>
  </conditionalFormatting>
  <conditionalFormatting sqref="AH25">
    <cfRule type="expression" dxfId="5192" priority="627">
      <formula>AG25&lt;AH25</formula>
    </cfRule>
    <cfRule type="cellIs" dxfId="5191" priority="628" operator="greaterThan">
      <formula>80</formula>
    </cfRule>
    <cfRule type="cellIs" dxfId="5190" priority="629" operator="greaterThan">
      <formula>99.999</formula>
    </cfRule>
  </conditionalFormatting>
  <conditionalFormatting sqref="AH28">
    <cfRule type="expression" dxfId="5189" priority="623">
      <formula>AG28&lt;AH28</formula>
    </cfRule>
    <cfRule type="cellIs" dxfId="5188" priority="624" operator="greaterThan">
      <formula>80</formula>
    </cfRule>
    <cfRule type="cellIs" dxfId="5187" priority="625" operator="greaterThan">
      <formula>99.999</formula>
    </cfRule>
  </conditionalFormatting>
  <conditionalFormatting sqref="AH31">
    <cfRule type="expression" dxfId="5186" priority="619">
      <formula>AG31&lt;AH31</formula>
    </cfRule>
    <cfRule type="cellIs" dxfId="5185" priority="620" operator="greaterThan">
      <formula>80</formula>
    </cfRule>
    <cfRule type="cellIs" dxfId="5184" priority="621" operator="greaterThan">
      <formula>99.999</formula>
    </cfRule>
  </conditionalFormatting>
  <conditionalFormatting sqref="AH34">
    <cfRule type="expression" dxfId="5183" priority="615">
      <formula>AG34&lt;AH34</formula>
    </cfRule>
    <cfRule type="cellIs" dxfId="5182" priority="616" operator="greaterThan">
      <formula>80</formula>
    </cfRule>
    <cfRule type="cellIs" dxfId="5181" priority="617" operator="greaterThan">
      <formula>99.999</formula>
    </cfRule>
  </conditionalFormatting>
  <conditionalFormatting sqref="AH37">
    <cfRule type="expression" dxfId="5180" priority="611">
      <formula>AG37&lt;AH37</formula>
    </cfRule>
    <cfRule type="cellIs" dxfId="5179" priority="612" operator="greaterThan">
      <formula>80</formula>
    </cfRule>
    <cfRule type="cellIs" dxfId="5178" priority="613" operator="greaterThan">
      <formula>99.999</formula>
    </cfRule>
  </conditionalFormatting>
  <conditionalFormatting sqref="AH40">
    <cfRule type="expression" dxfId="5177" priority="607">
      <formula>AG40&lt;AH40</formula>
    </cfRule>
    <cfRule type="cellIs" dxfId="5176" priority="608" operator="greaterThan">
      <formula>80</formula>
    </cfRule>
    <cfRule type="cellIs" dxfId="5175" priority="609" operator="greaterThan">
      <formula>99.999</formula>
    </cfRule>
  </conditionalFormatting>
  <conditionalFormatting sqref="AH43">
    <cfRule type="expression" dxfId="5174" priority="603">
      <formula>AG43&lt;AH43</formula>
    </cfRule>
    <cfRule type="cellIs" dxfId="5173" priority="604" operator="greaterThan">
      <formula>80</formula>
    </cfRule>
    <cfRule type="cellIs" dxfId="5172" priority="605" operator="greaterThan">
      <formula>99.999</formula>
    </cfRule>
  </conditionalFormatting>
  <conditionalFormatting sqref="AH46">
    <cfRule type="expression" dxfId="5171" priority="599">
      <formula>AG46&lt;AH46</formula>
    </cfRule>
    <cfRule type="cellIs" dxfId="5170" priority="600" operator="greaterThan">
      <formula>80</formula>
    </cfRule>
    <cfRule type="cellIs" dxfId="5169" priority="601" operator="greaterThan">
      <formula>99.999</formula>
    </cfRule>
  </conditionalFormatting>
  <conditionalFormatting sqref="AH49">
    <cfRule type="expression" dxfId="5168" priority="595">
      <formula>AG49&lt;AH49</formula>
    </cfRule>
    <cfRule type="cellIs" dxfId="5167" priority="596" operator="greaterThan">
      <formula>80</formula>
    </cfRule>
    <cfRule type="cellIs" dxfId="5166" priority="597" operator="greaterThan">
      <formula>99.999</formula>
    </cfRule>
  </conditionalFormatting>
  <conditionalFormatting sqref="AH52">
    <cfRule type="expression" dxfId="5165" priority="591">
      <formula>AG52&lt;AH52</formula>
    </cfRule>
    <cfRule type="cellIs" dxfId="5164" priority="592" operator="greaterThan">
      <formula>80</formula>
    </cfRule>
    <cfRule type="cellIs" dxfId="5163" priority="593" operator="greaterThan">
      <formula>99.999</formula>
    </cfRule>
  </conditionalFormatting>
  <conditionalFormatting sqref="AH11">
    <cfRule type="cellIs" dxfId="5162" priority="587" operator="greaterThan">
      <formula>80</formula>
    </cfRule>
    <cfRule type="cellIs" dxfId="5161" priority="589" operator="greaterThan">
      <formula>99.9</formula>
    </cfRule>
  </conditionalFormatting>
  <conditionalFormatting sqref="AH11">
    <cfRule type="expression" dxfId="5160" priority="588">
      <formula>AG11&lt;AH11</formula>
    </cfRule>
  </conditionalFormatting>
  <conditionalFormatting sqref="AH14">
    <cfRule type="cellIs" dxfId="5159" priority="584" operator="greaterThan">
      <formula>80</formula>
    </cfRule>
    <cfRule type="cellIs" dxfId="5158" priority="586" operator="greaterThan">
      <formula>99.9</formula>
    </cfRule>
  </conditionalFormatting>
  <conditionalFormatting sqref="AH14">
    <cfRule type="expression" dxfId="5157" priority="585">
      <formula>AG14&lt;AH14</formula>
    </cfRule>
  </conditionalFormatting>
  <conditionalFormatting sqref="AH17">
    <cfRule type="cellIs" dxfId="5156" priority="581" operator="greaterThan">
      <formula>80</formula>
    </cfRule>
    <cfRule type="cellIs" dxfId="5155" priority="583" operator="greaterThan">
      <formula>99.9</formula>
    </cfRule>
  </conditionalFormatting>
  <conditionalFormatting sqref="AH17">
    <cfRule type="expression" dxfId="5154" priority="582">
      <formula>AG17&lt;AH17</formula>
    </cfRule>
  </conditionalFormatting>
  <conditionalFormatting sqref="AH20">
    <cfRule type="cellIs" dxfId="5153" priority="578" operator="greaterThan">
      <formula>80</formula>
    </cfRule>
    <cfRule type="cellIs" dxfId="5152" priority="580" operator="greaterThan">
      <formula>99.9</formula>
    </cfRule>
  </conditionalFormatting>
  <conditionalFormatting sqref="AH20">
    <cfRule type="expression" dxfId="5151" priority="579">
      <formula>AG20&lt;AH20</formula>
    </cfRule>
  </conditionalFormatting>
  <conditionalFormatting sqref="AH23">
    <cfRule type="cellIs" dxfId="5150" priority="575" operator="greaterThan">
      <formula>80</formula>
    </cfRule>
    <cfRule type="cellIs" dxfId="5149" priority="577" operator="greaterThan">
      <formula>99.9</formula>
    </cfRule>
  </conditionalFormatting>
  <conditionalFormatting sqref="AH23">
    <cfRule type="expression" dxfId="5148" priority="576">
      <formula>AG23&lt;AH23</formula>
    </cfRule>
  </conditionalFormatting>
  <conditionalFormatting sqref="AH26">
    <cfRule type="cellIs" dxfId="5147" priority="572" operator="greaterThan">
      <formula>80</formula>
    </cfRule>
    <cfRule type="cellIs" dxfId="5146" priority="574" operator="greaterThan">
      <formula>99.9</formula>
    </cfRule>
  </conditionalFormatting>
  <conditionalFormatting sqref="AH26">
    <cfRule type="expression" dxfId="5145" priority="573">
      <formula>AG26&lt;AH26</formula>
    </cfRule>
  </conditionalFormatting>
  <conditionalFormatting sqref="AH29">
    <cfRule type="cellIs" dxfId="5144" priority="569" operator="greaterThan">
      <formula>80</formula>
    </cfRule>
    <cfRule type="cellIs" dxfId="5143" priority="571" operator="greaterThan">
      <formula>99.9</formula>
    </cfRule>
  </conditionalFormatting>
  <conditionalFormatting sqref="AH29">
    <cfRule type="expression" dxfId="5142" priority="570">
      <formula>AG29&lt;AH29</formula>
    </cfRule>
  </conditionalFormatting>
  <conditionalFormatting sqref="AH32">
    <cfRule type="cellIs" dxfId="5141" priority="566" operator="greaterThan">
      <formula>80</formula>
    </cfRule>
    <cfRule type="cellIs" dxfId="5140" priority="568" operator="greaterThan">
      <formula>99.9</formula>
    </cfRule>
  </conditionalFormatting>
  <conditionalFormatting sqref="AH32">
    <cfRule type="expression" dxfId="5139" priority="567">
      <formula>AG32&lt;AH32</formula>
    </cfRule>
  </conditionalFormatting>
  <conditionalFormatting sqref="AH35">
    <cfRule type="cellIs" dxfId="5138" priority="563" operator="greaterThan">
      <formula>80</formula>
    </cfRule>
    <cfRule type="cellIs" dxfId="5137" priority="565" operator="greaterThan">
      <formula>99.9</formula>
    </cfRule>
  </conditionalFormatting>
  <conditionalFormatting sqref="AH35">
    <cfRule type="expression" dxfId="5136" priority="564">
      <formula>AG35&lt;AH35</formula>
    </cfRule>
  </conditionalFormatting>
  <conditionalFormatting sqref="AH38">
    <cfRule type="cellIs" dxfId="5135" priority="560" operator="greaterThan">
      <formula>80</formula>
    </cfRule>
    <cfRule type="cellIs" dxfId="5134" priority="562" operator="greaterThan">
      <formula>99.9</formula>
    </cfRule>
  </conditionalFormatting>
  <conditionalFormatting sqref="AH38">
    <cfRule type="expression" dxfId="5133" priority="561">
      <formula>AG38&lt;AH38</formula>
    </cfRule>
  </conditionalFormatting>
  <conditionalFormatting sqref="AH41">
    <cfRule type="cellIs" dxfId="5132" priority="557" operator="greaterThan">
      <formula>80</formula>
    </cfRule>
    <cfRule type="cellIs" dxfId="5131" priority="559" operator="greaterThan">
      <formula>99.9</formula>
    </cfRule>
  </conditionalFormatting>
  <conditionalFormatting sqref="AH41">
    <cfRule type="expression" dxfId="5130" priority="558">
      <formula>AG41&lt;AH41</formula>
    </cfRule>
  </conditionalFormatting>
  <conditionalFormatting sqref="AH44">
    <cfRule type="cellIs" dxfId="5129" priority="554" operator="greaterThan">
      <formula>80</formula>
    </cfRule>
    <cfRule type="cellIs" dxfId="5128" priority="556" operator="greaterThan">
      <formula>99.9</formula>
    </cfRule>
  </conditionalFormatting>
  <conditionalFormatting sqref="AH44">
    <cfRule type="expression" dxfId="5127" priority="555">
      <formula>AG44&lt;AH44</formula>
    </cfRule>
  </conditionalFormatting>
  <conditionalFormatting sqref="AH47">
    <cfRule type="cellIs" dxfId="5126" priority="551" operator="greaterThan">
      <formula>80</formula>
    </cfRule>
    <cfRule type="cellIs" dxfId="5125" priority="553" operator="greaterThan">
      <formula>99.9</formula>
    </cfRule>
  </conditionalFormatting>
  <conditionalFormatting sqref="AH47">
    <cfRule type="expression" dxfId="5124" priority="552">
      <formula>AG47&lt;AH47</formula>
    </cfRule>
  </conditionalFormatting>
  <conditionalFormatting sqref="AH50">
    <cfRule type="cellIs" dxfId="5123" priority="548" operator="greaterThan">
      <formula>80</formula>
    </cfRule>
    <cfRule type="cellIs" dxfId="5122" priority="550" operator="greaterThan">
      <formula>99.9</formula>
    </cfRule>
  </conditionalFormatting>
  <conditionalFormatting sqref="AH50">
    <cfRule type="expression" dxfId="5121" priority="549">
      <formula>AG50&lt;AH50</formula>
    </cfRule>
  </conditionalFormatting>
  <conditionalFormatting sqref="AH53">
    <cfRule type="cellIs" dxfId="5120" priority="545" operator="greaterThan">
      <formula>80</formula>
    </cfRule>
    <cfRule type="cellIs" dxfId="5119" priority="547" operator="greaterThan">
      <formula>99.9</formula>
    </cfRule>
  </conditionalFormatting>
  <conditionalFormatting sqref="AH53">
    <cfRule type="expression" dxfId="5118" priority="546">
      <formula>AG53&lt;AH53</formula>
    </cfRule>
  </conditionalFormatting>
  <conditionalFormatting sqref="AL7">
    <cfRule type="expression" dxfId="5117" priority="541">
      <formula>$X$3=0</formula>
    </cfRule>
    <cfRule type="expression" dxfId="5116" priority="542">
      <formula>$O$3=0</formula>
    </cfRule>
    <cfRule type="cellIs" dxfId="5115" priority="543" operator="greaterThan">
      <formula>$O$3</formula>
    </cfRule>
    <cfRule type="cellIs" dxfId="5114" priority="544" operator="equal">
      <formula>$O$3</formula>
    </cfRule>
  </conditionalFormatting>
  <conditionalFormatting sqref="AL10">
    <cfRule type="expression" dxfId="5113" priority="537">
      <formula>$X$3=0</formula>
    </cfRule>
    <cfRule type="expression" dxfId="5112" priority="538">
      <formula>$O$3=0</formula>
    </cfRule>
    <cfRule type="cellIs" dxfId="5111" priority="539" operator="greaterThan">
      <formula>$O$3</formula>
    </cfRule>
    <cfRule type="cellIs" dxfId="5110" priority="540" operator="equal">
      <formula>$O$3</formula>
    </cfRule>
  </conditionalFormatting>
  <conditionalFormatting sqref="AL13">
    <cfRule type="expression" dxfId="5109" priority="533">
      <formula>$X$3=0</formula>
    </cfRule>
    <cfRule type="expression" dxfId="5108" priority="534">
      <formula>$O$3=0</formula>
    </cfRule>
    <cfRule type="cellIs" dxfId="5107" priority="535" operator="greaterThan">
      <formula>$O$3</formula>
    </cfRule>
    <cfRule type="cellIs" dxfId="5106" priority="536" operator="equal">
      <formula>$O$3</formula>
    </cfRule>
  </conditionalFormatting>
  <conditionalFormatting sqref="AL16">
    <cfRule type="expression" dxfId="5105" priority="529">
      <formula>$X$3=0</formula>
    </cfRule>
    <cfRule type="expression" dxfId="5104" priority="530">
      <formula>$O$3=0</formula>
    </cfRule>
    <cfRule type="cellIs" dxfId="5103" priority="531" operator="greaterThan">
      <formula>$O$3</formula>
    </cfRule>
    <cfRule type="cellIs" dxfId="5102" priority="532" operator="equal">
      <formula>$O$3</formula>
    </cfRule>
  </conditionalFormatting>
  <conditionalFormatting sqref="AL19">
    <cfRule type="expression" dxfId="5101" priority="525">
      <formula>$X$3=0</formula>
    </cfRule>
    <cfRule type="expression" dxfId="5100" priority="526">
      <formula>$O$3=0</formula>
    </cfRule>
    <cfRule type="cellIs" dxfId="5099" priority="527" operator="greaterThan">
      <formula>$O$3</formula>
    </cfRule>
    <cfRule type="cellIs" dxfId="5098" priority="528" operator="equal">
      <formula>$O$3</formula>
    </cfRule>
  </conditionalFormatting>
  <conditionalFormatting sqref="AL22">
    <cfRule type="expression" dxfId="5097" priority="521">
      <formula>$X$3=0</formula>
    </cfRule>
    <cfRule type="expression" dxfId="5096" priority="522">
      <formula>$O$3=0</formula>
    </cfRule>
    <cfRule type="cellIs" dxfId="5095" priority="523" operator="greaterThan">
      <formula>$O$3</formula>
    </cfRule>
    <cfRule type="cellIs" dxfId="5094" priority="524" operator="equal">
      <formula>$O$3</formula>
    </cfRule>
  </conditionalFormatting>
  <conditionalFormatting sqref="AL25">
    <cfRule type="expression" dxfId="5093" priority="517">
      <formula>$X$3=0</formula>
    </cfRule>
    <cfRule type="expression" dxfId="5092" priority="518">
      <formula>$O$3=0</formula>
    </cfRule>
    <cfRule type="cellIs" dxfId="5091" priority="519" operator="greaterThan">
      <formula>$O$3</formula>
    </cfRule>
    <cfRule type="cellIs" dxfId="5090" priority="520" operator="equal">
      <formula>$O$3</formula>
    </cfRule>
  </conditionalFormatting>
  <conditionalFormatting sqref="AL28">
    <cfRule type="expression" dxfId="5089" priority="513">
      <formula>$X$3=0</formula>
    </cfRule>
    <cfRule type="expression" dxfId="5088" priority="514">
      <formula>$O$3=0</formula>
    </cfRule>
    <cfRule type="cellIs" dxfId="5087" priority="515" operator="greaterThan">
      <formula>$O$3</formula>
    </cfRule>
    <cfRule type="cellIs" dxfId="5086" priority="516" operator="equal">
      <formula>$O$3</formula>
    </cfRule>
  </conditionalFormatting>
  <conditionalFormatting sqref="AL31">
    <cfRule type="expression" dxfId="5085" priority="509">
      <formula>$X$3=0</formula>
    </cfRule>
    <cfRule type="expression" dxfId="5084" priority="510">
      <formula>$O$3=0</formula>
    </cfRule>
    <cfRule type="cellIs" dxfId="5083" priority="511" operator="greaterThan">
      <formula>$O$3</formula>
    </cfRule>
    <cfRule type="cellIs" dxfId="5082" priority="512" operator="equal">
      <formula>$O$3</formula>
    </cfRule>
  </conditionalFormatting>
  <conditionalFormatting sqref="AL34">
    <cfRule type="expression" dxfId="5081" priority="505">
      <formula>$X$3=0</formula>
    </cfRule>
    <cfRule type="expression" dxfId="5080" priority="506">
      <formula>$O$3=0</formula>
    </cfRule>
    <cfRule type="cellIs" dxfId="5079" priority="507" operator="greaterThan">
      <formula>$O$3</formula>
    </cfRule>
    <cfRule type="cellIs" dxfId="5078" priority="508" operator="equal">
      <formula>$O$3</formula>
    </cfRule>
  </conditionalFormatting>
  <conditionalFormatting sqref="AL37">
    <cfRule type="expression" dxfId="5077" priority="501">
      <formula>$X$3=0</formula>
    </cfRule>
    <cfRule type="expression" dxfId="5076" priority="502">
      <formula>$O$3=0</formula>
    </cfRule>
    <cfRule type="cellIs" dxfId="5075" priority="503" operator="greaterThan">
      <formula>$O$3</formula>
    </cfRule>
    <cfRule type="cellIs" dxfId="5074" priority="504" operator="equal">
      <formula>$O$3</formula>
    </cfRule>
  </conditionalFormatting>
  <conditionalFormatting sqref="AL40">
    <cfRule type="expression" dxfId="5073" priority="497">
      <formula>$X$3=0</formula>
    </cfRule>
    <cfRule type="expression" dxfId="5072" priority="498">
      <formula>$O$3=0</formula>
    </cfRule>
    <cfRule type="cellIs" dxfId="5071" priority="499" operator="greaterThan">
      <formula>$O$3</formula>
    </cfRule>
    <cfRule type="cellIs" dxfId="5070" priority="500" operator="equal">
      <formula>$O$3</formula>
    </cfRule>
  </conditionalFormatting>
  <conditionalFormatting sqref="AL43">
    <cfRule type="expression" dxfId="5069" priority="493">
      <formula>$X$3=0</formula>
    </cfRule>
    <cfRule type="expression" dxfId="5068" priority="494">
      <formula>$O$3=0</formula>
    </cfRule>
    <cfRule type="cellIs" dxfId="5067" priority="495" operator="greaterThan">
      <formula>$O$3</formula>
    </cfRule>
    <cfRule type="cellIs" dxfId="5066" priority="496" operator="equal">
      <formula>$O$3</formula>
    </cfRule>
  </conditionalFormatting>
  <conditionalFormatting sqref="AL46">
    <cfRule type="expression" dxfId="5065" priority="489">
      <formula>$X$3=0</formula>
    </cfRule>
    <cfRule type="expression" dxfId="5064" priority="490">
      <formula>$O$3=0</formula>
    </cfRule>
    <cfRule type="cellIs" dxfId="5063" priority="491" operator="greaterThan">
      <formula>$O$3</formula>
    </cfRule>
    <cfRule type="cellIs" dxfId="5062" priority="492" operator="equal">
      <formula>$O$3</formula>
    </cfRule>
  </conditionalFormatting>
  <conditionalFormatting sqref="AL49">
    <cfRule type="expression" dxfId="5061" priority="485">
      <formula>$X$3=0</formula>
    </cfRule>
    <cfRule type="expression" dxfId="5060" priority="486">
      <formula>$O$3=0</formula>
    </cfRule>
    <cfRule type="cellIs" dxfId="5059" priority="487" operator="greaterThan">
      <formula>$O$3</formula>
    </cfRule>
    <cfRule type="cellIs" dxfId="5058" priority="488" operator="equal">
      <formula>$O$3</formula>
    </cfRule>
  </conditionalFormatting>
  <conditionalFormatting sqref="AL52">
    <cfRule type="expression" dxfId="5057" priority="481">
      <formula>$X$3=0</formula>
    </cfRule>
    <cfRule type="expression" dxfId="5056" priority="482">
      <formula>$O$3=0</formula>
    </cfRule>
    <cfRule type="cellIs" dxfId="5055" priority="483" operator="greaterThan">
      <formula>$O$3</formula>
    </cfRule>
    <cfRule type="cellIs" dxfId="5054" priority="484" operator="equal">
      <formula>$O$3</formula>
    </cfRule>
  </conditionalFormatting>
  <conditionalFormatting sqref="AK8">
    <cfRule type="cellIs" dxfId="5053" priority="478" operator="greaterThan">
      <formula>80</formula>
    </cfRule>
    <cfRule type="cellIs" dxfId="5052" priority="480" operator="greaterThan">
      <formula>99.9</formula>
    </cfRule>
  </conditionalFormatting>
  <conditionalFormatting sqref="AK8">
    <cfRule type="expression" dxfId="5051" priority="479">
      <formula>AJ8&lt;AK8</formula>
    </cfRule>
  </conditionalFormatting>
  <conditionalFormatting sqref="AK7">
    <cfRule type="expression" dxfId="5050" priority="475">
      <formula>AJ7&lt;AK7</formula>
    </cfRule>
    <cfRule type="cellIs" dxfId="5049" priority="476" operator="greaterThan">
      <formula>80</formula>
    </cfRule>
    <cfRule type="cellIs" dxfId="5048" priority="477" operator="greaterThan">
      <formula>99.999</formula>
    </cfRule>
  </conditionalFormatting>
  <conditionalFormatting sqref="AK10">
    <cfRule type="expression" dxfId="5047" priority="471">
      <formula>AJ10&lt;AK10</formula>
    </cfRule>
    <cfRule type="cellIs" dxfId="5046" priority="472" operator="greaterThan">
      <formula>80</formula>
    </cfRule>
    <cfRule type="cellIs" dxfId="5045" priority="473" operator="greaterThan">
      <formula>99.999</formula>
    </cfRule>
  </conditionalFormatting>
  <conditionalFormatting sqref="AK13">
    <cfRule type="expression" dxfId="5044" priority="467">
      <formula>AJ13&lt;AK13</formula>
    </cfRule>
    <cfRule type="cellIs" dxfId="5043" priority="468" operator="greaterThan">
      <formula>80</formula>
    </cfRule>
    <cfRule type="cellIs" dxfId="5042" priority="469" operator="greaterThan">
      <formula>99.999</formula>
    </cfRule>
  </conditionalFormatting>
  <conditionalFormatting sqref="AK16">
    <cfRule type="expression" dxfId="5041" priority="463">
      <formula>AJ16&lt;AK16</formula>
    </cfRule>
    <cfRule type="cellIs" dxfId="5040" priority="464" operator="greaterThan">
      <formula>80</formula>
    </cfRule>
    <cfRule type="cellIs" dxfId="5039" priority="465" operator="greaterThan">
      <formula>99.999</formula>
    </cfRule>
  </conditionalFormatting>
  <conditionalFormatting sqref="AK19">
    <cfRule type="expression" dxfId="5038" priority="459">
      <formula>AJ19&lt;AK19</formula>
    </cfRule>
    <cfRule type="cellIs" dxfId="5037" priority="460" operator="greaterThan">
      <formula>80</formula>
    </cfRule>
    <cfRule type="cellIs" dxfId="5036" priority="461" operator="greaterThan">
      <formula>99.999</formula>
    </cfRule>
  </conditionalFormatting>
  <conditionalFormatting sqref="AK22">
    <cfRule type="expression" dxfId="5035" priority="455">
      <formula>AJ22&lt;AK22</formula>
    </cfRule>
    <cfRule type="cellIs" dxfId="5034" priority="456" operator="greaterThan">
      <formula>80</formula>
    </cfRule>
    <cfRule type="cellIs" dxfId="5033" priority="457" operator="greaterThan">
      <formula>99.999</formula>
    </cfRule>
  </conditionalFormatting>
  <conditionalFormatting sqref="AK25">
    <cfRule type="expression" dxfId="5032" priority="451">
      <formula>AJ25&lt;AK25</formula>
    </cfRule>
    <cfRule type="cellIs" dxfId="5031" priority="452" operator="greaterThan">
      <formula>80</formula>
    </cfRule>
    <cfRule type="cellIs" dxfId="5030" priority="453" operator="greaterThan">
      <formula>99.999</formula>
    </cfRule>
  </conditionalFormatting>
  <conditionalFormatting sqref="AK28">
    <cfRule type="expression" dxfId="5029" priority="447">
      <formula>AJ28&lt;AK28</formula>
    </cfRule>
    <cfRule type="cellIs" dxfId="5028" priority="448" operator="greaterThan">
      <formula>80</formula>
    </cfRule>
    <cfRule type="cellIs" dxfId="5027" priority="449" operator="greaterThan">
      <formula>99.999</formula>
    </cfRule>
  </conditionalFormatting>
  <conditionalFormatting sqref="AK31">
    <cfRule type="expression" dxfId="5026" priority="443">
      <formula>AJ31&lt;AK31</formula>
    </cfRule>
    <cfRule type="cellIs" dxfId="5025" priority="444" operator="greaterThan">
      <formula>80</formula>
    </cfRule>
    <cfRule type="cellIs" dxfId="5024" priority="445" operator="greaterThan">
      <formula>99.999</formula>
    </cfRule>
  </conditionalFormatting>
  <conditionalFormatting sqref="AK34">
    <cfRule type="expression" dxfId="5023" priority="439">
      <formula>AJ34&lt;AK34</formula>
    </cfRule>
    <cfRule type="cellIs" dxfId="5022" priority="440" operator="greaterThan">
      <formula>80</formula>
    </cfRule>
    <cfRule type="cellIs" dxfId="5021" priority="441" operator="greaterThan">
      <formula>99.999</formula>
    </cfRule>
  </conditionalFormatting>
  <conditionalFormatting sqref="AK37">
    <cfRule type="expression" dxfId="5020" priority="435">
      <formula>AJ37&lt;AK37</formula>
    </cfRule>
    <cfRule type="cellIs" dxfId="5019" priority="436" operator="greaterThan">
      <formula>80</formula>
    </cfRule>
    <cfRule type="cellIs" dxfId="5018" priority="437" operator="greaterThan">
      <formula>99.999</formula>
    </cfRule>
  </conditionalFormatting>
  <conditionalFormatting sqref="AK40">
    <cfRule type="expression" dxfId="5017" priority="431">
      <formula>AJ40&lt;AK40</formula>
    </cfRule>
    <cfRule type="cellIs" dxfId="5016" priority="432" operator="greaterThan">
      <formula>80</formula>
    </cfRule>
    <cfRule type="cellIs" dxfId="5015" priority="433" operator="greaterThan">
      <formula>99.999</formula>
    </cfRule>
  </conditionalFormatting>
  <conditionalFormatting sqref="AK43">
    <cfRule type="expression" dxfId="5014" priority="427">
      <formula>AJ43&lt;AK43</formula>
    </cfRule>
    <cfRule type="cellIs" dxfId="5013" priority="428" operator="greaterThan">
      <formula>80</formula>
    </cfRule>
    <cfRule type="cellIs" dxfId="5012" priority="429" operator="greaterThan">
      <formula>99.999</formula>
    </cfRule>
  </conditionalFormatting>
  <conditionalFormatting sqref="AK46">
    <cfRule type="expression" dxfId="5011" priority="423">
      <formula>AJ46&lt;AK46</formula>
    </cfRule>
    <cfRule type="cellIs" dxfId="5010" priority="424" operator="greaterThan">
      <formula>80</formula>
    </cfRule>
    <cfRule type="cellIs" dxfId="5009" priority="425" operator="greaterThan">
      <formula>99.999</formula>
    </cfRule>
  </conditionalFormatting>
  <conditionalFormatting sqref="AK49">
    <cfRule type="expression" dxfId="5008" priority="419">
      <formula>AJ49&lt;AK49</formula>
    </cfRule>
    <cfRule type="cellIs" dxfId="5007" priority="420" operator="greaterThan">
      <formula>80</formula>
    </cfRule>
    <cfRule type="cellIs" dxfId="5006" priority="421" operator="greaterThan">
      <formula>99.999</formula>
    </cfRule>
  </conditionalFormatting>
  <conditionalFormatting sqref="AK52">
    <cfRule type="expression" dxfId="5005" priority="415">
      <formula>AJ52&lt;AK52</formula>
    </cfRule>
    <cfRule type="cellIs" dxfId="5004" priority="416" operator="greaterThan">
      <formula>80</formula>
    </cfRule>
    <cfRule type="cellIs" dxfId="5003" priority="417" operator="greaterThan">
      <formula>99.999</formula>
    </cfRule>
  </conditionalFormatting>
  <conditionalFormatting sqref="AK11">
    <cfRule type="cellIs" dxfId="5002" priority="411" operator="greaterThan">
      <formula>80</formula>
    </cfRule>
    <cfRule type="cellIs" dxfId="5001" priority="413" operator="greaterThan">
      <formula>99.9</formula>
    </cfRule>
  </conditionalFormatting>
  <conditionalFormatting sqref="AK11">
    <cfRule type="expression" dxfId="5000" priority="412">
      <formula>AJ11&lt;AK11</formula>
    </cfRule>
  </conditionalFormatting>
  <conditionalFormatting sqref="AK14">
    <cfRule type="cellIs" dxfId="4999" priority="408" operator="greaterThan">
      <formula>80</formula>
    </cfRule>
    <cfRule type="cellIs" dxfId="4998" priority="410" operator="greaterThan">
      <formula>99.9</formula>
    </cfRule>
  </conditionalFormatting>
  <conditionalFormatting sqref="AK14">
    <cfRule type="expression" dxfId="4997" priority="409">
      <formula>AJ14&lt;AK14</formula>
    </cfRule>
  </conditionalFormatting>
  <conditionalFormatting sqref="AK17">
    <cfRule type="cellIs" dxfId="4996" priority="405" operator="greaterThan">
      <formula>80</formula>
    </cfRule>
    <cfRule type="cellIs" dxfId="4995" priority="407" operator="greaterThan">
      <formula>99.9</formula>
    </cfRule>
  </conditionalFormatting>
  <conditionalFormatting sqref="AK17">
    <cfRule type="expression" dxfId="4994" priority="406">
      <formula>AJ17&lt;AK17</formula>
    </cfRule>
  </conditionalFormatting>
  <conditionalFormatting sqref="AK20">
    <cfRule type="cellIs" dxfId="4993" priority="402" operator="greaterThan">
      <formula>80</formula>
    </cfRule>
    <cfRule type="cellIs" dxfId="4992" priority="404" operator="greaterThan">
      <formula>99.9</formula>
    </cfRule>
  </conditionalFormatting>
  <conditionalFormatting sqref="AK20">
    <cfRule type="expression" dxfId="4991" priority="403">
      <formula>AJ20&lt;AK20</formula>
    </cfRule>
  </conditionalFormatting>
  <conditionalFormatting sqref="AK23">
    <cfRule type="cellIs" dxfId="4990" priority="399" operator="greaterThan">
      <formula>80</formula>
    </cfRule>
    <cfRule type="cellIs" dxfId="4989" priority="401" operator="greaterThan">
      <formula>99.9</formula>
    </cfRule>
  </conditionalFormatting>
  <conditionalFormatting sqref="AK23">
    <cfRule type="expression" dxfId="4988" priority="400">
      <formula>AJ23&lt;AK23</formula>
    </cfRule>
  </conditionalFormatting>
  <conditionalFormatting sqref="AK26">
    <cfRule type="cellIs" dxfId="4987" priority="396" operator="greaterThan">
      <formula>80</formula>
    </cfRule>
    <cfRule type="cellIs" dxfId="4986" priority="398" operator="greaterThan">
      <formula>99.9</formula>
    </cfRule>
  </conditionalFormatting>
  <conditionalFormatting sqref="AK26">
    <cfRule type="expression" dxfId="4985" priority="397">
      <formula>AJ26&lt;AK26</formula>
    </cfRule>
  </conditionalFormatting>
  <conditionalFormatting sqref="AK29">
    <cfRule type="cellIs" dxfId="4984" priority="393" operator="greaterThan">
      <formula>80</formula>
    </cfRule>
    <cfRule type="cellIs" dxfId="4983" priority="395" operator="greaterThan">
      <formula>99.9</formula>
    </cfRule>
  </conditionalFormatting>
  <conditionalFormatting sqref="AK29">
    <cfRule type="expression" dxfId="4982" priority="394">
      <formula>AJ29&lt;AK29</formula>
    </cfRule>
  </conditionalFormatting>
  <conditionalFormatting sqref="AK32">
    <cfRule type="cellIs" dxfId="4981" priority="390" operator="greaterThan">
      <formula>80</formula>
    </cfRule>
    <cfRule type="cellIs" dxfId="4980" priority="392" operator="greaterThan">
      <formula>99.9</formula>
    </cfRule>
  </conditionalFormatting>
  <conditionalFormatting sqref="AK32">
    <cfRule type="expression" dxfId="4979" priority="391">
      <formula>AJ32&lt;AK32</formula>
    </cfRule>
  </conditionalFormatting>
  <conditionalFormatting sqref="AK35">
    <cfRule type="cellIs" dxfId="4978" priority="387" operator="greaterThan">
      <formula>80</formula>
    </cfRule>
    <cfRule type="cellIs" dxfId="4977" priority="389" operator="greaterThan">
      <formula>99.9</formula>
    </cfRule>
  </conditionalFormatting>
  <conditionalFormatting sqref="AK35">
    <cfRule type="expression" dxfId="4976" priority="388">
      <formula>AJ35&lt;AK35</formula>
    </cfRule>
  </conditionalFormatting>
  <conditionalFormatting sqref="AK38">
    <cfRule type="cellIs" dxfId="4975" priority="384" operator="greaterThan">
      <formula>80</formula>
    </cfRule>
    <cfRule type="cellIs" dxfId="4974" priority="386" operator="greaterThan">
      <formula>99.9</formula>
    </cfRule>
  </conditionalFormatting>
  <conditionalFormatting sqref="AK38">
    <cfRule type="expression" dxfId="4973" priority="385">
      <formula>AJ38&lt;AK38</formula>
    </cfRule>
  </conditionalFormatting>
  <conditionalFormatting sqref="AK41">
    <cfRule type="cellIs" dxfId="4972" priority="381" operator="greaterThan">
      <formula>80</formula>
    </cfRule>
    <cfRule type="cellIs" dxfId="4971" priority="383" operator="greaterThan">
      <formula>99.9</formula>
    </cfRule>
  </conditionalFormatting>
  <conditionalFormatting sqref="AK41">
    <cfRule type="expression" dxfId="4970" priority="382">
      <formula>AJ41&lt;AK41</formula>
    </cfRule>
  </conditionalFormatting>
  <conditionalFormatting sqref="AK44">
    <cfRule type="cellIs" dxfId="4969" priority="378" operator="greaterThan">
      <formula>80</formula>
    </cfRule>
    <cfRule type="cellIs" dxfId="4968" priority="380" operator="greaterThan">
      <formula>99.9</formula>
    </cfRule>
  </conditionalFormatting>
  <conditionalFormatting sqref="AK44">
    <cfRule type="expression" dxfId="4967" priority="379">
      <formula>AJ44&lt;AK44</formula>
    </cfRule>
  </conditionalFormatting>
  <conditionalFormatting sqref="AK47">
    <cfRule type="cellIs" dxfId="4966" priority="375" operator="greaterThan">
      <formula>80</formula>
    </cfRule>
    <cfRule type="cellIs" dxfId="4965" priority="377" operator="greaterThan">
      <formula>99.9</formula>
    </cfRule>
  </conditionalFormatting>
  <conditionalFormatting sqref="AK47">
    <cfRule type="expression" dxfId="4964" priority="376">
      <formula>AJ47&lt;AK47</formula>
    </cfRule>
  </conditionalFormatting>
  <conditionalFormatting sqref="AK50">
    <cfRule type="cellIs" dxfId="4963" priority="372" operator="greaterThan">
      <formula>80</formula>
    </cfRule>
    <cfRule type="cellIs" dxfId="4962" priority="374" operator="greaterThan">
      <formula>99.9</formula>
    </cfRule>
  </conditionalFormatting>
  <conditionalFormatting sqref="AK50">
    <cfRule type="expression" dxfId="4961" priority="373">
      <formula>AJ50&lt;AK50</formula>
    </cfRule>
  </conditionalFormatting>
  <conditionalFormatting sqref="AK53">
    <cfRule type="cellIs" dxfId="4960" priority="369" operator="greaterThan">
      <formula>80</formula>
    </cfRule>
    <cfRule type="cellIs" dxfId="4959" priority="371" operator="greaterThan">
      <formula>99.9</formula>
    </cfRule>
  </conditionalFormatting>
  <conditionalFormatting sqref="AK53">
    <cfRule type="expression" dxfId="4958" priority="370">
      <formula>AJ53&lt;AK53</formula>
    </cfRule>
  </conditionalFormatting>
  <conditionalFormatting sqref="AO7">
    <cfRule type="expression" dxfId="4957" priority="365">
      <formula>$X$3=0</formula>
    </cfRule>
    <cfRule type="expression" dxfId="4956" priority="366">
      <formula>$O$3=0</formula>
    </cfRule>
    <cfRule type="cellIs" dxfId="4955" priority="367" operator="greaterThan">
      <formula>$O$3</formula>
    </cfRule>
    <cfRule type="cellIs" dxfId="4954" priority="368" operator="equal">
      <formula>$O$3</formula>
    </cfRule>
  </conditionalFormatting>
  <conditionalFormatting sqref="AO10">
    <cfRule type="expression" dxfId="4953" priority="361">
      <formula>$X$3=0</formula>
    </cfRule>
    <cfRule type="expression" dxfId="4952" priority="362">
      <formula>$O$3=0</formula>
    </cfRule>
    <cfRule type="cellIs" dxfId="4951" priority="363" operator="greaterThan">
      <formula>$O$3</formula>
    </cfRule>
    <cfRule type="cellIs" dxfId="4950" priority="364" operator="equal">
      <formula>$O$3</formula>
    </cfRule>
  </conditionalFormatting>
  <conditionalFormatting sqref="AO13">
    <cfRule type="expression" dxfId="4949" priority="357">
      <formula>$X$3=0</formula>
    </cfRule>
    <cfRule type="expression" dxfId="4948" priority="358">
      <formula>$O$3=0</formula>
    </cfRule>
    <cfRule type="cellIs" dxfId="4947" priority="359" operator="greaterThan">
      <formula>$O$3</formula>
    </cfRule>
    <cfRule type="cellIs" dxfId="4946" priority="360" operator="equal">
      <formula>$O$3</formula>
    </cfRule>
  </conditionalFormatting>
  <conditionalFormatting sqref="AO16">
    <cfRule type="expression" dxfId="4945" priority="353">
      <formula>$X$3=0</formula>
    </cfRule>
    <cfRule type="expression" dxfId="4944" priority="354">
      <formula>$O$3=0</formula>
    </cfRule>
    <cfRule type="cellIs" dxfId="4943" priority="355" operator="greaterThan">
      <formula>$O$3</formula>
    </cfRule>
    <cfRule type="cellIs" dxfId="4942" priority="356" operator="equal">
      <formula>$O$3</formula>
    </cfRule>
  </conditionalFormatting>
  <conditionalFormatting sqref="AO19">
    <cfRule type="expression" dxfId="4941" priority="349">
      <formula>$X$3=0</formula>
    </cfRule>
    <cfRule type="expression" dxfId="4940" priority="350">
      <formula>$O$3=0</formula>
    </cfRule>
    <cfRule type="cellIs" dxfId="4939" priority="351" operator="greaterThan">
      <formula>$O$3</formula>
    </cfRule>
    <cfRule type="cellIs" dxfId="4938" priority="352" operator="equal">
      <formula>$O$3</formula>
    </cfRule>
  </conditionalFormatting>
  <conditionalFormatting sqref="AO22">
    <cfRule type="expression" dxfId="4937" priority="345">
      <formula>$X$3=0</formula>
    </cfRule>
    <cfRule type="expression" dxfId="4936" priority="346">
      <formula>$O$3=0</formula>
    </cfRule>
    <cfRule type="cellIs" dxfId="4935" priority="347" operator="greaterThan">
      <formula>$O$3</formula>
    </cfRule>
    <cfRule type="cellIs" dxfId="4934" priority="348" operator="equal">
      <formula>$O$3</formula>
    </cfRule>
  </conditionalFormatting>
  <conditionalFormatting sqref="AO25">
    <cfRule type="expression" dxfId="4933" priority="341">
      <formula>$X$3=0</formula>
    </cfRule>
    <cfRule type="expression" dxfId="4932" priority="342">
      <formula>$O$3=0</formula>
    </cfRule>
    <cfRule type="cellIs" dxfId="4931" priority="343" operator="greaterThan">
      <formula>$O$3</formula>
    </cfRule>
    <cfRule type="cellIs" dxfId="4930" priority="344" operator="equal">
      <formula>$O$3</formula>
    </cfRule>
  </conditionalFormatting>
  <conditionalFormatting sqref="AO28">
    <cfRule type="expression" dxfId="4929" priority="337">
      <formula>$X$3=0</formula>
    </cfRule>
    <cfRule type="expression" dxfId="4928" priority="338">
      <formula>$O$3=0</formula>
    </cfRule>
    <cfRule type="cellIs" dxfId="4927" priority="339" operator="greaterThan">
      <formula>$O$3</formula>
    </cfRule>
    <cfRule type="cellIs" dxfId="4926" priority="340" operator="equal">
      <formula>$O$3</formula>
    </cfRule>
  </conditionalFormatting>
  <conditionalFormatting sqref="AO31">
    <cfRule type="expression" dxfId="4925" priority="333">
      <formula>$X$3=0</formula>
    </cfRule>
    <cfRule type="expression" dxfId="4924" priority="334">
      <formula>$O$3=0</formula>
    </cfRule>
    <cfRule type="cellIs" dxfId="4923" priority="335" operator="greaterThan">
      <formula>$O$3</formula>
    </cfRule>
    <cfRule type="cellIs" dxfId="4922" priority="336" operator="equal">
      <formula>$O$3</formula>
    </cfRule>
  </conditionalFormatting>
  <conditionalFormatting sqref="AO34">
    <cfRule type="expression" dxfId="4921" priority="329">
      <formula>$X$3=0</formula>
    </cfRule>
    <cfRule type="expression" dxfId="4920" priority="330">
      <formula>$O$3=0</formula>
    </cfRule>
    <cfRule type="cellIs" dxfId="4919" priority="331" operator="greaterThan">
      <formula>$O$3</formula>
    </cfRule>
    <cfRule type="cellIs" dxfId="4918" priority="332" operator="equal">
      <formula>$O$3</formula>
    </cfRule>
  </conditionalFormatting>
  <conditionalFormatting sqref="AO37">
    <cfRule type="expression" dxfId="4917" priority="325">
      <formula>$X$3=0</formula>
    </cfRule>
    <cfRule type="expression" dxfId="4916" priority="326">
      <formula>$O$3=0</formula>
    </cfRule>
    <cfRule type="cellIs" dxfId="4915" priority="327" operator="greaterThan">
      <formula>$O$3</formula>
    </cfRule>
    <cfRule type="cellIs" dxfId="4914" priority="328" operator="equal">
      <formula>$O$3</formula>
    </cfRule>
  </conditionalFormatting>
  <conditionalFormatting sqref="AO40">
    <cfRule type="expression" dxfId="4913" priority="321">
      <formula>$X$3=0</formula>
    </cfRule>
    <cfRule type="expression" dxfId="4912" priority="322">
      <formula>$O$3=0</formula>
    </cfRule>
    <cfRule type="cellIs" dxfId="4911" priority="323" operator="greaterThan">
      <formula>$O$3</formula>
    </cfRule>
    <cfRule type="cellIs" dxfId="4910" priority="324" operator="equal">
      <formula>$O$3</formula>
    </cfRule>
  </conditionalFormatting>
  <conditionalFormatting sqref="AO43">
    <cfRule type="expression" dxfId="4909" priority="317">
      <formula>$X$3=0</formula>
    </cfRule>
    <cfRule type="expression" dxfId="4908" priority="318">
      <formula>$O$3=0</formula>
    </cfRule>
    <cfRule type="cellIs" dxfId="4907" priority="319" operator="greaterThan">
      <formula>$O$3</formula>
    </cfRule>
    <cfRule type="cellIs" dxfId="4906" priority="320" operator="equal">
      <formula>$O$3</formula>
    </cfRule>
  </conditionalFormatting>
  <conditionalFormatting sqref="AO46">
    <cfRule type="expression" dxfId="4905" priority="313">
      <formula>$X$3=0</formula>
    </cfRule>
    <cfRule type="expression" dxfId="4904" priority="314">
      <formula>$O$3=0</formula>
    </cfRule>
    <cfRule type="cellIs" dxfId="4903" priority="315" operator="greaterThan">
      <formula>$O$3</formula>
    </cfRule>
    <cfRule type="cellIs" dxfId="4902" priority="316" operator="equal">
      <formula>$O$3</formula>
    </cfRule>
  </conditionalFormatting>
  <conditionalFormatting sqref="AO49">
    <cfRule type="expression" dxfId="4901" priority="309">
      <formula>$X$3=0</formula>
    </cfRule>
    <cfRule type="expression" dxfId="4900" priority="310">
      <formula>$O$3=0</formula>
    </cfRule>
    <cfRule type="cellIs" dxfId="4899" priority="311" operator="greaterThan">
      <formula>$O$3</formula>
    </cfRule>
    <cfRule type="cellIs" dxfId="4898" priority="312" operator="equal">
      <formula>$O$3</formula>
    </cfRule>
  </conditionalFormatting>
  <conditionalFormatting sqref="AO52">
    <cfRule type="expression" dxfId="4897" priority="305">
      <formula>$X$3=0</formula>
    </cfRule>
    <cfRule type="expression" dxfId="4896" priority="306">
      <formula>$O$3=0</formula>
    </cfRule>
    <cfRule type="cellIs" dxfId="4895" priority="307" operator="greaterThan">
      <formula>$O$3</formula>
    </cfRule>
    <cfRule type="cellIs" dxfId="4894" priority="308" operator="equal">
      <formula>$O$3</formula>
    </cfRule>
  </conditionalFormatting>
  <conditionalFormatting sqref="AN8">
    <cfRule type="cellIs" dxfId="4893" priority="302" operator="greaterThan">
      <formula>80</formula>
    </cfRule>
    <cfRule type="cellIs" dxfId="4892" priority="304" operator="greaterThan">
      <formula>99.9</formula>
    </cfRule>
  </conditionalFormatting>
  <conditionalFormatting sqref="AN8">
    <cfRule type="expression" dxfId="4891" priority="303">
      <formula>AM8&lt;AN8</formula>
    </cfRule>
  </conditionalFormatting>
  <conditionalFormatting sqref="AN7">
    <cfRule type="expression" dxfId="4890" priority="299">
      <formula>AM7&lt;AN7</formula>
    </cfRule>
    <cfRule type="cellIs" dxfId="4889" priority="300" operator="greaterThan">
      <formula>80</formula>
    </cfRule>
    <cfRule type="cellIs" dxfId="4888" priority="301" operator="greaterThan">
      <formula>99.999</formula>
    </cfRule>
  </conditionalFormatting>
  <conditionalFormatting sqref="AN10">
    <cfRule type="expression" dxfId="4887" priority="295">
      <formula>AM10&lt;AN10</formula>
    </cfRule>
    <cfRule type="cellIs" dxfId="4886" priority="296" operator="greaterThan">
      <formula>80</formula>
    </cfRule>
    <cfRule type="cellIs" dxfId="4885" priority="297" operator="greaterThan">
      <formula>99.999</formula>
    </cfRule>
  </conditionalFormatting>
  <conditionalFormatting sqref="AN13">
    <cfRule type="expression" dxfId="4884" priority="291">
      <formula>AM13&lt;AN13</formula>
    </cfRule>
    <cfRule type="cellIs" dxfId="4883" priority="292" operator="greaterThan">
      <formula>80</formula>
    </cfRule>
    <cfRule type="cellIs" dxfId="4882" priority="293" operator="greaterThan">
      <formula>99.999</formula>
    </cfRule>
  </conditionalFormatting>
  <conditionalFormatting sqref="AN16">
    <cfRule type="expression" dxfId="4881" priority="287">
      <formula>AM16&lt;AN16</formula>
    </cfRule>
    <cfRule type="cellIs" dxfId="4880" priority="288" operator="greaterThan">
      <formula>80</formula>
    </cfRule>
    <cfRule type="cellIs" dxfId="4879" priority="289" operator="greaterThan">
      <formula>99.999</formula>
    </cfRule>
  </conditionalFormatting>
  <conditionalFormatting sqref="AN19">
    <cfRule type="expression" dxfId="4878" priority="283">
      <formula>AM19&lt;AN19</formula>
    </cfRule>
    <cfRule type="cellIs" dxfId="4877" priority="284" operator="greaterThan">
      <formula>80</formula>
    </cfRule>
    <cfRule type="cellIs" dxfId="4876" priority="285" operator="greaterThan">
      <formula>99.999</formula>
    </cfRule>
  </conditionalFormatting>
  <conditionalFormatting sqref="AN22">
    <cfRule type="expression" dxfId="4875" priority="279">
      <formula>AM22&lt;AN22</formula>
    </cfRule>
    <cfRule type="cellIs" dxfId="4874" priority="280" operator="greaterThan">
      <formula>80</formula>
    </cfRule>
    <cfRule type="cellIs" dxfId="4873" priority="281" operator="greaterThan">
      <formula>99.999</formula>
    </cfRule>
  </conditionalFormatting>
  <conditionalFormatting sqref="AN25">
    <cfRule type="expression" dxfId="4872" priority="275">
      <formula>AM25&lt;AN25</formula>
    </cfRule>
    <cfRule type="cellIs" dxfId="4871" priority="276" operator="greaterThan">
      <formula>80</formula>
    </cfRule>
    <cfRule type="cellIs" dxfId="4870" priority="277" operator="greaterThan">
      <formula>99.999</formula>
    </cfRule>
  </conditionalFormatting>
  <conditionalFormatting sqref="AN28">
    <cfRule type="expression" dxfId="4869" priority="271">
      <formula>AM28&lt;AN28</formula>
    </cfRule>
    <cfRule type="cellIs" dxfId="4868" priority="272" operator="greaterThan">
      <formula>80</formula>
    </cfRule>
    <cfRule type="cellIs" dxfId="4867" priority="273" operator="greaterThan">
      <formula>99.999</formula>
    </cfRule>
  </conditionalFormatting>
  <conditionalFormatting sqref="AN31">
    <cfRule type="expression" dxfId="4866" priority="267">
      <formula>AM31&lt;AN31</formula>
    </cfRule>
    <cfRule type="cellIs" dxfId="4865" priority="268" operator="greaterThan">
      <formula>80</formula>
    </cfRule>
    <cfRule type="cellIs" dxfId="4864" priority="269" operator="greaterThan">
      <formula>99.999</formula>
    </cfRule>
  </conditionalFormatting>
  <conditionalFormatting sqref="AN34">
    <cfRule type="expression" dxfId="4863" priority="263">
      <formula>AM34&lt;AN34</formula>
    </cfRule>
    <cfRule type="cellIs" dxfId="4862" priority="264" operator="greaterThan">
      <formula>80</formula>
    </cfRule>
    <cfRule type="cellIs" dxfId="4861" priority="265" operator="greaterThan">
      <formula>99.999</formula>
    </cfRule>
  </conditionalFormatting>
  <conditionalFormatting sqref="AN37">
    <cfRule type="expression" dxfId="4860" priority="259">
      <formula>AM37&lt;AN37</formula>
    </cfRule>
    <cfRule type="cellIs" dxfId="4859" priority="260" operator="greaterThan">
      <formula>80</formula>
    </cfRule>
    <cfRule type="cellIs" dxfId="4858" priority="261" operator="greaterThan">
      <formula>99.999</formula>
    </cfRule>
  </conditionalFormatting>
  <conditionalFormatting sqref="AN40">
    <cfRule type="expression" dxfId="4857" priority="255">
      <formula>AM40&lt;AN40</formula>
    </cfRule>
    <cfRule type="cellIs" dxfId="4856" priority="256" operator="greaterThan">
      <formula>80</formula>
    </cfRule>
    <cfRule type="cellIs" dxfId="4855" priority="257" operator="greaterThan">
      <formula>99.999</formula>
    </cfRule>
  </conditionalFormatting>
  <conditionalFormatting sqref="AN43">
    <cfRule type="expression" dxfId="4854" priority="251">
      <formula>AM43&lt;AN43</formula>
    </cfRule>
    <cfRule type="cellIs" dxfId="4853" priority="252" operator="greaterThan">
      <formula>80</formula>
    </cfRule>
    <cfRule type="cellIs" dxfId="4852" priority="253" operator="greaterThan">
      <formula>99.999</formula>
    </cfRule>
  </conditionalFormatting>
  <conditionalFormatting sqref="AN46">
    <cfRule type="expression" dxfId="4851" priority="247">
      <formula>AM46&lt;AN46</formula>
    </cfRule>
    <cfRule type="cellIs" dxfId="4850" priority="248" operator="greaterThan">
      <formula>80</formula>
    </cfRule>
    <cfRule type="cellIs" dxfId="4849" priority="249" operator="greaterThan">
      <formula>99.999</formula>
    </cfRule>
  </conditionalFormatting>
  <conditionalFormatting sqref="AN49">
    <cfRule type="expression" dxfId="4848" priority="243">
      <formula>AM49&lt;AN49</formula>
    </cfRule>
    <cfRule type="cellIs" dxfId="4847" priority="244" operator="greaterThan">
      <formula>80</formula>
    </cfRule>
    <cfRule type="cellIs" dxfId="4846" priority="245" operator="greaterThan">
      <formula>99.999</formula>
    </cfRule>
  </conditionalFormatting>
  <conditionalFormatting sqref="AN52">
    <cfRule type="expression" dxfId="4845" priority="239">
      <formula>AM52&lt;AN52</formula>
    </cfRule>
    <cfRule type="cellIs" dxfId="4844" priority="240" operator="greaterThan">
      <formula>80</formula>
    </cfRule>
    <cfRule type="cellIs" dxfId="4843" priority="241" operator="greaterThan">
      <formula>99.999</formula>
    </cfRule>
  </conditionalFormatting>
  <conditionalFormatting sqref="AN11">
    <cfRule type="cellIs" dxfId="4842" priority="235" operator="greaterThan">
      <formula>80</formula>
    </cfRule>
    <cfRule type="cellIs" dxfId="4841" priority="237" operator="greaterThan">
      <formula>99.9</formula>
    </cfRule>
  </conditionalFormatting>
  <conditionalFormatting sqref="AN11">
    <cfRule type="expression" dxfId="4840" priority="236">
      <formula>AM11&lt;AN11</formula>
    </cfRule>
  </conditionalFormatting>
  <conditionalFormatting sqref="AN14">
    <cfRule type="cellIs" dxfId="4839" priority="232" operator="greaterThan">
      <formula>80</formula>
    </cfRule>
    <cfRule type="cellIs" dxfId="4838" priority="234" operator="greaterThan">
      <formula>99.9</formula>
    </cfRule>
  </conditionalFormatting>
  <conditionalFormatting sqref="AN14">
    <cfRule type="expression" dxfId="4837" priority="233">
      <formula>AM14&lt;AN14</formula>
    </cfRule>
  </conditionalFormatting>
  <conditionalFormatting sqref="AN17">
    <cfRule type="cellIs" dxfId="4836" priority="229" operator="greaterThan">
      <formula>80</formula>
    </cfRule>
    <cfRule type="cellIs" dxfId="4835" priority="231" operator="greaterThan">
      <formula>99.9</formula>
    </cfRule>
  </conditionalFormatting>
  <conditionalFormatting sqref="AN17">
    <cfRule type="expression" dxfId="4834" priority="230">
      <formula>AM17&lt;AN17</formula>
    </cfRule>
  </conditionalFormatting>
  <conditionalFormatting sqref="AN20">
    <cfRule type="cellIs" dxfId="4833" priority="226" operator="greaterThan">
      <formula>80</formula>
    </cfRule>
    <cfRule type="cellIs" dxfId="4832" priority="228" operator="greaterThan">
      <formula>99.9</formula>
    </cfRule>
  </conditionalFormatting>
  <conditionalFormatting sqref="AN20">
    <cfRule type="expression" dxfId="4831" priority="227">
      <formula>AM20&lt;AN20</formula>
    </cfRule>
  </conditionalFormatting>
  <conditionalFormatting sqref="AN23">
    <cfRule type="cellIs" dxfId="4830" priority="223" operator="greaterThan">
      <formula>80</formula>
    </cfRule>
    <cfRule type="cellIs" dxfId="4829" priority="225" operator="greaterThan">
      <formula>99.9</formula>
    </cfRule>
  </conditionalFormatting>
  <conditionalFormatting sqref="AN23">
    <cfRule type="expression" dxfId="4828" priority="224">
      <formula>AM23&lt;AN23</formula>
    </cfRule>
  </conditionalFormatting>
  <conditionalFormatting sqref="AN26">
    <cfRule type="cellIs" dxfId="4827" priority="220" operator="greaterThan">
      <formula>80</formula>
    </cfRule>
    <cfRule type="cellIs" dxfId="4826" priority="222" operator="greaterThan">
      <formula>99.9</formula>
    </cfRule>
  </conditionalFormatting>
  <conditionalFormatting sqref="AN26">
    <cfRule type="expression" dxfId="4825" priority="221">
      <formula>AM26&lt;AN26</formula>
    </cfRule>
  </conditionalFormatting>
  <conditionalFormatting sqref="AN29">
    <cfRule type="cellIs" dxfId="4824" priority="217" operator="greaterThan">
      <formula>80</formula>
    </cfRule>
    <cfRule type="cellIs" dxfId="4823" priority="219" operator="greaterThan">
      <formula>99.9</formula>
    </cfRule>
  </conditionalFormatting>
  <conditionalFormatting sqref="AN29">
    <cfRule type="expression" dxfId="4822" priority="218">
      <formula>AM29&lt;AN29</formula>
    </cfRule>
  </conditionalFormatting>
  <conditionalFormatting sqref="AN32">
    <cfRule type="cellIs" dxfId="4821" priority="214" operator="greaterThan">
      <formula>80</formula>
    </cfRule>
    <cfRule type="cellIs" dxfId="4820" priority="216" operator="greaterThan">
      <formula>99.9</formula>
    </cfRule>
  </conditionalFormatting>
  <conditionalFormatting sqref="AN32">
    <cfRule type="expression" dxfId="4819" priority="215">
      <formula>AM32&lt;AN32</formula>
    </cfRule>
  </conditionalFormatting>
  <conditionalFormatting sqref="AN35">
    <cfRule type="cellIs" dxfId="4818" priority="211" operator="greaterThan">
      <formula>80</formula>
    </cfRule>
    <cfRule type="cellIs" dxfId="4817" priority="213" operator="greaterThan">
      <formula>99.9</formula>
    </cfRule>
  </conditionalFormatting>
  <conditionalFormatting sqref="AN35">
    <cfRule type="expression" dxfId="4816" priority="212">
      <formula>AM35&lt;AN35</formula>
    </cfRule>
  </conditionalFormatting>
  <conditionalFormatting sqref="AN38">
    <cfRule type="cellIs" dxfId="4815" priority="208" operator="greaterThan">
      <formula>80</formula>
    </cfRule>
    <cfRule type="cellIs" dxfId="4814" priority="210" operator="greaterThan">
      <formula>99.9</formula>
    </cfRule>
  </conditionalFormatting>
  <conditionalFormatting sqref="AN38">
    <cfRule type="expression" dxfId="4813" priority="209">
      <formula>AM38&lt;AN38</formula>
    </cfRule>
  </conditionalFormatting>
  <conditionalFormatting sqref="AN41">
    <cfRule type="cellIs" dxfId="4812" priority="205" operator="greaterThan">
      <formula>80</formula>
    </cfRule>
    <cfRule type="cellIs" dxfId="4811" priority="207" operator="greaterThan">
      <formula>99.9</formula>
    </cfRule>
  </conditionalFormatting>
  <conditionalFormatting sqref="AN41">
    <cfRule type="expression" dxfId="4810" priority="206">
      <formula>AM41&lt;AN41</formula>
    </cfRule>
  </conditionalFormatting>
  <conditionalFormatting sqref="AN44">
    <cfRule type="cellIs" dxfId="4809" priority="202" operator="greaterThan">
      <formula>80</formula>
    </cfRule>
    <cfRule type="cellIs" dxfId="4808" priority="204" operator="greaterThan">
      <formula>99.9</formula>
    </cfRule>
  </conditionalFormatting>
  <conditionalFormatting sqref="AN44">
    <cfRule type="expression" dxfId="4807" priority="203">
      <formula>AM44&lt;AN44</formula>
    </cfRule>
  </conditionalFormatting>
  <conditionalFormatting sqref="AN47">
    <cfRule type="cellIs" dxfId="4806" priority="199" operator="greaterThan">
      <formula>80</formula>
    </cfRule>
    <cfRule type="cellIs" dxfId="4805" priority="201" operator="greaterThan">
      <formula>99.9</formula>
    </cfRule>
  </conditionalFormatting>
  <conditionalFormatting sqref="AN47">
    <cfRule type="expression" dxfId="4804" priority="200">
      <formula>AM47&lt;AN47</formula>
    </cfRule>
  </conditionalFormatting>
  <conditionalFormatting sqref="AN50">
    <cfRule type="cellIs" dxfId="4803" priority="196" operator="greaterThan">
      <formula>80</formula>
    </cfRule>
    <cfRule type="cellIs" dxfId="4802" priority="198" operator="greaterThan">
      <formula>99.9</formula>
    </cfRule>
  </conditionalFormatting>
  <conditionalFormatting sqref="AN50">
    <cfRule type="expression" dxfId="4801" priority="197">
      <formula>AM50&lt;AN50</formula>
    </cfRule>
  </conditionalFormatting>
  <conditionalFormatting sqref="AN53">
    <cfRule type="cellIs" dxfId="4800" priority="193" operator="greaterThan">
      <formula>80</formula>
    </cfRule>
    <cfRule type="cellIs" dxfId="4799" priority="195" operator="greaterThan">
      <formula>99.9</formula>
    </cfRule>
  </conditionalFormatting>
  <conditionalFormatting sqref="AN53">
    <cfRule type="expression" dxfId="4798" priority="194">
      <formula>AM53&lt;AN53</formula>
    </cfRule>
  </conditionalFormatting>
  <conditionalFormatting sqref="F8">
    <cfRule type="cellIs" dxfId="4797" priority="192" operator="greaterThan">
      <formula>99.99</formula>
    </cfRule>
  </conditionalFormatting>
  <conditionalFormatting sqref="F11">
    <cfRule type="cellIs" dxfId="4796" priority="191" operator="greaterThan">
      <formula>99.99</formula>
    </cfRule>
  </conditionalFormatting>
  <conditionalFormatting sqref="F14">
    <cfRule type="cellIs" dxfId="4795" priority="190" operator="greaterThan">
      <formula>99.99</formula>
    </cfRule>
  </conditionalFormatting>
  <conditionalFormatting sqref="F17">
    <cfRule type="cellIs" dxfId="4794" priority="189" operator="greaterThan">
      <formula>99.99</formula>
    </cfRule>
  </conditionalFormatting>
  <conditionalFormatting sqref="F20">
    <cfRule type="cellIs" dxfId="4793" priority="188" operator="greaterThan">
      <formula>99.99</formula>
    </cfRule>
  </conditionalFormatting>
  <conditionalFormatting sqref="F23">
    <cfRule type="cellIs" dxfId="4792" priority="187" operator="greaterThan">
      <formula>99.99</formula>
    </cfRule>
  </conditionalFormatting>
  <conditionalFormatting sqref="F26">
    <cfRule type="cellIs" dxfId="4791" priority="186" operator="greaterThan">
      <formula>99.99</formula>
    </cfRule>
  </conditionalFormatting>
  <conditionalFormatting sqref="F29">
    <cfRule type="cellIs" dxfId="4790" priority="185" operator="greaterThan">
      <formula>99.99</formula>
    </cfRule>
  </conditionalFormatting>
  <conditionalFormatting sqref="F32">
    <cfRule type="cellIs" dxfId="4789" priority="184" operator="greaterThan">
      <formula>99.99</formula>
    </cfRule>
  </conditionalFormatting>
  <conditionalFormatting sqref="F35">
    <cfRule type="cellIs" dxfId="4788" priority="183" operator="greaterThan">
      <formula>99.99</formula>
    </cfRule>
  </conditionalFormatting>
  <conditionalFormatting sqref="F38">
    <cfRule type="cellIs" dxfId="4787" priority="182" operator="greaterThan">
      <formula>99.99</formula>
    </cfRule>
  </conditionalFormatting>
  <conditionalFormatting sqref="F41">
    <cfRule type="cellIs" dxfId="4786" priority="181" operator="greaterThan">
      <formula>99.99</formula>
    </cfRule>
  </conditionalFormatting>
  <conditionalFormatting sqref="F44">
    <cfRule type="cellIs" dxfId="4785" priority="180" operator="greaterThan">
      <formula>99.99</formula>
    </cfRule>
  </conditionalFormatting>
  <conditionalFormatting sqref="F47">
    <cfRule type="cellIs" dxfId="4784" priority="179" operator="greaterThan">
      <formula>99.99</formula>
    </cfRule>
  </conditionalFormatting>
  <conditionalFormatting sqref="F50">
    <cfRule type="cellIs" dxfId="4783" priority="178" operator="greaterThan">
      <formula>99.99</formula>
    </cfRule>
  </conditionalFormatting>
  <conditionalFormatting sqref="F53">
    <cfRule type="cellIs" dxfId="4782" priority="177" operator="greaterThan">
      <formula>99.99</formula>
    </cfRule>
  </conditionalFormatting>
  <conditionalFormatting sqref="I8">
    <cfRule type="cellIs" dxfId="4781" priority="176" operator="greaterThan">
      <formula>99.99</formula>
    </cfRule>
  </conditionalFormatting>
  <conditionalFormatting sqref="I11">
    <cfRule type="cellIs" dxfId="4780" priority="175" operator="greaterThan">
      <formula>99.99</formula>
    </cfRule>
  </conditionalFormatting>
  <conditionalFormatting sqref="I14">
    <cfRule type="cellIs" dxfId="4779" priority="174" operator="greaterThan">
      <formula>99.99</formula>
    </cfRule>
  </conditionalFormatting>
  <conditionalFormatting sqref="I17">
    <cfRule type="cellIs" dxfId="4778" priority="173" operator="greaterThan">
      <formula>99.99</formula>
    </cfRule>
  </conditionalFormatting>
  <conditionalFormatting sqref="I20">
    <cfRule type="cellIs" dxfId="4777" priority="172" operator="greaterThan">
      <formula>99.99</formula>
    </cfRule>
  </conditionalFormatting>
  <conditionalFormatting sqref="I23">
    <cfRule type="cellIs" dxfId="4776" priority="171" operator="greaterThan">
      <formula>99.99</formula>
    </cfRule>
  </conditionalFormatting>
  <conditionalFormatting sqref="I26">
    <cfRule type="cellIs" dxfId="4775" priority="170" operator="greaterThan">
      <formula>99.99</formula>
    </cfRule>
  </conditionalFormatting>
  <conditionalFormatting sqref="I29">
    <cfRule type="cellIs" dxfId="4774" priority="169" operator="greaterThan">
      <formula>99.99</formula>
    </cfRule>
  </conditionalFormatting>
  <conditionalFormatting sqref="I32">
    <cfRule type="cellIs" dxfId="4773" priority="168" operator="greaterThan">
      <formula>99.99</formula>
    </cfRule>
  </conditionalFormatting>
  <conditionalFormatting sqref="I35">
    <cfRule type="cellIs" dxfId="4772" priority="167" operator="greaterThan">
      <formula>99.99</formula>
    </cfRule>
  </conditionalFormatting>
  <conditionalFormatting sqref="I38">
    <cfRule type="cellIs" dxfId="4771" priority="166" operator="greaterThan">
      <formula>99.99</formula>
    </cfRule>
  </conditionalFormatting>
  <conditionalFormatting sqref="I41">
    <cfRule type="cellIs" dxfId="4770" priority="165" operator="greaterThan">
      <formula>99.99</formula>
    </cfRule>
  </conditionalFormatting>
  <conditionalFormatting sqref="I44">
    <cfRule type="cellIs" dxfId="4769" priority="164" operator="greaterThan">
      <formula>99.99</formula>
    </cfRule>
  </conditionalFormatting>
  <conditionalFormatting sqref="I47">
    <cfRule type="cellIs" dxfId="4768" priority="163" operator="greaterThan">
      <formula>99.99</formula>
    </cfRule>
  </conditionalFormatting>
  <conditionalFormatting sqref="I50">
    <cfRule type="cellIs" dxfId="4767" priority="162" operator="greaterThan">
      <formula>99.99</formula>
    </cfRule>
  </conditionalFormatting>
  <conditionalFormatting sqref="I53">
    <cfRule type="cellIs" dxfId="4766" priority="161" operator="greaterThan">
      <formula>99.99</formula>
    </cfRule>
  </conditionalFormatting>
  <conditionalFormatting sqref="L8">
    <cfRule type="cellIs" dxfId="4765" priority="160" operator="greaterThan">
      <formula>99.99</formula>
    </cfRule>
  </conditionalFormatting>
  <conditionalFormatting sqref="L11">
    <cfRule type="cellIs" dxfId="4764" priority="159" operator="greaterThan">
      <formula>99.99</formula>
    </cfRule>
  </conditionalFormatting>
  <conditionalFormatting sqref="L14">
    <cfRule type="cellIs" dxfId="4763" priority="158" operator="greaterThan">
      <formula>99.99</formula>
    </cfRule>
  </conditionalFormatting>
  <conditionalFormatting sqref="L17">
    <cfRule type="cellIs" dxfId="4762" priority="157" operator="greaterThan">
      <formula>99.99</formula>
    </cfRule>
  </conditionalFormatting>
  <conditionalFormatting sqref="L20">
    <cfRule type="cellIs" dxfId="4761" priority="156" operator="greaterThan">
      <formula>99.99</formula>
    </cfRule>
  </conditionalFormatting>
  <conditionalFormatting sqref="L23">
    <cfRule type="cellIs" dxfId="4760" priority="155" operator="greaterThan">
      <formula>99.99</formula>
    </cfRule>
  </conditionalFormatting>
  <conditionalFormatting sqref="L26">
    <cfRule type="cellIs" dxfId="4759" priority="154" operator="greaterThan">
      <formula>99.99</formula>
    </cfRule>
  </conditionalFormatting>
  <conditionalFormatting sqref="L29">
    <cfRule type="cellIs" dxfId="4758" priority="153" operator="greaterThan">
      <formula>99.99</formula>
    </cfRule>
  </conditionalFormatting>
  <conditionalFormatting sqref="L32">
    <cfRule type="cellIs" dxfId="4757" priority="152" operator="greaterThan">
      <formula>99.99</formula>
    </cfRule>
  </conditionalFormatting>
  <conditionalFormatting sqref="L35">
    <cfRule type="cellIs" dxfId="4756" priority="151" operator="greaterThan">
      <formula>99.99</formula>
    </cfRule>
  </conditionalFormatting>
  <conditionalFormatting sqref="L38">
    <cfRule type="cellIs" dxfId="4755" priority="150" operator="greaterThan">
      <formula>99.99</formula>
    </cfRule>
  </conditionalFormatting>
  <conditionalFormatting sqref="L41">
    <cfRule type="cellIs" dxfId="4754" priority="149" operator="greaterThan">
      <formula>99.99</formula>
    </cfRule>
  </conditionalFormatting>
  <conditionalFormatting sqref="L44">
    <cfRule type="cellIs" dxfId="4753" priority="148" operator="greaterThan">
      <formula>99.99</formula>
    </cfRule>
  </conditionalFormatting>
  <conditionalFormatting sqref="L47">
    <cfRule type="cellIs" dxfId="4752" priority="147" operator="greaterThan">
      <formula>99.99</formula>
    </cfRule>
  </conditionalFormatting>
  <conditionalFormatting sqref="L50">
    <cfRule type="cellIs" dxfId="4751" priority="146" operator="greaterThan">
      <formula>99.99</formula>
    </cfRule>
  </conditionalFormatting>
  <conditionalFormatting sqref="L53">
    <cfRule type="cellIs" dxfId="4750" priority="145" operator="greaterThan">
      <formula>99.99</formula>
    </cfRule>
  </conditionalFormatting>
  <conditionalFormatting sqref="O8">
    <cfRule type="cellIs" dxfId="4749" priority="144" operator="greaterThan">
      <formula>99.99</formula>
    </cfRule>
  </conditionalFormatting>
  <conditionalFormatting sqref="O11">
    <cfRule type="cellIs" dxfId="4748" priority="143" operator="greaterThan">
      <formula>99.99</formula>
    </cfRule>
  </conditionalFormatting>
  <conditionalFormatting sqref="O14">
    <cfRule type="cellIs" dxfId="4747" priority="142" operator="greaterThan">
      <formula>99.99</formula>
    </cfRule>
  </conditionalFormatting>
  <conditionalFormatting sqref="O17">
    <cfRule type="cellIs" dxfId="4746" priority="141" operator="greaterThan">
      <formula>99.99</formula>
    </cfRule>
  </conditionalFormatting>
  <conditionalFormatting sqref="O20">
    <cfRule type="cellIs" dxfId="4745" priority="140" operator="greaterThan">
      <formula>99.99</formula>
    </cfRule>
  </conditionalFormatting>
  <conditionalFormatting sqref="O23">
    <cfRule type="cellIs" dxfId="4744" priority="139" operator="greaterThan">
      <formula>99.99</formula>
    </cfRule>
  </conditionalFormatting>
  <conditionalFormatting sqref="O26">
    <cfRule type="cellIs" dxfId="4743" priority="138" operator="greaterThan">
      <formula>99.99</formula>
    </cfRule>
  </conditionalFormatting>
  <conditionalFormatting sqref="O29">
    <cfRule type="cellIs" dxfId="4742" priority="137" operator="greaterThan">
      <formula>99.99</formula>
    </cfRule>
  </conditionalFormatting>
  <conditionalFormatting sqref="O32">
    <cfRule type="cellIs" dxfId="4741" priority="136" operator="greaterThan">
      <formula>99.99</formula>
    </cfRule>
  </conditionalFormatting>
  <conditionalFormatting sqref="O35">
    <cfRule type="cellIs" dxfId="4740" priority="135" operator="greaterThan">
      <formula>99.99</formula>
    </cfRule>
  </conditionalFormatting>
  <conditionalFormatting sqref="O38">
    <cfRule type="cellIs" dxfId="4739" priority="134" operator="greaterThan">
      <formula>99.99</formula>
    </cfRule>
  </conditionalFormatting>
  <conditionalFormatting sqref="O41">
    <cfRule type="cellIs" dxfId="4738" priority="133" operator="greaterThan">
      <formula>99.99</formula>
    </cfRule>
  </conditionalFormatting>
  <conditionalFormatting sqref="O44">
    <cfRule type="cellIs" dxfId="4737" priority="132" operator="greaterThan">
      <formula>99.99</formula>
    </cfRule>
  </conditionalFormatting>
  <conditionalFormatting sqref="O47">
    <cfRule type="cellIs" dxfId="4736" priority="131" operator="greaterThan">
      <formula>99.99</formula>
    </cfRule>
  </conditionalFormatting>
  <conditionalFormatting sqref="O50">
    <cfRule type="cellIs" dxfId="4735" priority="130" operator="greaterThan">
      <formula>99.99</formula>
    </cfRule>
  </conditionalFormatting>
  <conditionalFormatting sqref="O53">
    <cfRule type="cellIs" dxfId="4734" priority="129" operator="greaterThan">
      <formula>99.99</formula>
    </cfRule>
  </conditionalFormatting>
  <conditionalFormatting sqref="R8">
    <cfRule type="cellIs" dxfId="4733" priority="128" operator="greaterThan">
      <formula>99.99</formula>
    </cfRule>
  </conditionalFormatting>
  <conditionalFormatting sqref="R11">
    <cfRule type="cellIs" dxfId="4732" priority="127" operator="greaterThan">
      <formula>99.99</formula>
    </cfRule>
  </conditionalFormatting>
  <conditionalFormatting sqref="R14">
    <cfRule type="cellIs" dxfId="4731" priority="126" operator="greaterThan">
      <formula>99.99</formula>
    </cfRule>
  </conditionalFormatting>
  <conditionalFormatting sqref="R17">
    <cfRule type="cellIs" dxfId="4730" priority="125" operator="greaterThan">
      <formula>99.99</formula>
    </cfRule>
  </conditionalFormatting>
  <conditionalFormatting sqref="R20">
    <cfRule type="cellIs" dxfId="4729" priority="124" operator="greaterThan">
      <formula>99.99</formula>
    </cfRule>
  </conditionalFormatting>
  <conditionalFormatting sqref="R23">
    <cfRule type="cellIs" dxfId="4728" priority="123" operator="greaterThan">
      <formula>99.99</formula>
    </cfRule>
  </conditionalFormatting>
  <conditionalFormatting sqref="R26">
    <cfRule type="cellIs" dxfId="4727" priority="122" operator="greaterThan">
      <formula>99.99</formula>
    </cfRule>
  </conditionalFormatting>
  <conditionalFormatting sqref="R29">
    <cfRule type="cellIs" dxfId="4726" priority="121" operator="greaterThan">
      <formula>99.99</formula>
    </cfRule>
  </conditionalFormatting>
  <conditionalFormatting sqref="R32">
    <cfRule type="cellIs" dxfId="4725" priority="120" operator="greaterThan">
      <formula>99.99</formula>
    </cfRule>
  </conditionalFormatting>
  <conditionalFormatting sqref="R35">
    <cfRule type="cellIs" dxfId="4724" priority="119" operator="greaterThan">
      <formula>99.99</formula>
    </cfRule>
  </conditionalFormatting>
  <conditionalFormatting sqref="R38">
    <cfRule type="cellIs" dxfId="4723" priority="118" operator="greaterThan">
      <formula>99.99</formula>
    </cfRule>
  </conditionalFormatting>
  <conditionalFormatting sqref="R41">
    <cfRule type="cellIs" dxfId="4722" priority="117" operator="greaterThan">
      <formula>99.99</formula>
    </cfRule>
  </conditionalFormatting>
  <conditionalFormatting sqref="R44">
    <cfRule type="cellIs" dxfId="4721" priority="116" operator="greaterThan">
      <formula>99.99</formula>
    </cfRule>
  </conditionalFormatting>
  <conditionalFormatting sqref="R47">
    <cfRule type="cellIs" dxfId="4720" priority="115" operator="greaterThan">
      <formula>99.99</formula>
    </cfRule>
  </conditionalFormatting>
  <conditionalFormatting sqref="R50">
    <cfRule type="cellIs" dxfId="4719" priority="114" operator="greaterThan">
      <formula>99.99</formula>
    </cfRule>
  </conditionalFormatting>
  <conditionalFormatting sqref="R53">
    <cfRule type="cellIs" dxfId="4718" priority="113" operator="greaterThan">
      <formula>99.99</formula>
    </cfRule>
  </conditionalFormatting>
  <conditionalFormatting sqref="U8">
    <cfRule type="cellIs" dxfId="4717" priority="112" operator="greaterThan">
      <formula>99.99</formula>
    </cfRule>
  </conditionalFormatting>
  <conditionalFormatting sqref="U11">
    <cfRule type="cellIs" dxfId="4716" priority="111" operator="greaterThan">
      <formula>99.99</formula>
    </cfRule>
  </conditionalFormatting>
  <conditionalFormatting sqref="U14">
    <cfRule type="cellIs" dxfId="4715" priority="110" operator="greaterThan">
      <formula>99.99</formula>
    </cfRule>
  </conditionalFormatting>
  <conditionalFormatting sqref="U17">
    <cfRule type="cellIs" dxfId="4714" priority="109" operator="greaterThan">
      <formula>99.99</formula>
    </cfRule>
  </conditionalFormatting>
  <conditionalFormatting sqref="U20">
    <cfRule type="cellIs" dxfId="4713" priority="108" operator="greaterThan">
      <formula>99.99</formula>
    </cfRule>
  </conditionalFormatting>
  <conditionalFormatting sqref="U23">
    <cfRule type="cellIs" dxfId="4712" priority="107" operator="greaterThan">
      <formula>99.99</formula>
    </cfRule>
  </conditionalFormatting>
  <conditionalFormatting sqref="U26">
    <cfRule type="cellIs" dxfId="4711" priority="106" operator="greaterThan">
      <formula>99.99</formula>
    </cfRule>
  </conditionalFormatting>
  <conditionalFormatting sqref="U29">
    <cfRule type="cellIs" dxfId="4710" priority="105" operator="greaterThan">
      <formula>99.99</formula>
    </cfRule>
  </conditionalFormatting>
  <conditionalFormatting sqref="U32">
    <cfRule type="cellIs" dxfId="4709" priority="104" operator="greaterThan">
      <formula>99.99</formula>
    </cfRule>
  </conditionalFormatting>
  <conditionalFormatting sqref="U35">
    <cfRule type="cellIs" dxfId="4708" priority="103" operator="greaterThan">
      <formula>99.99</formula>
    </cfRule>
  </conditionalFormatting>
  <conditionalFormatting sqref="U38">
    <cfRule type="cellIs" dxfId="4707" priority="102" operator="greaterThan">
      <formula>99.99</formula>
    </cfRule>
  </conditionalFormatting>
  <conditionalFormatting sqref="U41">
    <cfRule type="cellIs" dxfId="4706" priority="101" operator="greaterThan">
      <formula>99.99</formula>
    </cfRule>
  </conditionalFormatting>
  <conditionalFormatting sqref="U44">
    <cfRule type="cellIs" dxfId="4705" priority="100" operator="greaterThan">
      <formula>99.99</formula>
    </cfRule>
  </conditionalFormatting>
  <conditionalFormatting sqref="U47">
    <cfRule type="cellIs" dxfId="4704" priority="99" operator="greaterThan">
      <formula>99.99</formula>
    </cfRule>
  </conditionalFormatting>
  <conditionalFormatting sqref="U50">
    <cfRule type="cellIs" dxfId="4703" priority="98" operator="greaterThan">
      <formula>99.99</formula>
    </cfRule>
  </conditionalFormatting>
  <conditionalFormatting sqref="U53">
    <cfRule type="cellIs" dxfId="4702" priority="97" operator="greaterThan">
      <formula>99.99</formula>
    </cfRule>
  </conditionalFormatting>
  <conditionalFormatting sqref="X8">
    <cfRule type="cellIs" dxfId="4701" priority="96" operator="greaterThan">
      <formula>99.99</formula>
    </cfRule>
  </conditionalFormatting>
  <conditionalFormatting sqref="X11">
    <cfRule type="cellIs" dxfId="4700" priority="95" operator="greaterThan">
      <formula>99.99</formula>
    </cfRule>
  </conditionalFormatting>
  <conditionalFormatting sqref="X14">
    <cfRule type="cellIs" dxfId="4699" priority="94" operator="greaterThan">
      <formula>99.99</formula>
    </cfRule>
  </conditionalFormatting>
  <conditionalFormatting sqref="X17">
    <cfRule type="cellIs" dxfId="4698" priority="93" operator="greaterThan">
      <formula>99.99</formula>
    </cfRule>
  </conditionalFormatting>
  <conditionalFormatting sqref="X20">
    <cfRule type="cellIs" dxfId="4697" priority="92" operator="greaterThan">
      <formula>99.99</formula>
    </cfRule>
  </conditionalFormatting>
  <conditionalFormatting sqref="X23">
    <cfRule type="cellIs" dxfId="4696" priority="91" operator="greaterThan">
      <formula>99.99</formula>
    </cfRule>
  </conditionalFormatting>
  <conditionalFormatting sqref="X26">
    <cfRule type="cellIs" dxfId="4695" priority="90" operator="greaterThan">
      <formula>99.99</formula>
    </cfRule>
  </conditionalFormatting>
  <conditionalFormatting sqref="X29">
    <cfRule type="cellIs" dxfId="4694" priority="89" operator="greaterThan">
      <formula>99.99</formula>
    </cfRule>
  </conditionalFormatting>
  <conditionalFormatting sqref="X32">
    <cfRule type="cellIs" dxfId="4693" priority="88" operator="greaterThan">
      <formula>99.99</formula>
    </cfRule>
  </conditionalFormatting>
  <conditionalFormatting sqref="X35">
    <cfRule type="cellIs" dxfId="4692" priority="87" operator="greaterThan">
      <formula>99.99</formula>
    </cfRule>
  </conditionalFormatting>
  <conditionalFormatting sqref="X38">
    <cfRule type="cellIs" dxfId="4691" priority="86" operator="greaterThan">
      <formula>99.99</formula>
    </cfRule>
  </conditionalFormatting>
  <conditionalFormatting sqref="X41">
    <cfRule type="cellIs" dxfId="4690" priority="85" operator="greaterThan">
      <formula>99.99</formula>
    </cfRule>
  </conditionalFormatting>
  <conditionalFormatting sqref="X44">
    <cfRule type="cellIs" dxfId="4689" priority="84" operator="greaterThan">
      <formula>99.99</formula>
    </cfRule>
  </conditionalFormatting>
  <conditionalFormatting sqref="X47">
    <cfRule type="cellIs" dxfId="4688" priority="83" operator="greaterThan">
      <formula>99.99</formula>
    </cfRule>
  </conditionalFormatting>
  <conditionalFormatting sqref="X50">
    <cfRule type="cellIs" dxfId="4687" priority="82" operator="greaterThan">
      <formula>99.99</formula>
    </cfRule>
  </conditionalFormatting>
  <conditionalFormatting sqref="X53">
    <cfRule type="cellIs" dxfId="4686" priority="81" operator="greaterThan">
      <formula>99.99</formula>
    </cfRule>
  </conditionalFormatting>
  <conditionalFormatting sqref="AA8">
    <cfRule type="cellIs" dxfId="4685" priority="80" operator="greaterThan">
      <formula>99.99</formula>
    </cfRule>
  </conditionalFormatting>
  <conditionalFormatting sqref="AA11">
    <cfRule type="cellIs" dxfId="4684" priority="79" operator="greaterThan">
      <formula>99.99</formula>
    </cfRule>
  </conditionalFormatting>
  <conditionalFormatting sqref="AA14">
    <cfRule type="cellIs" dxfId="4683" priority="78" operator="greaterThan">
      <formula>99.99</formula>
    </cfRule>
  </conditionalFormatting>
  <conditionalFormatting sqref="AA17">
    <cfRule type="cellIs" dxfId="4682" priority="77" operator="greaterThan">
      <formula>99.99</formula>
    </cfRule>
  </conditionalFormatting>
  <conditionalFormatting sqref="AA20">
    <cfRule type="cellIs" dxfId="4681" priority="76" operator="greaterThan">
      <formula>99.99</formula>
    </cfRule>
  </conditionalFormatting>
  <conditionalFormatting sqref="AA23">
    <cfRule type="cellIs" dxfId="4680" priority="75" operator="greaterThan">
      <formula>99.99</formula>
    </cfRule>
  </conditionalFormatting>
  <conditionalFormatting sqref="AA26">
    <cfRule type="cellIs" dxfId="4679" priority="74" operator="greaterThan">
      <formula>99.99</formula>
    </cfRule>
  </conditionalFormatting>
  <conditionalFormatting sqref="AA29">
    <cfRule type="cellIs" dxfId="4678" priority="73" operator="greaterThan">
      <formula>99.99</formula>
    </cfRule>
  </conditionalFormatting>
  <conditionalFormatting sqref="AA32">
    <cfRule type="cellIs" dxfId="4677" priority="72" operator="greaterThan">
      <formula>99.99</formula>
    </cfRule>
  </conditionalFormatting>
  <conditionalFormatting sqref="AA35">
    <cfRule type="cellIs" dxfId="4676" priority="71" operator="greaterThan">
      <formula>99.99</formula>
    </cfRule>
  </conditionalFormatting>
  <conditionalFormatting sqref="AA38">
    <cfRule type="cellIs" dxfId="4675" priority="70" operator="greaterThan">
      <formula>99.99</formula>
    </cfRule>
  </conditionalFormatting>
  <conditionalFormatting sqref="AA41">
    <cfRule type="cellIs" dxfId="4674" priority="69" operator="greaterThan">
      <formula>99.99</formula>
    </cfRule>
  </conditionalFormatting>
  <conditionalFormatting sqref="AA44">
    <cfRule type="cellIs" dxfId="4673" priority="68" operator="greaterThan">
      <formula>99.99</formula>
    </cfRule>
  </conditionalFormatting>
  <conditionalFormatting sqref="AA47">
    <cfRule type="cellIs" dxfId="4672" priority="67" operator="greaterThan">
      <formula>99.99</formula>
    </cfRule>
  </conditionalFormatting>
  <conditionalFormatting sqref="AA50">
    <cfRule type="cellIs" dxfId="4671" priority="66" operator="greaterThan">
      <formula>99.99</formula>
    </cfRule>
  </conditionalFormatting>
  <conditionalFormatting sqref="AA53">
    <cfRule type="cellIs" dxfId="4670" priority="65" operator="greaterThan">
      <formula>99.99</formula>
    </cfRule>
  </conditionalFormatting>
  <conditionalFormatting sqref="AD8">
    <cfRule type="cellIs" dxfId="4669" priority="64" operator="greaterThan">
      <formula>99.99</formula>
    </cfRule>
  </conditionalFormatting>
  <conditionalFormatting sqref="AD11">
    <cfRule type="cellIs" dxfId="4668" priority="63" operator="greaterThan">
      <formula>99.99</formula>
    </cfRule>
  </conditionalFormatting>
  <conditionalFormatting sqref="AD14">
    <cfRule type="cellIs" dxfId="4667" priority="62" operator="greaterThan">
      <formula>99.99</formula>
    </cfRule>
  </conditionalFormatting>
  <conditionalFormatting sqref="AD17">
    <cfRule type="cellIs" dxfId="4666" priority="61" operator="greaterThan">
      <formula>99.99</formula>
    </cfRule>
  </conditionalFormatting>
  <conditionalFormatting sqref="AD20">
    <cfRule type="cellIs" dxfId="4665" priority="60" operator="greaterThan">
      <formula>99.99</formula>
    </cfRule>
  </conditionalFormatting>
  <conditionalFormatting sqref="AD23">
    <cfRule type="cellIs" dxfId="4664" priority="59" operator="greaterThan">
      <formula>99.99</formula>
    </cfRule>
  </conditionalFormatting>
  <conditionalFormatting sqref="AD26">
    <cfRule type="cellIs" dxfId="4663" priority="58" operator="greaterThan">
      <formula>99.99</formula>
    </cfRule>
  </conditionalFormatting>
  <conditionalFormatting sqref="AD29">
    <cfRule type="cellIs" dxfId="4662" priority="57" operator="greaterThan">
      <formula>99.99</formula>
    </cfRule>
  </conditionalFormatting>
  <conditionalFormatting sqref="AD32">
    <cfRule type="cellIs" dxfId="4661" priority="56" operator="greaterThan">
      <formula>99.99</formula>
    </cfRule>
  </conditionalFormatting>
  <conditionalFormatting sqref="AD35">
    <cfRule type="cellIs" dxfId="4660" priority="55" operator="greaterThan">
      <formula>99.99</formula>
    </cfRule>
  </conditionalFormatting>
  <conditionalFormatting sqref="AD38">
    <cfRule type="cellIs" dxfId="4659" priority="54" operator="greaterThan">
      <formula>99.99</formula>
    </cfRule>
  </conditionalFormatting>
  <conditionalFormatting sqref="AD41">
    <cfRule type="cellIs" dxfId="4658" priority="53" operator="greaterThan">
      <formula>99.99</formula>
    </cfRule>
  </conditionalFormatting>
  <conditionalFormatting sqref="AD44">
    <cfRule type="cellIs" dxfId="4657" priority="52" operator="greaterThan">
      <formula>99.99</formula>
    </cfRule>
  </conditionalFormatting>
  <conditionalFormatting sqref="AD47">
    <cfRule type="cellIs" dxfId="4656" priority="51" operator="greaterThan">
      <formula>99.99</formula>
    </cfRule>
  </conditionalFormatting>
  <conditionalFormatting sqref="AD50">
    <cfRule type="cellIs" dxfId="4655" priority="50" operator="greaterThan">
      <formula>99.99</formula>
    </cfRule>
  </conditionalFormatting>
  <conditionalFormatting sqref="AD53">
    <cfRule type="cellIs" dxfId="4654" priority="49" operator="greaterThan">
      <formula>99.99</formula>
    </cfRule>
  </conditionalFormatting>
  <conditionalFormatting sqref="AG8">
    <cfRule type="cellIs" dxfId="4653" priority="48" operator="greaterThan">
      <formula>99.99</formula>
    </cfRule>
  </conditionalFormatting>
  <conditionalFormatting sqref="AG11">
    <cfRule type="cellIs" dxfId="4652" priority="47" operator="greaterThan">
      <formula>99.99</formula>
    </cfRule>
  </conditionalFormatting>
  <conditionalFormatting sqref="AG14">
    <cfRule type="cellIs" dxfId="4651" priority="46" operator="greaterThan">
      <formula>99.99</formula>
    </cfRule>
  </conditionalFormatting>
  <conditionalFormatting sqref="AG17">
    <cfRule type="cellIs" dxfId="4650" priority="45" operator="greaterThan">
      <formula>99.99</formula>
    </cfRule>
  </conditionalFormatting>
  <conditionalFormatting sqref="AG20">
    <cfRule type="cellIs" dxfId="4649" priority="44" operator="greaterThan">
      <formula>99.99</formula>
    </cfRule>
  </conditionalFormatting>
  <conditionalFormatting sqref="AG23">
    <cfRule type="cellIs" dxfId="4648" priority="43" operator="greaterThan">
      <formula>99.99</formula>
    </cfRule>
  </conditionalFormatting>
  <conditionalFormatting sqref="AG26">
    <cfRule type="cellIs" dxfId="4647" priority="42" operator="greaterThan">
      <formula>99.99</formula>
    </cfRule>
  </conditionalFormatting>
  <conditionalFormatting sqref="AG29">
    <cfRule type="cellIs" dxfId="4646" priority="41" operator="greaterThan">
      <formula>99.99</formula>
    </cfRule>
  </conditionalFormatting>
  <conditionalFormatting sqref="AG32">
    <cfRule type="cellIs" dxfId="4645" priority="40" operator="greaterThan">
      <formula>99.99</formula>
    </cfRule>
  </conditionalFormatting>
  <conditionalFormatting sqref="AG35">
    <cfRule type="cellIs" dxfId="4644" priority="39" operator="greaterThan">
      <formula>99.99</formula>
    </cfRule>
  </conditionalFormatting>
  <conditionalFormatting sqref="AG38">
    <cfRule type="cellIs" dxfId="4643" priority="38" operator="greaterThan">
      <formula>99.99</formula>
    </cfRule>
  </conditionalFormatting>
  <conditionalFormatting sqref="AG41">
    <cfRule type="cellIs" dxfId="4642" priority="37" operator="greaterThan">
      <formula>99.99</formula>
    </cfRule>
  </conditionalFormatting>
  <conditionalFormatting sqref="AG44">
    <cfRule type="cellIs" dxfId="4641" priority="36" operator="greaterThan">
      <formula>99.99</formula>
    </cfRule>
  </conditionalFormatting>
  <conditionalFormatting sqref="AG47">
    <cfRule type="cellIs" dxfId="4640" priority="35" operator="greaterThan">
      <formula>99.99</formula>
    </cfRule>
  </conditionalFormatting>
  <conditionalFormatting sqref="AG50">
    <cfRule type="cellIs" dxfId="4639" priority="34" operator="greaterThan">
      <formula>99.99</formula>
    </cfRule>
  </conditionalFormatting>
  <conditionalFormatting sqref="AG53">
    <cfRule type="cellIs" dxfId="4638" priority="33" operator="greaterThan">
      <formula>99.99</formula>
    </cfRule>
  </conditionalFormatting>
  <conditionalFormatting sqref="AJ8">
    <cfRule type="cellIs" dxfId="4637" priority="32" operator="greaterThan">
      <formula>99.99</formula>
    </cfRule>
  </conditionalFormatting>
  <conditionalFormatting sqref="AJ11">
    <cfRule type="cellIs" dxfId="4636" priority="31" operator="greaterThan">
      <formula>99.99</formula>
    </cfRule>
  </conditionalFormatting>
  <conditionalFormatting sqref="AJ14">
    <cfRule type="cellIs" dxfId="4635" priority="30" operator="greaterThan">
      <formula>99.99</formula>
    </cfRule>
  </conditionalFormatting>
  <conditionalFormatting sqref="AJ17">
    <cfRule type="cellIs" dxfId="4634" priority="29" operator="greaterThan">
      <formula>99.99</formula>
    </cfRule>
  </conditionalFormatting>
  <conditionalFormatting sqref="AJ20">
    <cfRule type="cellIs" dxfId="4633" priority="28" operator="greaterThan">
      <formula>99.99</formula>
    </cfRule>
  </conditionalFormatting>
  <conditionalFormatting sqref="AJ23">
    <cfRule type="cellIs" dxfId="4632" priority="27" operator="greaterThan">
      <formula>99.99</formula>
    </cfRule>
  </conditionalFormatting>
  <conditionalFormatting sqref="AJ26">
    <cfRule type="cellIs" dxfId="4631" priority="26" operator="greaterThan">
      <formula>99.99</formula>
    </cfRule>
  </conditionalFormatting>
  <conditionalFormatting sqref="AJ29">
    <cfRule type="cellIs" dxfId="4630" priority="25" operator="greaterThan">
      <formula>99.99</formula>
    </cfRule>
  </conditionalFormatting>
  <conditionalFormatting sqref="AJ32">
    <cfRule type="cellIs" dxfId="4629" priority="24" operator="greaterThan">
      <formula>99.99</formula>
    </cfRule>
  </conditionalFormatting>
  <conditionalFormatting sqref="AJ35">
    <cfRule type="cellIs" dxfId="4628" priority="23" operator="greaterThan">
      <formula>99.99</formula>
    </cfRule>
  </conditionalFormatting>
  <conditionalFormatting sqref="AJ38">
    <cfRule type="cellIs" dxfId="4627" priority="22" operator="greaterThan">
      <formula>99.99</formula>
    </cfRule>
  </conditionalFormatting>
  <conditionalFormatting sqref="AJ41">
    <cfRule type="cellIs" dxfId="4626" priority="21" operator="greaterThan">
      <formula>99.99</formula>
    </cfRule>
  </conditionalFormatting>
  <conditionalFormatting sqref="AJ44">
    <cfRule type="cellIs" dxfId="4625" priority="20" operator="greaterThan">
      <formula>99.99</formula>
    </cfRule>
  </conditionalFormatting>
  <conditionalFormatting sqref="AJ47">
    <cfRule type="cellIs" dxfId="4624" priority="19" operator="greaterThan">
      <formula>99.99</formula>
    </cfRule>
  </conditionalFormatting>
  <conditionalFormatting sqref="AJ50">
    <cfRule type="cellIs" dxfId="4623" priority="18" operator="greaterThan">
      <formula>99.99</formula>
    </cfRule>
  </conditionalFormatting>
  <conditionalFormatting sqref="AJ53">
    <cfRule type="cellIs" dxfId="4622" priority="17" operator="greaterThan">
      <formula>99.99</formula>
    </cfRule>
  </conditionalFormatting>
  <conditionalFormatting sqref="AM8">
    <cfRule type="cellIs" dxfId="4621" priority="16" operator="greaterThan">
      <formula>99.99</formula>
    </cfRule>
  </conditionalFormatting>
  <conditionalFormatting sqref="AM11">
    <cfRule type="cellIs" dxfId="4620" priority="15" operator="greaterThan">
      <formula>99.99</formula>
    </cfRule>
  </conditionalFormatting>
  <conditionalFormatting sqref="AM14">
    <cfRule type="cellIs" dxfId="4619" priority="14" operator="greaterThan">
      <formula>99.99</formula>
    </cfRule>
  </conditionalFormatting>
  <conditionalFormatting sqref="AM17">
    <cfRule type="cellIs" dxfId="4618" priority="13" operator="greaterThan">
      <formula>99.99</formula>
    </cfRule>
  </conditionalFormatting>
  <conditionalFormatting sqref="AM20">
    <cfRule type="cellIs" dxfId="4617" priority="12" operator="greaterThan">
      <formula>99.99</formula>
    </cfRule>
  </conditionalFormatting>
  <conditionalFormatting sqref="AM23">
    <cfRule type="cellIs" dxfId="4616" priority="11" operator="greaterThan">
      <formula>99.99</formula>
    </cfRule>
  </conditionalFormatting>
  <conditionalFormatting sqref="AM26">
    <cfRule type="cellIs" dxfId="4615" priority="10" operator="greaterThan">
      <formula>99.99</formula>
    </cfRule>
  </conditionalFormatting>
  <conditionalFormatting sqref="AM29">
    <cfRule type="cellIs" dxfId="4614" priority="9" operator="greaterThan">
      <formula>99.99</formula>
    </cfRule>
  </conditionalFormatting>
  <conditionalFormatting sqref="AM32">
    <cfRule type="cellIs" dxfId="4613" priority="8" operator="greaterThan">
      <formula>99.99</formula>
    </cfRule>
  </conditionalFormatting>
  <conditionalFormatting sqref="AM35">
    <cfRule type="cellIs" dxfId="4612" priority="7" operator="greaterThan">
      <formula>99.99</formula>
    </cfRule>
  </conditionalFormatting>
  <conditionalFormatting sqref="AM38">
    <cfRule type="cellIs" dxfId="4611" priority="6" operator="greaterThan">
      <formula>99.99</formula>
    </cfRule>
  </conditionalFormatting>
  <conditionalFormatting sqref="AM41">
    <cfRule type="cellIs" dxfId="4610" priority="5" operator="greaterThan">
      <formula>99.99</formula>
    </cfRule>
  </conditionalFormatting>
  <conditionalFormatting sqref="AM44">
    <cfRule type="cellIs" dxfId="4609" priority="4" operator="greaterThan">
      <formula>99.99</formula>
    </cfRule>
  </conditionalFormatting>
  <conditionalFormatting sqref="AM47">
    <cfRule type="cellIs" dxfId="4608" priority="3" operator="greaterThan">
      <formula>99.99</formula>
    </cfRule>
  </conditionalFormatting>
  <conditionalFormatting sqref="AM50">
    <cfRule type="cellIs" dxfId="4607" priority="2" operator="greaterThan">
      <formula>99.99</formula>
    </cfRule>
  </conditionalFormatting>
  <conditionalFormatting sqref="AM53">
    <cfRule type="cellIs" dxfId="4606" priority="1" operator="greaterThan">
      <formula>99.99</formula>
    </cfRule>
  </conditionalFormatting>
  <dataValidations xWindow="497" yWindow="324" count="3">
    <dataValidation type="whole" errorStyle="warning" operator="lessThanOrEqual" allowBlank="1" showInputMessage="1" showErrorMessage="1" error="特別条項回数は、_x000a_年６回以内です。" sqref="O3">
      <formula1>6</formula1>
    </dataValidation>
    <dataValidation type="decimal" errorStyle="warning" operator="lessThanOrEqual" allowBlank="1" showInputMessage="1" showErrorMessage="1" error="法定時間外+法定休日労働の上限は、月100時間未満です。" sqref="X3">
      <formula1>99.99</formula1>
    </dataValidation>
    <dataValidation type="decimal" errorStyle="warning" operator="lessThanOrEqual" allowBlank="1" showInputMessage="1" showErrorMessage="1" error="法定時間外労働の上限は、年間720時間までです。" sqref="AE3">
      <formula1>720</formula1>
    </dataValidation>
  </dataValidations>
  <pageMargins left="0.70866141732283472" right="0.70866141732283472" top="0.74803149606299213" bottom="0.74803149606299213" header="0.31496062992125984" footer="0.31496062992125984"/>
  <pageSetup paperSize="8" scale="59" orientation="landscape" r:id="rId1"/>
  <headerFooter>
    <oddFooter>&amp;R【36協定上限規制管理シート】version2.1（長野労働局監督課2020.3）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44" operator="greaterThan" id="{5261A913-0315-4731-9964-E165444B5A40}">
            <xm:f>不要３!H$9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G7 J7 M7 P7 S7 V7 Y7 AB7 AE7 AH7 AK7 AN7</xm:sqref>
        </x14:conditionalFormatting>
        <x14:conditionalFormatting xmlns:xm="http://schemas.microsoft.com/office/excel/2006/main">
          <x14:cfRule type="cellIs" priority="3540" operator="greaterThan" id="{001DB06D-5D30-4E50-A9B3-EDB857B69013}">
            <xm:f>不要３!H$24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G10 J10 M10 P10 S10 V10 Y10 AB10 AE10 AH10 AK10 AN10</xm:sqref>
        </x14:conditionalFormatting>
        <x14:conditionalFormatting xmlns:xm="http://schemas.microsoft.com/office/excel/2006/main">
          <x14:cfRule type="cellIs" priority="3494" operator="greaterThan" id="{F0F088CD-3B05-42C4-9118-9DCD33946933}">
            <xm:f>不要３!H$39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G13 J13 M13 P13 S13 V13 Y13 AB13 AE13 AH13 AK13 AN13</xm:sqref>
        </x14:conditionalFormatting>
        <x14:conditionalFormatting xmlns:xm="http://schemas.microsoft.com/office/excel/2006/main">
          <x14:cfRule type="cellIs" priority="3490" operator="greaterThan" id="{D80C7B1B-B533-4E1C-ACA4-C9C82A68D472}">
            <xm:f>不要３!H$54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G16 J16 M16 P16 S16 V16 Y16 AB16 AE16 AH16 AK16 AN16</xm:sqref>
        </x14:conditionalFormatting>
        <x14:conditionalFormatting xmlns:xm="http://schemas.microsoft.com/office/excel/2006/main">
          <x14:cfRule type="cellIs" priority="3486" operator="greaterThan" id="{C3C23E97-CDDA-4624-8BA7-B0B8DF10938C}">
            <xm:f>不要３!H$69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G19 J19 M19 P19 S19 V19 Y19 AB19 AE19 AH19 AK19 AN19</xm:sqref>
        </x14:conditionalFormatting>
        <x14:conditionalFormatting xmlns:xm="http://schemas.microsoft.com/office/excel/2006/main">
          <x14:cfRule type="cellIs" priority="3482" operator="greaterThan" id="{E01B81ED-0DC6-47C5-A699-CFFF6E729144}">
            <xm:f>不要３!H$84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G22 J22 M22 P22 S22 V22 Y22 AB22 AE22 AH22 AK22 AN22</xm:sqref>
        </x14:conditionalFormatting>
        <x14:conditionalFormatting xmlns:xm="http://schemas.microsoft.com/office/excel/2006/main">
          <x14:cfRule type="cellIs" priority="3478" operator="greaterThan" id="{CD0A1689-D7EF-4CF7-8AF3-3B3DA2971708}">
            <xm:f>不要３!H$99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G25 J25 M25 P25 S25 V25 Y25 AB25 AE25 AH25 AK25 AN25</xm:sqref>
        </x14:conditionalFormatting>
        <x14:conditionalFormatting xmlns:xm="http://schemas.microsoft.com/office/excel/2006/main">
          <x14:cfRule type="cellIs" priority="3474" operator="greaterThan" id="{CB4BE1DF-D2D2-45BD-88A4-9591E6E09714}">
            <xm:f>不要３!H$114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G28 J28 M28 P28 S28 V28 Y28 AB28 AE28 AH28 AK28 AN28</xm:sqref>
        </x14:conditionalFormatting>
        <x14:conditionalFormatting xmlns:xm="http://schemas.microsoft.com/office/excel/2006/main">
          <x14:cfRule type="cellIs" priority="3470" operator="greaterThan" id="{A1A8A03C-C6BB-4DCD-9CAC-1E69F198EA24}">
            <xm:f>不要３!H$129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G31 J31 M31 P31 S31 V31 Y31 AB31 AE31 AH31 AK31 AN31</xm:sqref>
        </x14:conditionalFormatting>
        <x14:conditionalFormatting xmlns:xm="http://schemas.microsoft.com/office/excel/2006/main">
          <x14:cfRule type="cellIs" priority="3466" operator="greaterThan" id="{7E0D281D-A9FE-4221-A0EE-7FB243C3652D}">
            <xm:f>不要３!H$144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G34 J34 M34 P34 S34 V34 Y34 AB34 AE34 AH34 AK34 AN34</xm:sqref>
        </x14:conditionalFormatting>
        <x14:conditionalFormatting xmlns:xm="http://schemas.microsoft.com/office/excel/2006/main">
          <x14:cfRule type="cellIs" priority="3462" operator="greaterThan" id="{45457361-ECC9-4776-AA92-DFA1FD2E5FA7}">
            <xm:f>不要３!H$159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G37 J37 M37 P37 S37 V37 Y37 AB37 AE37 AH37 AK37 AN37</xm:sqref>
        </x14:conditionalFormatting>
        <x14:conditionalFormatting xmlns:xm="http://schemas.microsoft.com/office/excel/2006/main">
          <x14:cfRule type="cellIs" priority="3458" operator="greaterThan" id="{0ECFF624-2EA8-471B-B82F-FF377C679DC9}">
            <xm:f>不要３!H$174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G40 J40 M40 P40 S40 V40 Y40 AB40 AE40 AH40 AK40 AN40</xm:sqref>
        </x14:conditionalFormatting>
        <x14:conditionalFormatting xmlns:xm="http://schemas.microsoft.com/office/excel/2006/main">
          <x14:cfRule type="cellIs" priority="3454" operator="greaterThan" id="{30A30FF2-119D-4F73-AA43-95FDD013350D}">
            <xm:f>不要３!H$189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G43 J43 M43 P43 S43 V43 Y43 AB43 AE43 AH43 AK43 AN43</xm:sqref>
        </x14:conditionalFormatting>
        <x14:conditionalFormatting xmlns:xm="http://schemas.microsoft.com/office/excel/2006/main">
          <x14:cfRule type="cellIs" priority="3450" operator="greaterThan" id="{280E3F10-B6D6-4B90-97CA-2343C3AA33FA}">
            <xm:f>不要３!H$204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G46 J46 M46 P46 S46 V46 Y46 AB46 AE46 AH46 AK46 AN46</xm:sqref>
        </x14:conditionalFormatting>
        <x14:conditionalFormatting xmlns:xm="http://schemas.microsoft.com/office/excel/2006/main">
          <x14:cfRule type="cellIs" priority="3446" operator="greaterThan" id="{6F6C41B9-1C64-407D-AA16-375A6E3503ED}">
            <xm:f>不要３!H$219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G49 J49 M49 P49 S49 V49 Y49 AB49 AE49 AH49 AK49 AN49</xm:sqref>
        </x14:conditionalFormatting>
        <x14:conditionalFormatting xmlns:xm="http://schemas.microsoft.com/office/excel/2006/main">
          <x14:cfRule type="cellIs" priority="3442" operator="greaterThan" id="{A6D7D1B1-27BA-4A93-B975-D9EE957091E9}">
            <xm:f>不要３!H$234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G52 J52 M52 P52 S52 V52 Y52 AB52 AE52 AH52 AK52 AN52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60"/>
  <sheetViews>
    <sheetView showGridLines="0" zoomScale="90" zoomScaleNormal="90" workbookViewId="0">
      <pane xSplit="5" ySplit="6" topLeftCell="N7" activePane="bottomRight" state="frozen"/>
      <selection pane="topRight" activeCell="F1" sqref="F1"/>
      <selection pane="bottomLeft" activeCell="A7" sqref="A7"/>
      <selection pane="bottomRight" activeCell="D5" sqref="D5:E6"/>
    </sheetView>
  </sheetViews>
  <sheetFormatPr defaultRowHeight="13.2"/>
  <cols>
    <col min="1" max="1" width="4.109375" customWidth="1"/>
    <col min="2" max="2" width="7.21875" customWidth="1"/>
    <col min="3" max="3" width="10.88671875" customWidth="1"/>
    <col min="4" max="5" width="9.6640625" customWidth="1"/>
    <col min="6" max="6" width="6.77734375" customWidth="1"/>
    <col min="7" max="7" width="7.109375" customWidth="1"/>
    <col min="8" max="8" width="6.109375" customWidth="1"/>
    <col min="9" max="9" width="6.77734375" customWidth="1"/>
    <col min="10" max="10" width="7.109375" customWidth="1"/>
    <col min="11" max="11" width="6.109375" customWidth="1"/>
    <col min="12" max="12" width="6.77734375" customWidth="1"/>
    <col min="13" max="13" width="7.109375" customWidth="1"/>
    <col min="14" max="14" width="6.109375" customWidth="1"/>
    <col min="15" max="15" width="6.77734375" customWidth="1"/>
    <col min="16" max="16" width="7.109375" customWidth="1"/>
    <col min="17" max="17" width="6.109375" customWidth="1"/>
    <col min="18" max="18" width="6.77734375" customWidth="1"/>
    <col min="19" max="19" width="7.109375" customWidth="1"/>
    <col min="20" max="20" width="6.109375" customWidth="1"/>
    <col min="21" max="21" width="6.77734375" customWidth="1"/>
    <col min="22" max="22" width="7.109375" customWidth="1"/>
    <col min="23" max="23" width="6.109375" customWidth="1"/>
    <col min="24" max="24" width="6.77734375" customWidth="1"/>
    <col min="25" max="25" width="7.109375" customWidth="1"/>
    <col min="26" max="26" width="6.109375" customWidth="1"/>
    <col min="27" max="27" width="6.77734375" customWidth="1"/>
    <col min="28" max="28" width="7.109375" customWidth="1"/>
    <col min="29" max="29" width="6.109375" customWidth="1"/>
    <col min="30" max="30" width="6.77734375" customWidth="1"/>
    <col min="31" max="31" width="7.109375" customWidth="1"/>
    <col min="32" max="32" width="6.109375" customWidth="1"/>
    <col min="33" max="33" width="6.77734375" customWidth="1"/>
    <col min="34" max="34" width="7.109375" customWidth="1"/>
    <col min="35" max="35" width="6.109375" customWidth="1"/>
    <col min="36" max="36" width="6.77734375" customWidth="1"/>
    <col min="37" max="37" width="7.109375" customWidth="1"/>
    <col min="38" max="38" width="6.109375" customWidth="1"/>
    <col min="39" max="39" width="6.77734375" customWidth="1"/>
    <col min="40" max="40" width="7.77734375" customWidth="1"/>
    <col min="41" max="41" width="6.109375" customWidth="1"/>
    <col min="42" max="43" width="13.77734375" customWidth="1"/>
  </cols>
  <sheetData>
    <row r="1" spans="1:43" ht="27.75" customHeight="1">
      <c r="A1" s="197" t="str">
        <f>'1年目'!A1</f>
        <v>表題等記入欄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</row>
    <row r="2" spans="1:43" ht="43.5" customHeight="1" thickBot="1">
      <c r="A2" s="181"/>
      <c r="B2" s="181"/>
      <c r="C2" s="181"/>
      <c r="D2" s="181"/>
      <c r="E2" s="61"/>
      <c r="F2" s="61"/>
      <c r="G2" s="61"/>
      <c r="H2" s="187"/>
      <c r="I2" s="187"/>
      <c r="J2" s="187"/>
      <c r="K2" s="187"/>
      <c r="L2" s="61"/>
      <c r="M2" s="185"/>
      <c r="N2" s="185"/>
      <c r="O2" s="189"/>
      <c r="P2" s="190"/>
      <c r="Q2" s="190"/>
      <c r="R2" s="190"/>
      <c r="S2" s="190"/>
      <c r="T2" s="190"/>
      <c r="U2" s="190"/>
      <c r="V2" s="190"/>
      <c r="W2" s="185"/>
      <c r="X2" s="185"/>
      <c r="Y2" s="185"/>
      <c r="Z2" s="188"/>
      <c r="AA2" s="188"/>
      <c r="AB2" s="188"/>
      <c r="AC2" s="188"/>
      <c r="AD2" s="185"/>
      <c r="AE2" s="185"/>
      <c r="AF2" s="185"/>
      <c r="AG2" s="61"/>
      <c r="AH2" s="61"/>
      <c r="AI2" s="61"/>
      <c r="AJ2" s="61"/>
      <c r="AK2" s="61"/>
      <c r="AL2" s="61"/>
      <c r="AM2" s="61"/>
      <c r="AN2" s="61"/>
      <c r="AO2" s="61"/>
    </row>
    <row r="3" spans="1:43" ht="25.5" customHeight="1" thickTop="1" thickBot="1">
      <c r="D3" s="174" t="s">
        <v>29</v>
      </c>
      <c r="E3" s="174"/>
      <c r="F3" s="174"/>
      <c r="G3" s="174"/>
      <c r="H3" s="175"/>
      <c r="I3" s="120"/>
      <c r="J3" t="s">
        <v>10</v>
      </c>
      <c r="K3" s="19"/>
      <c r="L3" s="174" t="s">
        <v>14</v>
      </c>
      <c r="M3" s="174"/>
      <c r="N3" s="174"/>
      <c r="O3" s="120"/>
      <c r="P3" t="s">
        <v>13</v>
      </c>
      <c r="Q3" s="174" t="s">
        <v>144</v>
      </c>
      <c r="R3" s="174"/>
      <c r="S3" s="174"/>
      <c r="T3" s="174"/>
      <c r="U3" s="174"/>
      <c r="V3" s="174"/>
      <c r="W3" s="175"/>
      <c r="X3" s="120"/>
      <c r="Y3" t="s">
        <v>10</v>
      </c>
      <c r="Z3" s="174" t="s">
        <v>148</v>
      </c>
      <c r="AA3" s="174"/>
      <c r="AB3" s="174"/>
      <c r="AC3" s="174"/>
      <c r="AD3" s="175"/>
      <c r="AE3" s="120"/>
      <c r="AF3" t="s">
        <v>10</v>
      </c>
      <c r="AG3" s="8"/>
      <c r="AH3" s="8"/>
      <c r="AI3" s="20"/>
      <c r="AJ3" s="21"/>
    </row>
    <row r="4" spans="1:43" ht="28.5" customHeight="1" thickTop="1" thickBot="1">
      <c r="D4" s="117">
        <f>'1年目'!D4+3</f>
        <v>2023</v>
      </c>
      <c r="E4" s="118" t="s">
        <v>81</v>
      </c>
      <c r="F4" s="69"/>
      <c r="I4" s="63"/>
      <c r="L4" s="63"/>
      <c r="O4" s="63"/>
      <c r="R4" s="63"/>
      <c r="U4" s="63"/>
      <c r="X4" s="63"/>
      <c r="AA4" s="63"/>
      <c r="AD4" s="63"/>
      <c r="AG4" s="63"/>
      <c r="AJ4" s="63"/>
      <c r="AM4" s="63"/>
    </row>
    <row r="5" spans="1:43" ht="24.75" customHeight="1">
      <c r="B5" s="152" t="s">
        <v>17</v>
      </c>
      <c r="C5" s="152" t="s">
        <v>18</v>
      </c>
      <c r="D5" s="170" t="s">
        <v>149</v>
      </c>
      <c r="E5" s="170"/>
      <c r="F5" s="36">
        <f>G5</f>
        <v>4</v>
      </c>
      <c r="G5" s="193">
        <f>'1年目'!G5</f>
        <v>4</v>
      </c>
      <c r="H5" s="161" t="s">
        <v>30</v>
      </c>
      <c r="I5" s="36">
        <f>IF(G5=12,1,G5+1)</f>
        <v>5</v>
      </c>
      <c r="J5" s="193">
        <f>IF(G5=12,1,G5+1)</f>
        <v>5</v>
      </c>
      <c r="K5" s="161" t="s">
        <v>30</v>
      </c>
      <c r="L5" s="36">
        <f>IF(J5=12,1,J5+1)</f>
        <v>6</v>
      </c>
      <c r="M5" s="193">
        <f>IF(J5=12,1,J5+1)</f>
        <v>6</v>
      </c>
      <c r="N5" s="161" t="s">
        <v>30</v>
      </c>
      <c r="O5" s="36">
        <f>IF(M5=12,1,M5+1)</f>
        <v>7</v>
      </c>
      <c r="P5" s="193">
        <f>IF(M5=12,1,M5+1)</f>
        <v>7</v>
      </c>
      <c r="Q5" s="161" t="s">
        <v>30</v>
      </c>
      <c r="R5" s="36">
        <f>IF(P5=12,1,P5+1)</f>
        <v>8</v>
      </c>
      <c r="S5" s="193">
        <f>IF(P5=12,1,P5+1)</f>
        <v>8</v>
      </c>
      <c r="T5" s="161" t="s">
        <v>30</v>
      </c>
      <c r="U5" s="36">
        <f>IF(S5=12,1,S5+1)</f>
        <v>9</v>
      </c>
      <c r="V5" s="193">
        <f>IF(S5=12,1,S5+1)</f>
        <v>9</v>
      </c>
      <c r="W5" s="161" t="s">
        <v>30</v>
      </c>
      <c r="X5" s="36">
        <f>IF(V5=12,1,V5+1)</f>
        <v>10</v>
      </c>
      <c r="Y5" s="193">
        <f>IF(V5=12,1,V5+1)</f>
        <v>10</v>
      </c>
      <c r="Z5" s="161" t="s">
        <v>30</v>
      </c>
      <c r="AA5" s="36">
        <f>IF(Y5=12,1,Y5+1)</f>
        <v>11</v>
      </c>
      <c r="AB5" s="193">
        <f>IF(Y5=12,1,Y5+1)</f>
        <v>11</v>
      </c>
      <c r="AC5" s="161" t="s">
        <v>30</v>
      </c>
      <c r="AD5" s="36">
        <f>IF(AB5=12,1,AB5+1)</f>
        <v>12</v>
      </c>
      <c r="AE5" s="193">
        <f>IF(AB5=12,1,AB5+1)</f>
        <v>12</v>
      </c>
      <c r="AF5" s="161" t="s">
        <v>30</v>
      </c>
      <c r="AG5" s="36">
        <f>IF(AE5=12,1,AE5+1)</f>
        <v>1</v>
      </c>
      <c r="AH5" s="193">
        <f>IF(AE5=12,1,AE5+1)</f>
        <v>1</v>
      </c>
      <c r="AI5" s="161" t="s">
        <v>30</v>
      </c>
      <c r="AJ5" s="36">
        <f>IF(AH5=12,1,AH5+1)</f>
        <v>2</v>
      </c>
      <c r="AK5" s="193">
        <f>IF(AH5=12,1,AH5+1)</f>
        <v>2</v>
      </c>
      <c r="AL5" s="161" t="s">
        <v>30</v>
      </c>
      <c r="AM5" s="36">
        <f>IF(AK5=12,1,AK5+1)</f>
        <v>3</v>
      </c>
      <c r="AN5" s="193">
        <f>IF(AK5=12,1,AK5+1)</f>
        <v>3</v>
      </c>
      <c r="AO5" s="161" t="s">
        <v>30</v>
      </c>
      <c r="AP5" s="184" t="s">
        <v>134</v>
      </c>
      <c r="AQ5" s="182" t="s">
        <v>135</v>
      </c>
    </row>
    <row r="6" spans="1:43" ht="24.75" customHeight="1">
      <c r="B6" s="152"/>
      <c r="C6" s="152"/>
      <c r="D6" s="171"/>
      <c r="E6" s="171"/>
      <c r="F6" s="103" t="s">
        <v>31</v>
      </c>
      <c r="G6" s="194"/>
      <c r="H6" s="162"/>
      <c r="I6" s="103" t="s">
        <v>31</v>
      </c>
      <c r="J6" s="194"/>
      <c r="K6" s="162"/>
      <c r="L6" s="103" t="s">
        <v>31</v>
      </c>
      <c r="M6" s="194"/>
      <c r="N6" s="162"/>
      <c r="O6" s="103" t="s">
        <v>31</v>
      </c>
      <c r="P6" s="194"/>
      <c r="Q6" s="162"/>
      <c r="R6" s="103" t="s">
        <v>31</v>
      </c>
      <c r="S6" s="194"/>
      <c r="T6" s="162"/>
      <c r="U6" s="103" t="s">
        <v>31</v>
      </c>
      <c r="V6" s="194"/>
      <c r="W6" s="162"/>
      <c r="X6" s="103" t="s">
        <v>31</v>
      </c>
      <c r="Y6" s="194"/>
      <c r="Z6" s="162"/>
      <c r="AA6" s="103" t="s">
        <v>31</v>
      </c>
      <c r="AB6" s="194"/>
      <c r="AC6" s="162"/>
      <c r="AD6" s="103" t="s">
        <v>31</v>
      </c>
      <c r="AE6" s="194"/>
      <c r="AF6" s="162"/>
      <c r="AG6" s="103" t="s">
        <v>31</v>
      </c>
      <c r="AH6" s="194"/>
      <c r="AI6" s="162"/>
      <c r="AJ6" s="103" t="s">
        <v>31</v>
      </c>
      <c r="AK6" s="194"/>
      <c r="AL6" s="162"/>
      <c r="AM6" s="103" t="s">
        <v>31</v>
      </c>
      <c r="AN6" s="194"/>
      <c r="AO6" s="162"/>
      <c r="AP6" s="183"/>
      <c r="AQ6" s="183"/>
    </row>
    <row r="7" spans="1:43" ht="25.5" customHeight="1" thickBot="1">
      <c r="A7" s="165">
        <v>1</v>
      </c>
      <c r="B7" s="139">
        <f>'1年目'!B7</f>
        <v>1001</v>
      </c>
      <c r="C7" s="139" t="str">
        <f>'1年目'!C7</f>
        <v>社員１</v>
      </c>
      <c r="D7" s="65" t="s">
        <v>95</v>
      </c>
      <c r="E7" s="38" t="s">
        <v>26</v>
      </c>
      <c r="F7" s="106" t="str">
        <f>IF(不要４!H6=$I$3,"協定超え注意",不要４!H6)</f>
        <v>協定超え注意</v>
      </c>
      <c r="G7" s="99">
        <f>G8+H8</f>
        <v>0</v>
      </c>
      <c r="H7" s="40" t="str">
        <f>IF($X$3=0,"",IF($O$3=0,"",不要４!J6))</f>
        <v/>
      </c>
      <c r="I7" s="106" t="str">
        <f>IF(不要４!K6=$I$3,"協定超え注意",不要４!K6)</f>
        <v>協定超え注意</v>
      </c>
      <c r="J7" s="99">
        <f>J8+K8</f>
        <v>0</v>
      </c>
      <c r="K7" s="40" t="str">
        <f>IF($X$3=0,"",IF($O$3=0,"",不要４!M6))</f>
        <v/>
      </c>
      <c r="L7" s="106" t="str">
        <f>IF(不要４!N6=$I$3,"協定超え注意",不要４!N6)</f>
        <v>協定超え注意</v>
      </c>
      <c r="M7" s="99">
        <f>M8+N8</f>
        <v>0</v>
      </c>
      <c r="N7" s="40" t="str">
        <f>IF($X$3=0,"",IF($O$3=0,"",不要４!P6))</f>
        <v/>
      </c>
      <c r="O7" s="106" t="str">
        <f>IF(不要４!Q6=$I$3,"協定超え注意",不要４!Q6)</f>
        <v>協定超え注意</v>
      </c>
      <c r="P7" s="99">
        <f>P8+Q8</f>
        <v>0</v>
      </c>
      <c r="Q7" s="40" t="str">
        <f>IF($X$3=0,"",IF($O$3=0,"",不要４!S6))</f>
        <v/>
      </c>
      <c r="R7" s="106" t="str">
        <f>IF(不要４!T6=$I$3,"協定超え注意",不要４!T6)</f>
        <v>協定超え注意</v>
      </c>
      <c r="S7" s="99">
        <f>S8+T8</f>
        <v>0</v>
      </c>
      <c r="T7" s="40" t="str">
        <f>IF($X$3=0,"",IF($O$3=0,"",不要４!V6))</f>
        <v/>
      </c>
      <c r="U7" s="106" t="str">
        <f>IF(不要４!W6=$I$3,"協定超え注意",不要４!W6)</f>
        <v>協定超え注意</v>
      </c>
      <c r="V7" s="99">
        <f>V8+W8</f>
        <v>0</v>
      </c>
      <c r="W7" s="40" t="str">
        <f>IF($X$3=0,"",IF($O$3=0,"",不要４!Y6))</f>
        <v/>
      </c>
      <c r="X7" s="106" t="str">
        <f>IF(不要４!Z6=$I$3,"協定超え注意",不要４!Z6)</f>
        <v>協定超え注意</v>
      </c>
      <c r="Y7" s="99">
        <f>Y8+Z8</f>
        <v>0</v>
      </c>
      <c r="Z7" s="40" t="str">
        <f>IF($X$3=0,"",IF($O$3=0,"",不要４!AB6))</f>
        <v/>
      </c>
      <c r="AA7" s="106" t="str">
        <f>IF(不要４!AC6=$I$3,"協定超え注意",不要４!AC6)</f>
        <v>協定超え注意</v>
      </c>
      <c r="AB7" s="99">
        <f>AB8+AC8</f>
        <v>0</v>
      </c>
      <c r="AC7" s="40" t="str">
        <f>IF($X$3=0,"",IF($O$3=0,"",不要４!AE6))</f>
        <v/>
      </c>
      <c r="AD7" s="106" t="str">
        <f>IF(不要４!AF6=$I$3,"協定超え注意",不要４!AF6)</f>
        <v>協定超え注意</v>
      </c>
      <c r="AE7" s="99">
        <f>AE8+AF8</f>
        <v>0</v>
      </c>
      <c r="AF7" s="40" t="str">
        <f>IF($X$3=0,"",IF($O$3=0,"",不要４!AH6))</f>
        <v/>
      </c>
      <c r="AG7" s="106" t="str">
        <f>IF(不要４!AI6=$I$3,"協定超え注意",不要４!AI6)</f>
        <v>協定超え注意</v>
      </c>
      <c r="AH7" s="99">
        <f>AH8+AI8</f>
        <v>0</v>
      </c>
      <c r="AI7" s="40" t="str">
        <f>IF($X$3=0,"",IF($O$3=0,"",不要４!AK6))</f>
        <v/>
      </c>
      <c r="AJ7" s="106" t="str">
        <f>IF(不要４!AL6=$I$3,"協定超え注意",不要４!AL6)</f>
        <v>協定超え注意</v>
      </c>
      <c r="AK7" s="99">
        <f>AK8+AL8</f>
        <v>0</v>
      </c>
      <c r="AL7" s="40" t="str">
        <f>IF($X$3=0,"",IF($O$3=0,"",不要４!AN6))</f>
        <v/>
      </c>
      <c r="AM7" s="106" t="str">
        <f>IF(不要４!AO6=$I$3,"協定超え注意",不要４!AO6)</f>
        <v>協定超え注意</v>
      </c>
      <c r="AN7" s="99">
        <f>AN8+AO8</f>
        <v>0</v>
      </c>
      <c r="AO7" s="40" t="str">
        <f>IF($X$3=0,"",IF($O$3=0,"",不要４!AQ6))</f>
        <v/>
      </c>
      <c r="AP7" s="27">
        <f>G7+J7+M7+P7+S7+V7+Y7+AB7+AE7+AH7+AK7+AN7</f>
        <v>0</v>
      </c>
      <c r="AQ7" s="28">
        <f>G8+J8+M8+P8+S8+V8+Y8+AB8+AE8+AH8+AK8+AN8</f>
        <v>0</v>
      </c>
    </row>
    <row r="8" spans="1:43" ht="32.25" customHeight="1" thickTop="1" thickBot="1">
      <c r="A8" s="165"/>
      <c r="B8" s="141"/>
      <c r="C8" s="141"/>
      <c r="D8" s="93" t="s">
        <v>22</v>
      </c>
      <c r="E8" s="94" t="s">
        <v>32</v>
      </c>
      <c r="F8" s="107">
        <f>IF(不要４!H7&lt;0,0,不要４!H7)</f>
        <v>0</v>
      </c>
      <c r="G8" s="110"/>
      <c r="H8" s="111"/>
      <c r="I8" s="107">
        <f>IF(不要４!K7&lt;0,0,不要４!K7)</f>
        <v>0</v>
      </c>
      <c r="J8" s="110"/>
      <c r="K8" s="111"/>
      <c r="L8" s="107">
        <f>IF(不要４!N7&lt;0,0,不要４!N7)</f>
        <v>0</v>
      </c>
      <c r="M8" s="110"/>
      <c r="N8" s="111"/>
      <c r="O8" s="107">
        <f>IF(不要４!Q7&lt;0,0,不要４!Q7)</f>
        <v>0</v>
      </c>
      <c r="P8" s="110"/>
      <c r="Q8" s="111"/>
      <c r="R8" s="107">
        <f>IF(不要４!T7&lt;0,0,不要４!T7)</f>
        <v>0</v>
      </c>
      <c r="S8" s="110"/>
      <c r="T8" s="111"/>
      <c r="U8" s="107">
        <f>IF(不要４!W7&lt;0,0,不要４!W7)</f>
        <v>0</v>
      </c>
      <c r="V8" s="110"/>
      <c r="W8" s="111"/>
      <c r="X8" s="107">
        <f>IF(不要４!Z7&lt;0,0,不要４!Z7)</f>
        <v>0</v>
      </c>
      <c r="Y8" s="110"/>
      <c r="Z8" s="111"/>
      <c r="AA8" s="107">
        <f>IF(不要４!AC7&lt;0,0,不要４!AC7)</f>
        <v>0</v>
      </c>
      <c r="AB8" s="110"/>
      <c r="AC8" s="111"/>
      <c r="AD8" s="107">
        <f>IF(不要４!AF7&lt;0,0,不要４!AF7)</f>
        <v>0</v>
      </c>
      <c r="AE8" s="110"/>
      <c r="AF8" s="111"/>
      <c r="AG8" s="107">
        <f>IF(不要４!AI7&lt;0,0,不要４!AI7)</f>
        <v>0</v>
      </c>
      <c r="AH8" s="110"/>
      <c r="AI8" s="111"/>
      <c r="AJ8" s="107">
        <f>IF(不要４!AL7&lt;0,0,不要４!AL7)</f>
        <v>0</v>
      </c>
      <c r="AK8" s="110"/>
      <c r="AL8" s="111"/>
      <c r="AM8" s="107">
        <f>IF(不要４!AO7&lt;0,0,不要４!AO7)</f>
        <v>0</v>
      </c>
      <c r="AN8" s="110"/>
      <c r="AO8" s="111"/>
      <c r="AP8" s="51">
        <f>H8+K8+N8+Q8+T8+W8+Z8+AC8+AF8+AI8+AL8+AO8</f>
        <v>0</v>
      </c>
      <c r="AQ8" s="52">
        <f>$AE$3-AQ7</f>
        <v>0</v>
      </c>
    </row>
    <row r="9" spans="1:43" ht="12" customHeight="1" thickTop="1">
      <c r="A9" s="62"/>
      <c r="B9" s="75"/>
      <c r="C9" s="76"/>
      <c r="D9" s="48"/>
      <c r="E9" s="48"/>
      <c r="F9" s="76"/>
      <c r="G9" s="100"/>
      <c r="H9" s="50"/>
      <c r="I9" s="76"/>
      <c r="J9" s="100"/>
      <c r="K9" s="50"/>
      <c r="L9" s="76"/>
      <c r="M9" s="100"/>
      <c r="N9" s="50"/>
      <c r="O9" s="76"/>
      <c r="P9" s="100"/>
      <c r="Q9" s="50"/>
      <c r="R9" s="76"/>
      <c r="S9" s="100"/>
      <c r="T9" s="50"/>
      <c r="U9" s="76"/>
      <c r="V9" s="100"/>
      <c r="W9" s="50"/>
      <c r="X9" s="76"/>
      <c r="Y9" s="100"/>
      <c r="Z9" s="50"/>
      <c r="AA9" s="76"/>
      <c r="AB9" s="100"/>
      <c r="AC9" s="50"/>
      <c r="AD9" s="76"/>
      <c r="AE9" s="100"/>
      <c r="AF9" s="50"/>
      <c r="AG9" s="76"/>
      <c r="AH9" s="100"/>
      <c r="AI9" s="50"/>
      <c r="AJ9" s="76"/>
      <c r="AK9" s="100"/>
      <c r="AL9" s="50"/>
      <c r="AM9" s="76"/>
      <c r="AN9" s="100"/>
      <c r="AO9" s="50"/>
      <c r="AP9" s="48"/>
      <c r="AQ9" s="49"/>
    </row>
    <row r="10" spans="1:43" ht="25.5" customHeight="1" thickBot="1">
      <c r="A10" s="165">
        <v>2</v>
      </c>
      <c r="B10" s="139">
        <f>'1年目'!B10</f>
        <v>1002</v>
      </c>
      <c r="C10" s="139" t="str">
        <f>'1年目'!C10</f>
        <v>社員２</v>
      </c>
      <c r="D10" s="65" t="s">
        <v>95</v>
      </c>
      <c r="E10" s="39" t="s">
        <v>26</v>
      </c>
      <c r="F10" s="106" t="str">
        <f>IF(不要４!H21=$I$3,"協定超え注意",不要４!H21)</f>
        <v>協定超え注意</v>
      </c>
      <c r="G10" s="99">
        <f>G11+H11</f>
        <v>0</v>
      </c>
      <c r="H10" s="40" t="str">
        <f>IF($X$3=0,"",IF($O$3=0,"",不要４!J21))</f>
        <v/>
      </c>
      <c r="I10" s="106" t="str">
        <f>IF(不要４!K21=$I$3,"協定超え注意",不要４!K21)</f>
        <v>協定超え注意</v>
      </c>
      <c r="J10" s="99">
        <f>J11+K11</f>
        <v>0</v>
      </c>
      <c r="K10" s="40" t="str">
        <f>IF($X$3=0,"",IF($O$3=0,"",不要４!M21))</f>
        <v/>
      </c>
      <c r="L10" s="106" t="str">
        <f>IF(不要４!N21=$I$3,"協定超え注意",不要４!N21)</f>
        <v>協定超え注意</v>
      </c>
      <c r="M10" s="99">
        <f>M11+N11</f>
        <v>0</v>
      </c>
      <c r="N10" s="40" t="str">
        <f>IF($X$3=0,"",IF($O$3=0,"",不要４!P21))</f>
        <v/>
      </c>
      <c r="O10" s="106" t="str">
        <f>IF(不要４!Q21=$I$3,"協定超え注意",不要４!Q21)</f>
        <v>協定超え注意</v>
      </c>
      <c r="P10" s="99">
        <f>P11+Q11</f>
        <v>0</v>
      </c>
      <c r="Q10" s="40" t="str">
        <f>IF($X$3=0,"",IF($O$3=0,"",不要４!S21))</f>
        <v/>
      </c>
      <c r="R10" s="106" t="str">
        <f>IF(不要４!T21=$I$3,"協定超え注意",不要４!T21)</f>
        <v>協定超え注意</v>
      </c>
      <c r="S10" s="99">
        <f>S11+T11</f>
        <v>0</v>
      </c>
      <c r="T10" s="40" t="str">
        <f>IF($X$3=0,"",IF($O$3=0,"",不要４!V21))</f>
        <v/>
      </c>
      <c r="U10" s="106" t="str">
        <f>IF(不要４!W21=$I$3,"協定超え注意",不要４!W21)</f>
        <v>協定超え注意</v>
      </c>
      <c r="V10" s="99">
        <f>V11+W11</f>
        <v>0</v>
      </c>
      <c r="W10" s="40" t="str">
        <f>IF($X$3=0,"",IF($O$3=0,"",不要４!Y21))</f>
        <v/>
      </c>
      <c r="X10" s="106" t="str">
        <f>IF(不要４!Z21=$I$3,"協定超え注意",不要４!Z21)</f>
        <v>協定超え注意</v>
      </c>
      <c r="Y10" s="99">
        <f>Y11+Z11</f>
        <v>0</v>
      </c>
      <c r="Z10" s="40" t="str">
        <f>IF($X$3=0,"",IF($O$3=0,"",不要４!AB21))</f>
        <v/>
      </c>
      <c r="AA10" s="106" t="str">
        <f>IF(不要４!AC21=$I$3,"協定超え注意",不要４!AC21)</f>
        <v>協定超え注意</v>
      </c>
      <c r="AB10" s="99">
        <f>AB11+AC11</f>
        <v>0</v>
      </c>
      <c r="AC10" s="40" t="str">
        <f>IF($X$3=0,"",IF($O$3=0,"",不要４!AE21))</f>
        <v/>
      </c>
      <c r="AD10" s="106" t="str">
        <f>IF(不要４!AF21=$I$3,"協定超え注意",不要４!AF21)</f>
        <v>協定超え注意</v>
      </c>
      <c r="AE10" s="99">
        <f>AE11+AF11</f>
        <v>0</v>
      </c>
      <c r="AF10" s="40" t="str">
        <f>IF($X$3=0,"",IF($O$3=0,"",不要４!AH21))</f>
        <v/>
      </c>
      <c r="AG10" s="106" t="str">
        <f>IF(不要４!AI21=$I$3,"協定超え注意",不要４!AI21)</f>
        <v>協定超え注意</v>
      </c>
      <c r="AH10" s="99">
        <f>AH11+AI11</f>
        <v>0</v>
      </c>
      <c r="AI10" s="40" t="str">
        <f>IF($X$3=0,"",IF($O$3=0,"",不要４!AK21))</f>
        <v/>
      </c>
      <c r="AJ10" s="106" t="str">
        <f>IF(不要４!AL21=$I$3,"協定超え注意",不要４!AL21)</f>
        <v>協定超え注意</v>
      </c>
      <c r="AK10" s="99">
        <f>AK11+AL11</f>
        <v>0</v>
      </c>
      <c r="AL10" s="40" t="str">
        <f>IF($X$3=0,"",IF($O$3=0,"",不要４!AN21))</f>
        <v/>
      </c>
      <c r="AM10" s="106" t="str">
        <f>IF(不要４!AO21=$I$3,"協定超え注意",不要４!AO21)</f>
        <v>協定超え注意</v>
      </c>
      <c r="AN10" s="99">
        <f>AN11+AO11</f>
        <v>0</v>
      </c>
      <c r="AO10" s="40" t="str">
        <f>IF($X$3=0,"",IF($O$3=0,"",不要４!AQ21))</f>
        <v/>
      </c>
      <c r="AP10" s="45">
        <f>G10+J10+M10+P10+S10+V10+Y10+AB10+AE10+AH10+AK10+AN10</f>
        <v>0</v>
      </c>
      <c r="AQ10" s="46">
        <f>G11+J11+M11+P11+S11+V11+Y11+AB11+AE11+AH11+AK11+AN11</f>
        <v>0</v>
      </c>
    </row>
    <row r="11" spans="1:43" ht="32.25" customHeight="1" thickTop="1" thickBot="1">
      <c r="A11" s="165"/>
      <c r="B11" s="141"/>
      <c r="C11" s="141"/>
      <c r="D11" s="93" t="s">
        <v>22</v>
      </c>
      <c r="E11" s="94" t="s">
        <v>32</v>
      </c>
      <c r="F11" s="107">
        <f>IF(不要４!H22&lt;0,0,不要４!H22)</f>
        <v>0</v>
      </c>
      <c r="G11" s="110"/>
      <c r="H11" s="111"/>
      <c r="I11" s="107">
        <f>IF(不要４!K22&lt;0,0,不要４!K22)</f>
        <v>0</v>
      </c>
      <c r="J11" s="110"/>
      <c r="K11" s="111"/>
      <c r="L11" s="107">
        <f>IF(不要４!N22&lt;0,0,不要４!N22)</f>
        <v>0</v>
      </c>
      <c r="M11" s="110"/>
      <c r="N11" s="111"/>
      <c r="O11" s="107">
        <f>IF(不要４!Q22&lt;0,0,不要４!Q22)</f>
        <v>0</v>
      </c>
      <c r="P11" s="110"/>
      <c r="Q11" s="111"/>
      <c r="R11" s="107">
        <f>IF(不要４!T22&lt;0,0,不要４!T22)</f>
        <v>0</v>
      </c>
      <c r="S11" s="110"/>
      <c r="T11" s="111"/>
      <c r="U11" s="107">
        <f>IF(不要４!W22&lt;0,0,不要４!W22)</f>
        <v>0</v>
      </c>
      <c r="V11" s="110"/>
      <c r="W11" s="111"/>
      <c r="X11" s="107">
        <f>IF(不要４!Z22&lt;0,0,不要４!Z22)</f>
        <v>0</v>
      </c>
      <c r="Y11" s="110"/>
      <c r="Z11" s="111"/>
      <c r="AA11" s="107">
        <f>IF(不要４!AC22&lt;0,0,不要４!AC22)</f>
        <v>0</v>
      </c>
      <c r="AB11" s="110"/>
      <c r="AC11" s="111"/>
      <c r="AD11" s="107">
        <f>IF(不要４!AF22&lt;0,0,不要４!AF22)</f>
        <v>0</v>
      </c>
      <c r="AE11" s="110"/>
      <c r="AF11" s="111"/>
      <c r="AG11" s="107">
        <f>IF(不要４!AI22&lt;0,0,不要４!AI22)</f>
        <v>0</v>
      </c>
      <c r="AH11" s="110"/>
      <c r="AI11" s="111"/>
      <c r="AJ11" s="107">
        <f>IF(不要４!AL22&lt;0,0,不要４!AL22)</f>
        <v>0</v>
      </c>
      <c r="AK11" s="110"/>
      <c r="AL11" s="111"/>
      <c r="AM11" s="107">
        <f>IF(不要４!AO22&lt;0,0,不要４!AO22)</f>
        <v>0</v>
      </c>
      <c r="AN11" s="110"/>
      <c r="AO11" s="111"/>
      <c r="AP11" s="32">
        <f>H11+K11+N11+Q11+T11+W11+Z11+AC11+AF11+AI11+AL11+AO11</f>
        <v>0</v>
      </c>
      <c r="AQ11" s="16">
        <f>$AE$3-AQ10</f>
        <v>0</v>
      </c>
    </row>
    <row r="12" spans="1:43" ht="12" customHeight="1" thickTop="1">
      <c r="A12" s="62"/>
      <c r="B12" s="75"/>
      <c r="C12" s="76"/>
      <c r="D12" s="48"/>
      <c r="E12" s="48"/>
      <c r="F12" s="76"/>
      <c r="G12" s="101"/>
      <c r="H12" s="48"/>
      <c r="I12" s="76"/>
      <c r="J12" s="101"/>
      <c r="K12" s="48"/>
      <c r="L12" s="76"/>
      <c r="M12" s="101"/>
      <c r="N12" s="48"/>
      <c r="O12" s="76"/>
      <c r="P12" s="101"/>
      <c r="Q12" s="48"/>
      <c r="R12" s="76"/>
      <c r="S12" s="101"/>
      <c r="T12" s="48"/>
      <c r="U12" s="76"/>
      <c r="V12" s="101"/>
      <c r="W12" s="48"/>
      <c r="X12" s="76"/>
      <c r="Y12" s="101"/>
      <c r="Z12" s="48"/>
      <c r="AA12" s="76"/>
      <c r="AB12" s="101"/>
      <c r="AC12" s="48"/>
      <c r="AD12" s="76"/>
      <c r="AE12" s="101"/>
      <c r="AF12" s="48"/>
      <c r="AG12" s="76"/>
      <c r="AH12" s="101"/>
      <c r="AI12" s="48"/>
      <c r="AJ12" s="76"/>
      <c r="AK12" s="101"/>
      <c r="AL12" s="48"/>
      <c r="AM12" s="76"/>
      <c r="AN12" s="101"/>
      <c r="AO12" s="48"/>
      <c r="AP12" s="48"/>
      <c r="AQ12" s="49"/>
    </row>
    <row r="13" spans="1:43" ht="25.5" customHeight="1" thickBot="1">
      <c r="A13" s="165">
        <v>3</v>
      </c>
      <c r="B13" s="139">
        <f>'1年目'!B13</f>
        <v>1003</v>
      </c>
      <c r="C13" s="139" t="str">
        <f>'1年目'!C13</f>
        <v>社員３</v>
      </c>
      <c r="D13" s="65" t="s">
        <v>95</v>
      </c>
      <c r="E13" s="39" t="s">
        <v>26</v>
      </c>
      <c r="F13" s="106" t="str">
        <f>IF(不要４!H36=$I$3,"協定超え注意",不要４!H36)</f>
        <v>協定超え注意</v>
      </c>
      <c r="G13" s="99">
        <f>G14+H14</f>
        <v>0</v>
      </c>
      <c r="H13" s="40" t="str">
        <f>IF($X$3=0,"",IF($O$3=0,"",不要４!J36))</f>
        <v/>
      </c>
      <c r="I13" s="106" t="str">
        <f>IF(不要４!K36=$I$3,"協定超え注意",不要４!K36)</f>
        <v>協定超え注意</v>
      </c>
      <c r="J13" s="99">
        <f>J14+K14</f>
        <v>0</v>
      </c>
      <c r="K13" s="40" t="str">
        <f>IF($X$3=0,"",IF($O$3=0,"",不要４!M36))</f>
        <v/>
      </c>
      <c r="L13" s="106" t="str">
        <f>IF(不要４!N36=$I$3,"協定超え注意",不要４!N36)</f>
        <v>協定超え注意</v>
      </c>
      <c r="M13" s="99">
        <f>M14+N14</f>
        <v>0</v>
      </c>
      <c r="N13" s="40" t="str">
        <f>IF($X$3=0,"",IF($O$3=0,"",不要４!P36))</f>
        <v/>
      </c>
      <c r="O13" s="106" t="str">
        <f>IF(不要４!Q36=$I$3,"協定超え注意",不要４!Q36)</f>
        <v>協定超え注意</v>
      </c>
      <c r="P13" s="99">
        <f>P14+Q14</f>
        <v>0</v>
      </c>
      <c r="Q13" s="40" t="str">
        <f>IF($X$3=0,"",IF($O$3=0,"",不要４!S36))</f>
        <v/>
      </c>
      <c r="R13" s="106" t="str">
        <f>IF(不要４!T36=$I$3,"協定超え注意",不要４!T36)</f>
        <v>協定超え注意</v>
      </c>
      <c r="S13" s="99">
        <f>S14+T14</f>
        <v>0</v>
      </c>
      <c r="T13" s="40" t="str">
        <f>IF($X$3=0,"",IF($O$3=0,"",不要４!V36))</f>
        <v/>
      </c>
      <c r="U13" s="106" t="str">
        <f>IF(不要４!W36=$I$3,"協定超え注意",不要４!W36)</f>
        <v>協定超え注意</v>
      </c>
      <c r="V13" s="99">
        <f>V14+W14</f>
        <v>0</v>
      </c>
      <c r="W13" s="40" t="str">
        <f>IF($X$3=0,"",IF($O$3=0,"",不要４!Y36))</f>
        <v/>
      </c>
      <c r="X13" s="106" t="str">
        <f>IF(不要４!Z36=$I$3,"協定超え注意",不要４!Z36)</f>
        <v>協定超え注意</v>
      </c>
      <c r="Y13" s="99">
        <f>Y14+Z14</f>
        <v>0</v>
      </c>
      <c r="Z13" s="40" t="str">
        <f>IF($X$3=0,"",IF($O$3=0,"",不要４!AB36))</f>
        <v/>
      </c>
      <c r="AA13" s="106" t="str">
        <f>IF(不要４!AC36=$I$3,"協定超え注意",不要４!AC36)</f>
        <v>協定超え注意</v>
      </c>
      <c r="AB13" s="99">
        <f>AB14+AC14</f>
        <v>0</v>
      </c>
      <c r="AC13" s="40" t="str">
        <f>IF($X$3=0,"",IF($O$3=0,"",不要４!AE36))</f>
        <v/>
      </c>
      <c r="AD13" s="106" t="str">
        <f>IF(不要４!AF36=$I$3,"協定超え注意",不要４!AF36)</f>
        <v>協定超え注意</v>
      </c>
      <c r="AE13" s="99">
        <f>AE14+AF14</f>
        <v>0</v>
      </c>
      <c r="AF13" s="40" t="str">
        <f>IF($X$3=0,"",IF($O$3=0,"",不要４!AH36))</f>
        <v/>
      </c>
      <c r="AG13" s="106" t="str">
        <f>IF(不要４!AI36=$I$3,"協定超え注意",不要４!AI36)</f>
        <v>協定超え注意</v>
      </c>
      <c r="AH13" s="99">
        <f>AH14+AI14</f>
        <v>0</v>
      </c>
      <c r="AI13" s="40" t="str">
        <f>IF($X$3=0,"",IF($O$3=0,"",不要４!AK36))</f>
        <v/>
      </c>
      <c r="AJ13" s="106" t="str">
        <f>IF(不要４!AL36=$I$3,"協定超え注意",不要４!AL36)</f>
        <v>協定超え注意</v>
      </c>
      <c r="AK13" s="99">
        <f>AK14+AL14</f>
        <v>0</v>
      </c>
      <c r="AL13" s="40" t="str">
        <f>IF($X$3=0,"",IF($O$3=0,"",不要４!AN36))</f>
        <v/>
      </c>
      <c r="AM13" s="106" t="str">
        <f>IF(不要４!AO36=$I$3,"協定超え注意",不要４!AO36)</f>
        <v>協定超え注意</v>
      </c>
      <c r="AN13" s="99">
        <f>AN14+AO14</f>
        <v>0</v>
      </c>
      <c r="AO13" s="40" t="str">
        <f>IF($X$3=0,"",IF($O$3=0,"",不要４!AQ36))</f>
        <v/>
      </c>
      <c r="AP13" s="27">
        <f>G13+J13+M13+P13+S13+V13+Y13+AB13+AE13+AH13+AK13+AN13</f>
        <v>0</v>
      </c>
      <c r="AQ13" s="28">
        <f>G14+J14+M14+P14+S14+V14+Y14+AB14+AE14+AH14+AK14+AN14</f>
        <v>0</v>
      </c>
    </row>
    <row r="14" spans="1:43" ht="32.25" customHeight="1" thickTop="1" thickBot="1">
      <c r="A14" s="165"/>
      <c r="B14" s="141"/>
      <c r="C14" s="141"/>
      <c r="D14" s="93" t="s">
        <v>22</v>
      </c>
      <c r="E14" s="94" t="s">
        <v>32</v>
      </c>
      <c r="F14" s="107">
        <f>IF(不要４!H37&lt;0,0,不要４!H37)</f>
        <v>0</v>
      </c>
      <c r="G14" s="110"/>
      <c r="H14" s="111"/>
      <c r="I14" s="107">
        <f>IF(不要４!K37&lt;0,0,不要４!K37)</f>
        <v>0</v>
      </c>
      <c r="J14" s="110"/>
      <c r="K14" s="111"/>
      <c r="L14" s="107">
        <f>IF(不要４!N37&lt;0,0,不要４!N37)</f>
        <v>0</v>
      </c>
      <c r="M14" s="110"/>
      <c r="N14" s="111"/>
      <c r="O14" s="107">
        <f>IF(不要４!Q37&lt;0,0,不要４!Q37)</f>
        <v>0</v>
      </c>
      <c r="P14" s="110"/>
      <c r="Q14" s="111"/>
      <c r="R14" s="107">
        <f>IF(不要４!T37&lt;0,0,不要４!T37)</f>
        <v>0</v>
      </c>
      <c r="S14" s="110"/>
      <c r="T14" s="111"/>
      <c r="U14" s="107">
        <f>IF(不要４!W37&lt;0,0,不要４!W37)</f>
        <v>0</v>
      </c>
      <c r="V14" s="110"/>
      <c r="W14" s="111"/>
      <c r="X14" s="107">
        <f>IF(不要４!Z37&lt;0,0,不要４!Z37)</f>
        <v>0</v>
      </c>
      <c r="Y14" s="110"/>
      <c r="Z14" s="111"/>
      <c r="AA14" s="107">
        <f>IF(不要４!AC37&lt;0,0,不要４!AC37)</f>
        <v>0</v>
      </c>
      <c r="AB14" s="110"/>
      <c r="AC14" s="111"/>
      <c r="AD14" s="107">
        <f>IF(不要４!AF37&lt;0,0,不要４!AF37)</f>
        <v>0</v>
      </c>
      <c r="AE14" s="110"/>
      <c r="AF14" s="111"/>
      <c r="AG14" s="107">
        <f>IF(不要４!AI37&lt;0,0,不要４!AI37)</f>
        <v>0</v>
      </c>
      <c r="AH14" s="110"/>
      <c r="AI14" s="111"/>
      <c r="AJ14" s="107">
        <f>IF(不要４!AL37&lt;0,0,不要４!AL37)</f>
        <v>0</v>
      </c>
      <c r="AK14" s="110"/>
      <c r="AL14" s="111"/>
      <c r="AM14" s="107">
        <f>IF(不要４!AO37&lt;0,0,不要４!AO37)</f>
        <v>0</v>
      </c>
      <c r="AN14" s="110"/>
      <c r="AO14" s="111"/>
      <c r="AP14" s="32">
        <f>H14+K14+N14+Q14+T14+W14+Z14+AC14+AF14+AI14+AL14+AO14</f>
        <v>0</v>
      </c>
      <c r="AQ14" s="16">
        <f>$AE$3-AQ13</f>
        <v>0</v>
      </c>
    </row>
    <row r="15" spans="1:43" ht="12" customHeight="1" thickTop="1">
      <c r="A15" s="62"/>
      <c r="B15" s="75"/>
      <c r="C15" s="76"/>
      <c r="D15" s="48"/>
      <c r="E15" s="48"/>
      <c r="F15" s="76"/>
      <c r="G15" s="101"/>
      <c r="H15" s="48"/>
      <c r="I15" s="76"/>
      <c r="J15" s="101"/>
      <c r="K15" s="48"/>
      <c r="L15" s="76"/>
      <c r="M15" s="101"/>
      <c r="N15" s="48"/>
      <c r="O15" s="76"/>
      <c r="P15" s="101"/>
      <c r="Q15" s="48"/>
      <c r="R15" s="76"/>
      <c r="S15" s="101"/>
      <c r="T15" s="48"/>
      <c r="U15" s="76"/>
      <c r="V15" s="101"/>
      <c r="W15" s="48"/>
      <c r="X15" s="76"/>
      <c r="Y15" s="101"/>
      <c r="Z15" s="48"/>
      <c r="AA15" s="76"/>
      <c r="AB15" s="101"/>
      <c r="AC15" s="48"/>
      <c r="AD15" s="76"/>
      <c r="AE15" s="101"/>
      <c r="AF15" s="48"/>
      <c r="AG15" s="76"/>
      <c r="AH15" s="101"/>
      <c r="AI15" s="48"/>
      <c r="AJ15" s="76"/>
      <c r="AK15" s="101"/>
      <c r="AL15" s="48"/>
      <c r="AM15" s="76"/>
      <c r="AN15" s="101"/>
      <c r="AO15" s="48"/>
      <c r="AP15" s="48"/>
      <c r="AQ15" s="49"/>
    </row>
    <row r="16" spans="1:43" ht="25.5" customHeight="1" thickBot="1">
      <c r="A16" s="165">
        <v>4</v>
      </c>
      <c r="B16" s="139">
        <f>'1年目'!B16</f>
        <v>1004</v>
      </c>
      <c r="C16" s="139" t="str">
        <f>'1年目'!C16</f>
        <v>社員4</v>
      </c>
      <c r="D16" s="65" t="s">
        <v>95</v>
      </c>
      <c r="E16" s="39" t="s">
        <v>26</v>
      </c>
      <c r="F16" s="106" t="str">
        <f>IF(不要４!H51=$I$3,"協定超え注意",不要４!H51)</f>
        <v>協定超え注意</v>
      </c>
      <c r="G16" s="99">
        <f>G17+H17</f>
        <v>0</v>
      </c>
      <c r="H16" s="40" t="str">
        <f>IF($X$3=0,"",IF($O$3=0,"",不要４!J51))</f>
        <v/>
      </c>
      <c r="I16" s="106" t="str">
        <f>IF(不要４!K51=$I$3,"協定超え注意",不要４!K51)</f>
        <v>協定超え注意</v>
      </c>
      <c r="J16" s="99">
        <f>J17+K17</f>
        <v>0</v>
      </c>
      <c r="K16" s="40" t="str">
        <f>IF($X$3=0,"",IF($O$3=0,"",不要４!M51))</f>
        <v/>
      </c>
      <c r="L16" s="106" t="str">
        <f>IF(不要４!N51=$I$3,"協定超え注意",不要４!N51)</f>
        <v>協定超え注意</v>
      </c>
      <c r="M16" s="99">
        <f>M17+N17</f>
        <v>0</v>
      </c>
      <c r="N16" s="40" t="str">
        <f>IF($X$3=0,"",IF($O$3=0,"",不要４!P51))</f>
        <v/>
      </c>
      <c r="O16" s="106" t="str">
        <f>IF(不要４!Q51=$I$3,"協定超え注意",不要４!Q51)</f>
        <v>協定超え注意</v>
      </c>
      <c r="P16" s="99">
        <f>P17+Q17</f>
        <v>0</v>
      </c>
      <c r="Q16" s="40" t="str">
        <f>IF($X$3=0,"",IF($O$3=0,"",不要４!S51))</f>
        <v/>
      </c>
      <c r="R16" s="106" t="str">
        <f>IF(不要４!T51=$I$3,"協定超え注意",不要４!T51)</f>
        <v>協定超え注意</v>
      </c>
      <c r="S16" s="99">
        <f>S17+T17</f>
        <v>0</v>
      </c>
      <c r="T16" s="40" t="str">
        <f>IF($X$3=0,"",IF($O$3=0,"",不要４!V51))</f>
        <v/>
      </c>
      <c r="U16" s="106" t="str">
        <f>IF(不要４!W51=$I$3,"協定超え注意",不要４!W51)</f>
        <v>協定超え注意</v>
      </c>
      <c r="V16" s="99">
        <f>V17+W17</f>
        <v>0</v>
      </c>
      <c r="W16" s="40" t="str">
        <f>IF($X$3=0,"",IF($O$3=0,"",不要４!Y51))</f>
        <v/>
      </c>
      <c r="X16" s="106" t="str">
        <f>IF(不要４!Z51=$I$3,"協定超え注意",不要４!Z51)</f>
        <v>協定超え注意</v>
      </c>
      <c r="Y16" s="99">
        <f>Y17+Z17</f>
        <v>0</v>
      </c>
      <c r="Z16" s="40" t="str">
        <f>IF($X$3=0,"",IF($O$3=0,"",不要４!AB51))</f>
        <v/>
      </c>
      <c r="AA16" s="106" t="str">
        <f>IF(不要４!AC51=$I$3,"協定超え注意",不要４!AC51)</f>
        <v>協定超え注意</v>
      </c>
      <c r="AB16" s="99">
        <f>AB17+AC17</f>
        <v>0</v>
      </c>
      <c r="AC16" s="40" t="str">
        <f>IF($X$3=0,"",IF($O$3=0,"",不要４!AE51))</f>
        <v/>
      </c>
      <c r="AD16" s="106" t="str">
        <f>IF(不要４!AF51=$I$3,"協定超え注意",不要４!AF51)</f>
        <v>協定超え注意</v>
      </c>
      <c r="AE16" s="99">
        <f>AE17+AF17</f>
        <v>0</v>
      </c>
      <c r="AF16" s="40" t="str">
        <f>IF($X$3=0,"",IF($O$3=0,"",不要４!AH51))</f>
        <v/>
      </c>
      <c r="AG16" s="106" t="str">
        <f>IF(不要４!AI51=$I$3,"協定超え注意",不要４!AI51)</f>
        <v>協定超え注意</v>
      </c>
      <c r="AH16" s="99">
        <f>AH17+AI17</f>
        <v>0</v>
      </c>
      <c r="AI16" s="40" t="str">
        <f>IF($X$3=0,"",IF($O$3=0,"",不要４!AK51))</f>
        <v/>
      </c>
      <c r="AJ16" s="106" t="str">
        <f>IF(不要４!AL51=$I$3,"協定超え注意",不要４!AL51)</f>
        <v>協定超え注意</v>
      </c>
      <c r="AK16" s="99">
        <f>AK17+AL17</f>
        <v>0</v>
      </c>
      <c r="AL16" s="40" t="str">
        <f>IF($X$3=0,"",IF($O$3=0,"",不要４!AN51))</f>
        <v/>
      </c>
      <c r="AM16" s="106" t="str">
        <f>IF(不要４!AO51=$I$3,"協定超え注意",不要４!AO51)</f>
        <v>協定超え注意</v>
      </c>
      <c r="AN16" s="99">
        <f>AN17+AO17</f>
        <v>0</v>
      </c>
      <c r="AO16" s="40" t="str">
        <f>IF($X$3=0,"",IF($O$3=0,"",不要４!AQ51))</f>
        <v/>
      </c>
      <c r="AP16" s="27">
        <f>G16+J16+M16+P16+S16+V16+Y16+AB16+AE16+AH16+AK16+AN16</f>
        <v>0</v>
      </c>
      <c r="AQ16" s="28">
        <f>G17+J17+M17+P17+S17+V17+Y17+AB17+AE17+AH17+AK17+AN17</f>
        <v>0</v>
      </c>
    </row>
    <row r="17" spans="1:43" ht="32.25" customHeight="1" thickTop="1" thickBot="1">
      <c r="A17" s="165"/>
      <c r="B17" s="141"/>
      <c r="C17" s="141"/>
      <c r="D17" s="93" t="s">
        <v>22</v>
      </c>
      <c r="E17" s="94" t="s">
        <v>32</v>
      </c>
      <c r="F17" s="107">
        <f>IF(不要４!H52&lt;0,0,不要４!H52)</f>
        <v>0</v>
      </c>
      <c r="G17" s="110"/>
      <c r="H17" s="111"/>
      <c r="I17" s="107">
        <f>IF(不要４!K52&lt;0,0,不要４!K52)</f>
        <v>0</v>
      </c>
      <c r="J17" s="110"/>
      <c r="K17" s="111"/>
      <c r="L17" s="107">
        <f>IF(不要４!N52&lt;0,0,不要４!N52)</f>
        <v>0</v>
      </c>
      <c r="M17" s="110"/>
      <c r="N17" s="111"/>
      <c r="O17" s="107">
        <f>IF(不要４!Q52&lt;0,0,不要４!Q52)</f>
        <v>0</v>
      </c>
      <c r="P17" s="110"/>
      <c r="Q17" s="111"/>
      <c r="R17" s="107">
        <f>IF(不要４!T52&lt;0,0,不要４!T52)</f>
        <v>0</v>
      </c>
      <c r="S17" s="110"/>
      <c r="T17" s="111"/>
      <c r="U17" s="107">
        <f>IF(不要４!W52&lt;0,0,不要４!W52)</f>
        <v>0</v>
      </c>
      <c r="V17" s="110"/>
      <c r="W17" s="111"/>
      <c r="X17" s="107">
        <f>IF(不要４!Z52&lt;0,0,不要４!Z52)</f>
        <v>0</v>
      </c>
      <c r="Y17" s="110"/>
      <c r="Z17" s="111"/>
      <c r="AA17" s="107">
        <f>IF(不要４!AC52&lt;0,0,不要４!AC52)</f>
        <v>0</v>
      </c>
      <c r="AB17" s="110"/>
      <c r="AC17" s="111"/>
      <c r="AD17" s="107">
        <f>IF(不要４!AF52&lt;0,0,不要４!AF52)</f>
        <v>0</v>
      </c>
      <c r="AE17" s="110"/>
      <c r="AF17" s="111"/>
      <c r="AG17" s="107">
        <f>IF(不要４!AI52&lt;0,0,不要４!AI52)</f>
        <v>0</v>
      </c>
      <c r="AH17" s="110"/>
      <c r="AI17" s="111"/>
      <c r="AJ17" s="107">
        <f>IF(不要４!AL52&lt;0,0,不要４!AL52)</f>
        <v>0</v>
      </c>
      <c r="AK17" s="110"/>
      <c r="AL17" s="111"/>
      <c r="AM17" s="107">
        <f>IF(不要４!AO52&lt;0,0,不要４!AO52)</f>
        <v>0</v>
      </c>
      <c r="AN17" s="110"/>
      <c r="AO17" s="111"/>
      <c r="AP17" s="32">
        <f>H17+K17+N17+Q17+T17+W17+Z17+AC17+AF17+AI17+AL17+AO17</f>
        <v>0</v>
      </c>
      <c r="AQ17" s="16">
        <f>$AE$3-AQ16</f>
        <v>0</v>
      </c>
    </row>
    <row r="18" spans="1:43" ht="12" customHeight="1" thickTop="1">
      <c r="A18" s="62"/>
      <c r="B18" s="75"/>
      <c r="C18" s="76"/>
      <c r="D18" s="48"/>
      <c r="E18" s="48"/>
      <c r="F18" s="76"/>
      <c r="G18" s="101"/>
      <c r="H18" s="48"/>
      <c r="I18" s="76"/>
      <c r="J18" s="101"/>
      <c r="K18" s="48"/>
      <c r="L18" s="76"/>
      <c r="M18" s="101"/>
      <c r="N18" s="48"/>
      <c r="O18" s="76"/>
      <c r="P18" s="101"/>
      <c r="Q18" s="48"/>
      <c r="R18" s="76"/>
      <c r="S18" s="101"/>
      <c r="T18" s="48"/>
      <c r="U18" s="76"/>
      <c r="V18" s="101"/>
      <c r="W18" s="48"/>
      <c r="X18" s="76"/>
      <c r="Y18" s="101"/>
      <c r="Z18" s="48"/>
      <c r="AA18" s="76"/>
      <c r="AB18" s="101"/>
      <c r="AC18" s="48"/>
      <c r="AD18" s="76"/>
      <c r="AE18" s="101"/>
      <c r="AF18" s="48"/>
      <c r="AG18" s="76"/>
      <c r="AH18" s="101"/>
      <c r="AI18" s="48"/>
      <c r="AJ18" s="76"/>
      <c r="AK18" s="101"/>
      <c r="AL18" s="48"/>
      <c r="AM18" s="76"/>
      <c r="AN18" s="101"/>
      <c r="AO18" s="48"/>
      <c r="AP18" s="48"/>
      <c r="AQ18" s="49"/>
    </row>
    <row r="19" spans="1:43" ht="25.5" customHeight="1" thickBot="1">
      <c r="A19" s="165">
        <v>5</v>
      </c>
      <c r="B19" s="139">
        <f>'1年目'!B19</f>
        <v>1005</v>
      </c>
      <c r="C19" s="139" t="str">
        <f>'1年目'!C19</f>
        <v>社員5</v>
      </c>
      <c r="D19" s="65" t="s">
        <v>95</v>
      </c>
      <c r="E19" s="39" t="s">
        <v>26</v>
      </c>
      <c r="F19" s="106" t="str">
        <f>IF(不要４!H66=$I$3,"協定超え注意",不要４!H66)</f>
        <v>協定超え注意</v>
      </c>
      <c r="G19" s="99">
        <f>G20+H20</f>
        <v>0</v>
      </c>
      <c r="H19" s="40" t="str">
        <f>IF($X$3=0,"",IF($O$3=0,"",不要４!J66))</f>
        <v/>
      </c>
      <c r="I19" s="106" t="str">
        <f>IF(不要４!K66=$I$3,"協定超え注意",不要４!K66)</f>
        <v>協定超え注意</v>
      </c>
      <c r="J19" s="99">
        <f>J20+K20</f>
        <v>0</v>
      </c>
      <c r="K19" s="40" t="str">
        <f>IF($X$3=0,"",IF($O$3=0,"",不要４!M66))</f>
        <v/>
      </c>
      <c r="L19" s="106" t="str">
        <f>IF(不要４!N66=$I$3,"協定超え注意",不要４!N66)</f>
        <v>協定超え注意</v>
      </c>
      <c r="M19" s="99">
        <f>M20+N20</f>
        <v>0</v>
      </c>
      <c r="N19" s="40" t="str">
        <f>IF($X$3=0,"",IF($O$3=0,"",不要４!P66))</f>
        <v/>
      </c>
      <c r="O19" s="106" t="str">
        <f>IF(不要４!Q66=$I$3,"協定超え注意",不要４!Q66)</f>
        <v>協定超え注意</v>
      </c>
      <c r="P19" s="99">
        <f>P20+Q20</f>
        <v>0</v>
      </c>
      <c r="Q19" s="40" t="str">
        <f>IF($X$3=0,"",IF($O$3=0,"",不要４!S66))</f>
        <v/>
      </c>
      <c r="R19" s="106" t="str">
        <f>IF(不要４!T66=$I$3,"協定超え注意",不要４!T66)</f>
        <v>協定超え注意</v>
      </c>
      <c r="S19" s="99">
        <f>S20+T20</f>
        <v>0</v>
      </c>
      <c r="T19" s="40" t="str">
        <f>IF($X$3=0,"",IF($O$3=0,"",不要４!V66))</f>
        <v/>
      </c>
      <c r="U19" s="106" t="str">
        <f>IF(不要４!W66=$I$3,"協定超え注意",不要４!W66)</f>
        <v>協定超え注意</v>
      </c>
      <c r="V19" s="99">
        <f>V20+W20</f>
        <v>0</v>
      </c>
      <c r="W19" s="40" t="str">
        <f>IF($X$3=0,"",IF($O$3=0,"",不要４!Y66))</f>
        <v/>
      </c>
      <c r="X19" s="106" t="str">
        <f>IF(不要４!Z66=$I$3,"協定超え注意",不要４!Z66)</f>
        <v>協定超え注意</v>
      </c>
      <c r="Y19" s="99">
        <f>Y20+Z20</f>
        <v>0</v>
      </c>
      <c r="Z19" s="40" t="str">
        <f>IF($X$3=0,"",IF($O$3=0,"",不要４!AB66))</f>
        <v/>
      </c>
      <c r="AA19" s="106" t="str">
        <f>IF(不要４!AC66=$I$3,"協定超え注意",不要４!AC66)</f>
        <v>協定超え注意</v>
      </c>
      <c r="AB19" s="99">
        <f>AB20+AC20</f>
        <v>0</v>
      </c>
      <c r="AC19" s="40" t="str">
        <f>IF($X$3=0,"",IF($O$3=0,"",不要４!AE66))</f>
        <v/>
      </c>
      <c r="AD19" s="106" t="str">
        <f>IF(不要４!AF66=$I$3,"協定超え注意",不要４!AF66)</f>
        <v>協定超え注意</v>
      </c>
      <c r="AE19" s="99">
        <f>AE20+AF20</f>
        <v>0</v>
      </c>
      <c r="AF19" s="40" t="str">
        <f>IF($X$3=0,"",IF($O$3=0,"",不要４!AH66))</f>
        <v/>
      </c>
      <c r="AG19" s="106" t="str">
        <f>IF(不要４!AI66=$I$3,"協定超え注意",不要４!AI66)</f>
        <v>協定超え注意</v>
      </c>
      <c r="AH19" s="99">
        <f>AH20+AI20</f>
        <v>0</v>
      </c>
      <c r="AI19" s="40" t="str">
        <f>IF($X$3=0,"",IF($O$3=0,"",不要４!AK66))</f>
        <v/>
      </c>
      <c r="AJ19" s="106" t="str">
        <f>IF(不要４!AL66=$I$3,"協定超え注意",不要４!AL66)</f>
        <v>協定超え注意</v>
      </c>
      <c r="AK19" s="99">
        <f>AK20+AL20</f>
        <v>0</v>
      </c>
      <c r="AL19" s="40" t="str">
        <f>IF($X$3=0,"",IF($O$3=0,"",不要４!AN66))</f>
        <v/>
      </c>
      <c r="AM19" s="106" t="str">
        <f>IF(不要４!AO66=$I$3,"協定超え注意",不要４!AO66)</f>
        <v>協定超え注意</v>
      </c>
      <c r="AN19" s="99">
        <f>AN20+AO20</f>
        <v>0</v>
      </c>
      <c r="AO19" s="40" t="str">
        <f>IF($X$3=0,"",IF($O$3=0,"",不要４!AQ66))</f>
        <v/>
      </c>
      <c r="AP19" s="27">
        <f>G19+J19+M19+P19+S19+V19+Y19+AB19+AE19+AH19+AK19+AN19</f>
        <v>0</v>
      </c>
      <c r="AQ19" s="28">
        <f>G20+J20+M20+P20+S20+V20+Y20+AB20+AE20+AH20+AK20+AN20</f>
        <v>0</v>
      </c>
    </row>
    <row r="20" spans="1:43" ht="32.25" customHeight="1" thickTop="1" thickBot="1">
      <c r="A20" s="165"/>
      <c r="B20" s="141"/>
      <c r="C20" s="141"/>
      <c r="D20" s="93" t="s">
        <v>22</v>
      </c>
      <c r="E20" s="94" t="s">
        <v>32</v>
      </c>
      <c r="F20" s="107">
        <f>IF(不要４!H67&lt;0,0,不要４!H67)</f>
        <v>0</v>
      </c>
      <c r="G20" s="110"/>
      <c r="H20" s="111"/>
      <c r="I20" s="107">
        <f>IF(不要４!K67&lt;0,0,不要４!K67)</f>
        <v>0</v>
      </c>
      <c r="J20" s="110"/>
      <c r="K20" s="111"/>
      <c r="L20" s="107">
        <f>IF(不要４!N67&lt;0,0,不要４!N67)</f>
        <v>0</v>
      </c>
      <c r="M20" s="110"/>
      <c r="N20" s="111"/>
      <c r="O20" s="107">
        <f>IF(不要４!Q67&lt;0,0,不要４!Q67)</f>
        <v>0</v>
      </c>
      <c r="P20" s="110"/>
      <c r="Q20" s="111"/>
      <c r="R20" s="107">
        <f>IF(不要４!T67&lt;0,0,不要４!T67)</f>
        <v>0</v>
      </c>
      <c r="S20" s="110"/>
      <c r="T20" s="111"/>
      <c r="U20" s="107">
        <f>IF(不要４!W67&lt;0,0,不要４!W67)</f>
        <v>0</v>
      </c>
      <c r="V20" s="110"/>
      <c r="W20" s="111"/>
      <c r="X20" s="107">
        <f>IF(不要４!Z67&lt;0,0,不要４!Z67)</f>
        <v>0</v>
      </c>
      <c r="Y20" s="110"/>
      <c r="Z20" s="111"/>
      <c r="AA20" s="107">
        <f>IF(不要４!AC67&lt;0,0,不要４!AC67)</f>
        <v>0</v>
      </c>
      <c r="AB20" s="110"/>
      <c r="AC20" s="111"/>
      <c r="AD20" s="107">
        <f>IF(不要４!AF67&lt;0,0,不要４!AF67)</f>
        <v>0</v>
      </c>
      <c r="AE20" s="110"/>
      <c r="AF20" s="111"/>
      <c r="AG20" s="107">
        <f>IF(不要４!AI67&lt;0,0,不要４!AI67)</f>
        <v>0</v>
      </c>
      <c r="AH20" s="110"/>
      <c r="AI20" s="111"/>
      <c r="AJ20" s="107">
        <f>IF(不要４!AL67&lt;0,0,不要４!AL67)</f>
        <v>0</v>
      </c>
      <c r="AK20" s="110"/>
      <c r="AL20" s="111"/>
      <c r="AM20" s="107">
        <f>IF(不要４!AO67&lt;0,0,不要４!AO67)</f>
        <v>0</v>
      </c>
      <c r="AN20" s="110"/>
      <c r="AO20" s="111"/>
      <c r="AP20" s="32">
        <f>H20+K20+N20+Q20+T20+W20+Z20+AC20+AF20+AI20+AL20+AO20</f>
        <v>0</v>
      </c>
      <c r="AQ20" s="16">
        <f>$AE$3-AQ19</f>
        <v>0</v>
      </c>
    </row>
    <row r="21" spans="1:43" ht="12" customHeight="1" thickTop="1">
      <c r="A21" s="62"/>
      <c r="B21" s="75"/>
      <c r="C21" s="76"/>
      <c r="D21" s="48"/>
      <c r="E21" s="48"/>
      <c r="F21" s="76"/>
      <c r="G21" s="101"/>
      <c r="H21" s="48"/>
      <c r="I21" s="76"/>
      <c r="J21" s="101"/>
      <c r="K21" s="48"/>
      <c r="L21" s="76"/>
      <c r="M21" s="101"/>
      <c r="N21" s="48"/>
      <c r="O21" s="76"/>
      <c r="P21" s="101"/>
      <c r="Q21" s="48"/>
      <c r="R21" s="76"/>
      <c r="S21" s="101"/>
      <c r="T21" s="48"/>
      <c r="U21" s="76"/>
      <c r="V21" s="101"/>
      <c r="W21" s="48"/>
      <c r="X21" s="76"/>
      <c r="Y21" s="101"/>
      <c r="Z21" s="48"/>
      <c r="AA21" s="76"/>
      <c r="AB21" s="101"/>
      <c r="AC21" s="48"/>
      <c r="AD21" s="76"/>
      <c r="AE21" s="101"/>
      <c r="AF21" s="48"/>
      <c r="AG21" s="76"/>
      <c r="AH21" s="101"/>
      <c r="AI21" s="48"/>
      <c r="AJ21" s="76"/>
      <c r="AK21" s="101"/>
      <c r="AL21" s="48"/>
      <c r="AM21" s="76"/>
      <c r="AN21" s="101"/>
      <c r="AO21" s="48"/>
      <c r="AP21" s="48"/>
      <c r="AQ21" s="49"/>
    </row>
    <row r="22" spans="1:43" ht="25.5" customHeight="1" thickBot="1">
      <c r="A22" s="165">
        <v>6</v>
      </c>
      <c r="B22" s="139">
        <f>'1年目'!B22</f>
        <v>1006</v>
      </c>
      <c r="C22" s="139" t="str">
        <f>'1年目'!C22</f>
        <v>社員6</v>
      </c>
      <c r="D22" s="65" t="s">
        <v>95</v>
      </c>
      <c r="E22" s="39" t="s">
        <v>26</v>
      </c>
      <c r="F22" s="106" t="str">
        <f>IF(不要４!H81=$I$3,"協定超え注意",不要４!H81)</f>
        <v>協定超え注意</v>
      </c>
      <c r="G22" s="99">
        <f>G23+H23</f>
        <v>0</v>
      </c>
      <c r="H22" s="40" t="str">
        <f>IF($X$3=0,"",IF($O$3=0,"",不要４!J81))</f>
        <v/>
      </c>
      <c r="I22" s="106" t="str">
        <f>IF(不要４!K81=$I$3,"協定超え注意",不要４!K81)</f>
        <v>協定超え注意</v>
      </c>
      <c r="J22" s="99">
        <f>J23+K23</f>
        <v>0</v>
      </c>
      <c r="K22" s="40" t="str">
        <f>IF($X$3=0,"",IF($O$3=0,"",不要４!M81))</f>
        <v/>
      </c>
      <c r="L22" s="106" t="str">
        <f>IF(不要４!N81=$I$3,"協定超え注意",不要４!N81)</f>
        <v>協定超え注意</v>
      </c>
      <c r="M22" s="99">
        <f>M23+N23</f>
        <v>0</v>
      </c>
      <c r="N22" s="40" t="str">
        <f>IF($X$3=0,"",IF($O$3=0,"",不要４!P81))</f>
        <v/>
      </c>
      <c r="O22" s="106" t="str">
        <f>IF(不要４!Q81=$I$3,"協定超え注意",不要４!Q81)</f>
        <v>協定超え注意</v>
      </c>
      <c r="P22" s="99">
        <f>P23+Q23</f>
        <v>0</v>
      </c>
      <c r="Q22" s="40" t="str">
        <f>IF($X$3=0,"",IF($O$3=0,"",不要４!S81))</f>
        <v/>
      </c>
      <c r="R22" s="106" t="str">
        <f>IF(不要４!T81=$I$3,"協定超え注意",不要４!T81)</f>
        <v>協定超え注意</v>
      </c>
      <c r="S22" s="99">
        <f>S23+T23</f>
        <v>0</v>
      </c>
      <c r="T22" s="40" t="str">
        <f>IF($X$3=0,"",IF($O$3=0,"",不要４!V81))</f>
        <v/>
      </c>
      <c r="U22" s="106" t="str">
        <f>IF(不要４!W81=$I$3,"協定超え注意",不要４!W81)</f>
        <v>協定超え注意</v>
      </c>
      <c r="V22" s="99">
        <f>V23+W23</f>
        <v>0</v>
      </c>
      <c r="W22" s="40" t="str">
        <f>IF($X$3=0,"",IF($O$3=0,"",不要４!Y81))</f>
        <v/>
      </c>
      <c r="X22" s="106" t="str">
        <f>IF(不要４!Z81=$I$3,"協定超え注意",不要４!Z81)</f>
        <v>協定超え注意</v>
      </c>
      <c r="Y22" s="99">
        <f>Y23+Z23</f>
        <v>0</v>
      </c>
      <c r="Z22" s="40" t="str">
        <f>IF($X$3=0,"",IF($O$3=0,"",不要４!AB81))</f>
        <v/>
      </c>
      <c r="AA22" s="106" t="str">
        <f>IF(不要４!AC81=$I$3,"協定超え注意",不要４!AC81)</f>
        <v>協定超え注意</v>
      </c>
      <c r="AB22" s="99">
        <f>AB23+AC23</f>
        <v>0</v>
      </c>
      <c r="AC22" s="40" t="str">
        <f>IF($X$3=0,"",IF($O$3=0,"",不要４!AE81))</f>
        <v/>
      </c>
      <c r="AD22" s="106" t="str">
        <f>IF(不要４!AF81=$I$3,"協定超え注意",不要４!AF81)</f>
        <v>協定超え注意</v>
      </c>
      <c r="AE22" s="99">
        <f>AE23+AF23</f>
        <v>0</v>
      </c>
      <c r="AF22" s="40" t="str">
        <f>IF($X$3=0,"",IF($O$3=0,"",不要４!AH81))</f>
        <v/>
      </c>
      <c r="AG22" s="106" t="str">
        <f>IF(不要４!AI81=$I$3,"協定超え注意",不要４!AI81)</f>
        <v>協定超え注意</v>
      </c>
      <c r="AH22" s="99">
        <f>AH23+AI23</f>
        <v>0</v>
      </c>
      <c r="AI22" s="40" t="str">
        <f>IF($X$3=0,"",IF($O$3=0,"",不要４!AK81))</f>
        <v/>
      </c>
      <c r="AJ22" s="106" t="str">
        <f>IF(不要４!AL81=$I$3,"協定超え注意",不要４!AL81)</f>
        <v>協定超え注意</v>
      </c>
      <c r="AK22" s="99">
        <f>AK23+AL23</f>
        <v>0</v>
      </c>
      <c r="AL22" s="40" t="str">
        <f>IF($X$3=0,"",IF($O$3=0,"",不要４!AN81))</f>
        <v/>
      </c>
      <c r="AM22" s="106" t="str">
        <f>IF(不要４!AO81=$I$3,"協定超え注意",不要４!AO81)</f>
        <v>協定超え注意</v>
      </c>
      <c r="AN22" s="99">
        <f>AN23+AO23</f>
        <v>0</v>
      </c>
      <c r="AO22" s="40" t="str">
        <f>IF($X$3=0,"",IF($O$3=0,"",不要４!AQ81))</f>
        <v/>
      </c>
      <c r="AP22" s="27">
        <f>G22+J22+M22+P22+S22+V22+Y22+AB22+AE22+AH22+AK22+AN22</f>
        <v>0</v>
      </c>
      <c r="AQ22" s="28">
        <f>G23+J23+M23+P23+S23+V23+Y23+AB23+AE23+AH23+AK23+AN23</f>
        <v>0</v>
      </c>
    </row>
    <row r="23" spans="1:43" ht="32.25" customHeight="1" thickTop="1" thickBot="1">
      <c r="A23" s="165"/>
      <c r="B23" s="141"/>
      <c r="C23" s="141"/>
      <c r="D23" s="93" t="s">
        <v>22</v>
      </c>
      <c r="E23" s="94" t="s">
        <v>32</v>
      </c>
      <c r="F23" s="107">
        <f>IF(不要４!H82&lt;0,0,不要４!H82)</f>
        <v>0</v>
      </c>
      <c r="G23" s="110"/>
      <c r="H23" s="111"/>
      <c r="I23" s="107">
        <f>IF(不要４!K82&lt;0,0,不要４!K82)</f>
        <v>0</v>
      </c>
      <c r="J23" s="110"/>
      <c r="K23" s="111"/>
      <c r="L23" s="107">
        <f>IF(不要４!N82&lt;0,0,不要４!N82)</f>
        <v>0</v>
      </c>
      <c r="M23" s="110"/>
      <c r="N23" s="111"/>
      <c r="O23" s="107">
        <f>IF(不要４!Q82&lt;0,0,不要４!Q82)</f>
        <v>0</v>
      </c>
      <c r="P23" s="110"/>
      <c r="Q23" s="111"/>
      <c r="R23" s="107">
        <f>IF(不要４!T82&lt;0,0,不要４!T82)</f>
        <v>0</v>
      </c>
      <c r="S23" s="110"/>
      <c r="T23" s="111"/>
      <c r="U23" s="107">
        <f>IF(不要４!W82&lt;0,0,不要４!W82)</f>
        <v>0</v>
      </c>
      <c r="V23" s="110"/>
      <c r="W23" s="111"/>
      <c r="X23" s="107">
        <f>IF(不要４!Z82&lt;0,0,不要４!Z82)</f>
        <v>0</v>
      </c>
      <c r="Y23" s="110"/>
      <c r="Z23" s="111"/>
      <c r="AA23" s="107">
        <f>IF(不要４!AC82&lt;0,0,不要４!AC82)</f>
        <v>0</v>
      </c>
      <c r="AB23" s="110"/>
      <c r="AC23" s="111"/>
      <c r="AD23" s="107">
        <f>IF(不要４!AF82&lt;0,0,不要４!AF82)</f>
        <v>0</v>
      </c>
      <c r="AE23" s="110"/>
      <c r="AF23" s="111"/>
      <c r="AG23" s="107">
        <f>IF(不要４!AI82&lt;0,0,不要４!AI82)</f>
        <v>0</v>
      </c>
      <c r="AH23" s="110"/>
      <c r="AI23" s="111"/>
      <c r="AJ23" s="107">
        <f>IF(不要４!AL82&lt;0,0,不要４!AL82)</f>
        <v>0</v>
      </c>
      <c r="AK23" s="110"/>
      <c r="AL23" s="111"/>
      <c r="AM23" s="107">
        <f>IF(不要４!AO82&lt;0,0,不要４!AO82)</f>
        <v>0</v>
      </c>
      <c r="AN23" s="110"/>
      <c r="AO23" s="111"/>
      <c r="AP23" s="32">
        <f>H23+K23+N23+Q23+T23+W23+Z23+AC23+AF23+AI23+AL23+AO23</f>
        <v>0</v>
      </c>
      <c r="AQ23" s="16">
        <f>$AE$3-AQ22</f>
        <v>0</v>
      </c>
    </row>
    <row r="24" spans="1:43" ht="12" customHeight="1" thickTop="1">
      <c r="A24" s="62"/>
      <c r="B24" s="75"/>
      <c r="C24" s="76"/>
      <c r="D24" s="48"/>
      <c r="E24" s="48"/>
      <c r="F24" s="76"/>
      <c r="G24" s="101"/>
      <c r="H24" s="48"/>
      <c r="I24" s="76"/>
      <c r="J24" s="101"/>
      <c r="K24" s="48"/>
      <c r="L24" s="76"/>
      <c r="M24" s="101"/>
      <c r="N24" s="48"/>
      <c r="O24" s="76"/>
      <c r="P24" s="101"/>
      <c r="Q24" s="48"/>
      <c r="R24" s="76"/>
      <c r="S24" s="101"/>
      <c r="T24" s="48"/>
      <c r="U24" s="76"/>
      <c r="V24" s="101"/>
      <c r="W24" s="48"/>
      <c r="X24" s="76"/>
      <c r="Y24" s="101"/>
      <c r="Z24" s="48"/>
      <c r="AA24" s="76"/>
      <c r="AB24" s="101"/>
      <c r="AC24" s="48"/>
      <c r="AD24" s="76"/>
      <c r="AE24" s="101"/>
      <c r="AF24" s="48"/>
      <c r="AG24" s="76"/>
      <c r="AH24" s="101"/>
      <c r="AI24" s="48"/>
      <c r="AJ24" s="76"/>
      <c r="AK24" s="101"/>
      <c r="AL24" s="48"/>
      <c r="AM24" s="76"/>
      <c r="AN24" s="101"/>
      <c r="AO24" s="48"/>
      <c r="AP24" s="48"/>
      <c r="AQ24" s="49"/>
    </row>
    <row r="25" spans="1:43" ht="25.5" customHeight="1" thickBot="1">
      <c r="A25" s="165">
        <v>7</v>
      </c>
      <c r="B25" s="139">
        <f>'1年目'!B25</f>
        <v>1007</v>
      </c>
      <c r="C25" s="139" t="str">
        <f>'1年目'!C25</f>
        <v>社員7</v>
      </c>
      <c r="D25" s="65" t="s">
        <v>95</v>
      </c>
      <c r="E25" s="39" t="s">
        <v>26</v>
      </c>
      <c r="F25" s="106" t="str">
        <f>IF(不要４!H96=$I$3,"協定超え注意",不要４!H96)</f>
        <v>協定超え注意</v>
      </c>
      <c r="G25" s="99">
        <f>G26+H26</f>
        <v>0</v>
      </c>
      <c r="H25" s="40" t="str">
        <f>IF($X$3=0,"",IF($O$3=0,"",不要４!J96))</f>
        <v/>
      </c>
      <c r="I25" s="106" t="str">
        <f>IF(不要４!K96=$I$3,"協定超え注意",不要４!K96)</f>
        <v>協定超え注意</v>
      </c>
      <c r="J25" s="99">
        <f>J26+K26</f>
        <v>0</v>
      </c>
      <c r="K25" s="40" t="str">
        <f>IF($X$3=0,"",IF($O$3=0,"",不要４!M96))</f>
        <v/>
      </c>
      <c r="L25" s="106" t="str">
        <f>IF(不要４!N96=$I$3,"協定超え注意",不要４!N96)</f>
        <v>協定超え注意</v>
      </c>
      <c r="M25" s="99">
        <f>M26+N26</f>
        <v>0</v>
      </c>
      <c r="N25" s="40" t="str">
        <f>IF($X$3=0,"",IF($O$3=0,"",不要４!P96))</f>
        <v/>
      </c>
      <c r="O25" s="106" t="str">
        <f>IF(不要４!Q96=$I$3,"協定超え注意",不要４!Q96)</f>
        <v>協定超え注意</v>
      </c>
      <c r="P25" s="99">
        <f>P26+Q26</f>
        <v>0</v>
      </c>
      <c r="Q25" s="40" t="str">
        <f>IF($X$3=0,"",IF($O$3=0,"",不要４!S96))</f>
        <v/>
      </c>
      <c r="R25" s="106" t="str">
        <f>IF(不要４!T96=$I$3,"協定超え注意",不要４!T96)</f>
        <v>協定超え注意</v>
      </c>
      <c r="S25" s="99">
        <f>S26+T26</f>
        <v>0</v>
      </c>
      <c r="T25" s="40" t="str">
        <f>IF($X$3=0,"",IF($O$3=0,"",不要４!V96))</f>
        <v/>
      </c>
      <c r="U25" s="106" t="str">
        <f>IF(不要４!W96=$I$3,"協定超え注意",不要４!W96)</f>
        <v>協定超え注意</v>
      </c>
      <c r="V25" s="99">
        <f>V26+W26</f>
        <v>0</v>
      </c>
      <c r="W25" s="40" t="str">
        <f>IF($X$3=0,"",IF($O$3=0,"",不要４!Y96))</f>
        <v/>
      </c>
      <c r="X25" s="106" t="str">
        <f>IF(不要４!Z96=$I$3,"協定超え注意",不要４!Z96)</f>
        <v>協定超え注意</v>
      </c>
      <c r="Y25" s="99">
        <f>Y26+Z26</f>
        <v>0</v>
      </c>
      <c r="Z25" s="40" t="str">
        <f>IF($X$3=0,"",IF($O$3=0,"",不要４!AB96))</f>
        <v/>
      </c>
      <c r="AA25" s="106" t="str">
        <f>IF(不要４!AC96=$I$3,"協定超え注意",不要４!AC96)</f>
        <v>協定超え注意</v>
      </c>
      <c r="AB25" s="99">
        <f>AB26+AC26</f>
        <v>0</v>
      </c>
      <c r="AC25" s="40" t="str">
        <f>IF($X$3=0,"",IF($O$3=0,"",不要４!AE96))</f>
        <v/>
      </c>
      <c r="AD25" s="106" t="str">
        <f>IF(不要４!AF96=$I$3,"協定超え注意",不要４!AF96)</f>
        <v>協定超え注意</v>
      </c>
      <c r="AE25" s="99">
        <f>AE26+AF26</f>
        <v>0</v>
      </c>
      <c r="AF25" s="40" t="str">
        <f>IF($X$3=0,"",IF($O$3=0,"",不要４!AH96))</f>
        <v/>
      </c>
      <c r="AG25" s="106" t="str">
        <f>IF(不要４!AI96=$I$3,"協定超え注意",不要４!AI96)</f>
        <v>協定超え注意</v>
      </c>
      <c r="AH25" s="99">
        <f>AH26+AI26</f>
        <v>0</v>
      </c>
      <c r="AI25" s="40" t="str">
        <f>IF($X$3=0,"",IF($O$3=0,"",不要４!AK96))</f>
        <v/>
      </c>
      <c r="AJ25" s="106" t="str">
        <f>IF(不要４!AL96=$I$3,"協定超え注意",不要４!AL96)</f>
        <v>協定超え注意</v>
      </c>
      <c r="AK25" s="99">
        <f>AK26+AL26</f>
        <v>0</v>
      </c>
      <c r="AL25" s="40" t="str">
        <f>IF($X$3=0,"",IF($O$3=0,"",不要４!AN96))</f>
        <v/>
      </c>
      <c r="AM25" s="106" t="str">
        <f>IF(不要４!AO96=$I$3,"協定超え注意",不要４!AO96)</f>
        <v>協定超え注意</v>
      </c>
      <c r="AN25" s="99">
        <f>AN26+AO26</f>
        <v>0</v>
      </c>
      <c r="AO25" s="40" t="str">
        <f>IF($X$3=0,"",IF($O$3=0,"",不要４!AQ96))</f>
        <v/>
      </c>
      <c r="AP25" s="27">
        <f>G25+J25+M25+P25+S25+V25+Y25+AB25+AE25+AH25+AK25+AN25</f>
        <v>0</v>
      </c>
      <c r="AQ25" s="28">
        <f>G26+J26+M26+P26+S26+V26+Y26+AB26+AE26+AH26+AK26+AN26</f>
        <v>0</v>
      </c>
    </row>
    <row r="26" spans="1:43" ht="32.25" customHeight="1" thickTop="1" thickBot="1">
      <c r="A26" s="165"/>
      <c r="B26" s="141"/>
      <c r="C26" s="141"/>
      <c r="D26" s="93" t="s">
        <v>22</v>
      </c>
      <c r="E26" s="94" t="s">
        <v>32</v>
      </c>
      <c r="F26" s="107">
        <f>IF(不要４!H97&lt;0,0,不要４!H97)</f>
        <v>0</v>
      </c>
      <c r="G26" s="110"/>
      <c r="H26" s="111"/>
      <c r="I26" s="107">
        <f>IF(不要４!K97&lt;0,0,不要４!K97)</f>
        <v>0</v>
      </c>
      <c r="J26" s="110"/>
      <c r="K26" s="111"/>
      <c r="L26" s="107">
        <f>IF(不要４!N97&lt;0,0,不要４!N97)</f>
        <v>0</v>
      </c>
      <c r="M26" s="110"/>
      <c r="N26" s="111"/>
      <c r="O26" s="107">
        <f>IF(不要４!Q97&lt;0,0,不要４!Q97)</f>
        <v>0</v>
      </c>
      <c r="P26" s="110"/>
      <c r="Q26" s="111"/>
      <c r="R26" s="107">
        <f>IF(不要４!T97&lt;0,0,不要４!T97)</f>
        <v>0</v>
      </c>
      <c r="S26" s="110"/>
      <c r="T26" s="111"/>
      <c r="U26" s="107">
        <f>IF(不要４!W97&lt;0,0,不要４!W97)</f>
        <v>0</v>
      </c>
      <c r="V26" s="110"/>
      <c r="W26" s="111"/>
      <c r="X26" s="107">
        <f>IF(不要４!Z97&lt;0,0,不要４!Z97)</f>
        <v>0</v>
      </c>
      <c r="Y26" s="110"/>
      <c r="Z26" s="111"/>
      <c r="AA26" s="107">
        <f>IF(不要４!AC97&lt;0,0,不要４!AC97)</f>
        <v>0</v>
      </c>
      <c r="AB26" s="110"/>
      <c r="AC26" s="111"/>
      <c r="AD26" s="107">
        <f>IF(不要４!AF97&lt;0,0,不要４!AF97)</f>
        <v>0</v>
      </c>
      <c r="AE26" s="110"/>
      <c r="AF26" s="111"/>
      <c r="AG26" s="107">
        <f>IF(不要４!AI97&lt;0,0,不要４!AI97)</f>
        <v>0</v>
      </c>
      <c r="AH26" s="110"/>
      <c r="AI26" s="111"/>
      <c r="AJ26" s="107">
        <f>IF(不要４!AL97&lt;0,0,不要４!AL97)</f>
        <v>0</v>
      </c>
      <c r="AK26" s="110"/>
      <c r="AL26" s="111"/>
      <c r="AM26" s="107">
        <f>IF(不要４!AO97&lt;0,0,不要４!AO97)</f>
        <v>0</v>
      </c>
      <c r="AN26" s="110"/>
      <c r="AO26" s="111"/>
      <c r="AP26" s="32">
        <f>H26+K26+N26+Q26+T26+W26+Z26+AC26+AF26+AI26+AL26+AO26</f>
        <v>0</v>
      </c>
      <c r="AQ26" s="16">
        <f>$AE$3-AQ25</f>
        <v>0</v>
      </c>
    </row>
    <row r="27" spans="1:43" ht="12" customHeight="1" thickTop="1">
      <c r="A27" s="62"/>
      <c r="B27" s="75"/>
      <c r="C27" s="76"/>
      <c r="D27" s="48"/>
      <c r="E27" s="48"/>
      <c r="F27" s="76"/>
      <c r="G27" s="101"/>
      <c r="H27" s="48"/>
      <c r="I27" s="76"/>
      <c r="J27" s="101"/>
      <c r="K27" s="48"/>
      <c r="L27" s="76"/>
      <c r="M27" s="101"/>
      <c r="N27" s="48"/>
      <c r="O27" s="76"/>
      <c r="P27" s="101"/>
      <c r="Q27" s="48"/>
      <c r="R27" s="76"/>
      <c r="S27" s="101"/>
      <c r="T27" s="48"/>
      <c r="U27" s="76"/>
      <c r="V27" s="101"/>
      <c r="W27" s="48"/>
      <c r="X27" s="76"/>
      <c r="Y27" s="101"/>
      <c r="Z27" s="48"/>
      <c r="AA27" s="76"/>
      <c r="AB27" s="101"/>
      <c r="AC27" s="48"/>
      <c r="AD27" s="76"/>
      <c r="AE27" s="101"/>
      <c r="AF27" s="48"/>
      <c r="AG27" s="76"/>
      <c r="AH27" s="101"/>
      <c r="AI27" s="48"/>
      <c r="AJ27" s="76"/>
      <c r="AK27" s="101"/>
      <c r="AL27" s="48"/>
      <c r="AM27" s="76"/>
      <c r="AN27" s="101"/>
      <c r="AO27" s="48"/>
      <c r="AP27" s="48"/>
      <c r="AQ27" s="49"/>
    </row>
    <row r="28" spans="1:43" ht="25.5" customHeight="1" thickBot="1">
      <c r="A28" s="165">
        <v>8</v>
      </c>
      <c r="B28" s="139">
        <f>'1年目'!B28</f>
        <v>1008</v>
      </c>
      <c r="C28" s="139" t="str">
        <f>'1年目'!C28</f>
        <v>社員8</v>
      </c>
      <c r="D28" s="65" t="s">
        <v>95</v>
      </c>
      <c r="E28" s="39" t="s">
        <v>26</v>
      </c>
      <c r="F28" s="106" t="str">
        <f>IF(不要４!H111=$I$3,"協定超え注意",不要４!H111)</f>
        <v>協定超え注意</v>
      </c>
      <c r="G28" s="99">
        <f>G29+H29</f>
        <v>0</v>
      </c>
      <c r="H28" s="40" t="str">
        <f>IF($X$3=0,"",IF($O$3=0,"",不要４!J111))</f>
        <v/>
      </c>
      <c r="I28" s="106" t="str">
        <f>IF(不要４!K111=$I$3,"協定超え注意",不要４!K111)</f>
        <v>協定超え注意</v>
      </c>
      <c r="J28" s="99">
        <f>J29+K29</f>
        <v>0</v>
      </c>
      <c r="K28" s="40" t="str">
        <f>IF($X$3=0,"",IF($O$3=0,"",不要４!M111))</f>
        <v/>
      </c>
      <c r="L28" s="106" t="str">
        <f>IF(不要４!N111=$I$3,"協定超え注意",不要４!N111)</f>
        <v>協定超え注意</v>
      </c>
      <c r="M28" s="99">
        <f>M29+N29</f>
        <v>0</v>
      </c>
      <c r="N28" s="40" t="str">
        <f>IF($X$3=0,"",IF($O$3=0,"",不要４!P111))</f>
        <v/>
      </c>
      <c r="O28" s="106" t="str">
        <f>IF(不要４!Q111=$I$3,"協定超え注意",不要４!Q111)</f>
        <v>協定超え注意</v>
      </c>
      <c r="P28" s="99">
        <f>P29+Q29</f>
        <v>0</v>
      </c>
      <c r="Q28" s="40" t="str">
        <f>IF($X$3=0,"",IF($O$3=0,"",不要４!S111))</f>
        <v/>
      </c>
      <c r="R28" s="106" t="str">
        <f>IF(不要４!T111=$I$3,"協定超え注意",不要４!T111)</f>
        <v>協定超え注意</v>
      </c>
      <c r="S28" s="99">
        <f>S29+T29</f>
        <v>0</v>
      </c>
      <c r="T28" s="40" t="str">
        <f>IF($X$3=0,"",IF($O$3=0,"",不要４!V111))</f>
        <v/>
      </c>
      <c r="U28" s="106" t="str">
        <f>IF(不要４!W111=$I$3,"協定超え注意",不要４!W111)</f>
        <v>協定超え注意</v>
      </c>
      <c r="V28" s="99">
        <f>V29+W29</f>
        <v>0</v>
      </c>
      <c r="W28" s="40" t="str">
        <f>IF($X$3=0,"",IF($O$3=0,"",不要４!Y111))</f>
        <v/>
      </c>
      <c r="X28" s="106" t="str">
        <f>IF(不要４!Z111=$I$3,"協定超え注意",不要４!Z111)</f>
        <v>協定超え注意</v>
      </c>
      <c r="Y28" s="99">
        <f>Y29+Z29</f>
        <v>0</v>
      </c>
      <c r="Z28" s="40" t="str">
        <f>IF($X$3=0,"",IF($O$3=0,"",不要４!AB111))</f>
        <v/>
      </c>
      <c r="AA28" s="106" t="str">
        <f>IF(不要４!AC111=$I$3,"協定超え注意",不要４!AC111)</f>
        <v>協定超え注意</v>
      </c>
      <c r="AB28" s="99">
        <f>AB29+AC29</f>
        <v>0</v>
      </c>
      <c r="AC28" s="40" t="str">
        <f>IF($X$3=0,"",IF($O$3=0,"",不要４!AE111))</f>
        <v/>
      </c>
      <c r="AD28" s="106" t="str">
        <f>IF(不要４!AF111=$I$3,"協定超え注意",不要４!AF111)</f>
        <v>協定超え注意</v>
      </c>
      <c r="AE28" s="99">
        <f>AE29+AF29</f>
        <v>0</v>
      </c>
      <c r="AF28" s="40" t="str">
        <f>IF($X$3=0,"",IF($O$3=0,"",不要４!AH111))</f>
        <v/>
      </c>
      <c r="AG28" s="106" t="str">
        <f>IF(不要４!AI111=$I$3,"協定超え注意",不要４!AI111)</f>
        <v>協定超え注意</v>
      </c>
      <c r="AH28" s="99">
        <f>AH29+AI29</f>
        <v>0</v>
      </c>
      <c r="AI28" s="40" t="str">
        <f>IF($X$3=0,"",IF($O$3=0,"",不要４!AK111))</f>
        <v/>
      </c>
      <c r="AJ28" s="106" t="str">
        <f>IF(不要４!AL111=$I$3,"協定超え注意",不要４!AL111)</f>
        <v>協定超え注意</v>
      </c>
      <c r="AK28" s="99">
        <f>AK29+AL29</f>
        <v>0</v>
      </c>
      <c r="AL28" s="40" t="str">
        <f>IF($X$3=0,"",IF($O$3=0,"",不要４!AN111))</f>
        <v/>
      </c>
      <c r="AM28" s="106" t="str">
        <f>IF(不要４!AO111=$I$3,"協定超え注意",不要４!AO111)</f>
        <v>協定超え注意</v>
      </c>
      <c r="AN28" s="99">
        <f>AN29+AO29</f>
        <v>0</v>
      </c>
      <c r="AO28" s="40" t="str">
        <f>IF($X$3=0,"",IF($O$3=0,"",不要４!AQ111))</f>
        <v/>
      </c>
      <c r="AP28" s="27">
        <f>G28+J28+M28+P28+S28+V28+Y28+AB28+AE28+AH28+AK28+AN28</f>
        <v>0</v>
      </c>
      <c r="AQ28" s="28">
        <f>G29+J29+M29+P29+S29+V29+Y29+AB29+AE29+AH29+AK29+AN29</f>
        <v>0</v>
      </c>
    </row>
    <row r="29" spans="1:43" ht="32.25" customHeight="1" thickTop="1" thickBot="1">
      <c r="A29" s="165"/>
      <c r="B29" s="141"/>
      <c r="C29" s="141"/>
      <c r="D29" s="93" t="s">
        <v>22</v>
      </c>
      <c r="E29" s="94" t="s">
        <v>32</v>
      </c>
      <c r="F29" s="107">
        <f>IF(不要４!H112&lt;0,0,不要４!H112)</f>
        <v>0</v>
      </c>
      <c r="G29" s="110"/>
      <c r="H29" s="111"/>
      <c r="I29" s="107">
        <f>IF(不要４!K112&lt;0,0,不要４!K112)</f>
        <v>0</v>
      </c>
      <c r="J29" s="110"/>
      <c r="K29" s="111"/>
      <c r="L29" s="107">
        <f>IF(不要４!N112&lt;0,0,不要４!N112)</f>
        <v>0</v>
      </c>
      <c r="M29" s="110"/>
      <c r="N29" s="111"/>
      <c r="O29" s="107">
        <f>IF(不要４!Q112&lt;0,0,不要４!Q112)</f>
        <v>0</v>
      </c>
      <c r="P29" s="110"/>
      <c r="Q29" s="111"/>
      <c r="R29" s="107">
        <f>IF(不要４!T112&lt;0,0,不要４!T112)</f>
        <v>0</v>
      </c>
      <c r="S29" s="110"/>
      <c r="T29" s="111"/>
      <c r="U29" s="107">
        <f>IF(不要４!W112&lt;0,0,不要４!W112)</f>
        <v>0</v>
      </c>
      <c r="V29" s="110"/>
      <c r="W29" s="111"/>
      <c r="X29" s="107">
        <f>IF(不要４!Z112&lt;0,0,不要４!Z112)</f>
        <v>0</v>
      </c>
      <c r="Y29" s="110"/>
      <c r="Z29" s="111"/>
      <c r="AA29" s="107">
        <f>IF(不要４!AC112&lt;0,0,不要４!AC112)</f>
        <v>0</v>
      </c>
      <c r="AB29" s="110"/>
      <c r="AC29" s="111"/>
      <c r="AD29" s="107">
        <f>IF(不要４!AF112&lt;0,0,不要４!AF112)</f>
        <v>0</v>
      </c>
      <c r="AE29" s="110"/>
      <c r="AF29" s="111"/>
      <c r="AG29" s="107">
        <f>IF(不要４!AI112&lt;0,0,不要４!AI112)</f>
        <v>0</v>
      </c>
      <c r="AH29" s="110"/>
      <c r="AI29" s="111"/>
      <c r="AJ29" s="107">
        <f>IF(不要４!AL112&lt;0,0,不要４!AL112)</f>
        <v>0</v>
      </c>
      <c r="AK29" s="110"/>
      <c r="AL29" s="111"/>
      <c r="AM29" s="107">
        <f>IF(不要４!AO112&lt;0,0,不要４!AO112)</f>
        <v>0</v>
      </c>
      <c r="AN29" s="110"/>
      <c r="AO29" s="111"/>
      <c r="AP29" s="32">
        <f>H29+K29+N29+Q29+T29+W29+Z29+AC29+AF29+AI29+AL29+AO29</f>
        <v>0</v>
      </c>
      <c r="AQ29" s="16">
        <f>$AE$3-AQ28</f>
        <v>0</v>
      </c>
    </row>
    <row r="30" spans="1:43" ht="12" customHeight="1" thickTop="1">
      <c r="A30" s="62"/>
      <c r="B30" s="75"/>
      <c r="C30" s="76"/>
      <c r="D30" s="48"/>
      <c r="E30" s="48"/>
      <c r="F30" s="76"/>
      <c r="G30" s="101"/>
      <c r="H30" s="48"/>
      <c r="I30" s="76"/>
      <c r="J30" s="101"/>
      <c r="K30" s="48"/>
      <c r="L30" s="76"/>
      <c r="M30" s="101"/>
      <c r="N30" s="48"/>
      <c r="O30" s="76"/>
      <c r="P30" s="101"/>
      <c r="Q30" s="48"/>
      <c r="R30" s="76"/>
      <c r="S30" s="101"/>
      <c r="T30" s="48"/>
      <c r="U30" s="76"/>
      <c r="V30" s="101"/>
      <c r="W30" s="48"/>
      <c r="X30" s="76"/>
      <c r="Y30" s="101"/>
      <c r="Z30" s="48"/>
      <c r="AA30" s="76"/>
      <c r="AB30" s="101"/>
      <c r="AC30" s="48"/>
      <c r="AD30" s="76"/>
      <c r="AE30" s="101"/>
      <c r="AF30" s="48"/>
      <c r="AG30" s="76"/>
      <c r="AH30" s="101"/>
      <c r="AI30" s="48"/>
      <c r="AJ30" s="76"/>
      <c r="AK30" s="101"/>
      <c r="AL30" s="48"/>
      <c r="AM30" s="76"/>
      <c r="AN30" s="101"/>
      <c r="AO30" s="48"/>
      <c r="AP30" s="48"/>
      <c r="AQ30" s="49"/>
    </row>
    <row r="31" spans="1:43" ht="25.5" customHeight="1" thickBot="1">
      <c r="A31" s="165">
        <v>9</v>
      </c>
      <c r="B31" s="139">
        <f>'1年目'!B31</f>
        <v>1009</v>
      </c>
      <c r="C31" s="139" t="str">
        <f>'1年目'!C31</f>
        <v>社員9</v>
      </c>
      <c r="D31" s="65" t="s">
        <v>95</v>
      </c>
      <c r="E31" s="39" t="s">
        <v>26</v>
      </c>
      <c r="F31" s="106" t="str">
        <f>IF(不要４!H126=$I$3,"協定超え注意",不要４!H126)</f>
        <v>協定超え注意</v>
      </c>
      <c r="G31" s="99">
        <f>G32+H32</f>
        <v>0</v>
      </c>
      <c r="H31" s="40" t="str">
        <f>IF($X$3=0,"",IF($O$3=0,"",不要４!J126))</f>
        <v/>
      </c>
      <c r="I31" s="106" t="str">
        <f>IF(不要４!K126=$I$3,"協定超え注意",不要４!K126)</f>
        <v>協定超え注意</v>
      </c>
      <c r="J31" s="99">
        <f>J32+K32</f>
        <v>0</v>
      </c>
      <c r="K31" s="40" t="str">
        <f>IF($X$3=0,"",IF($O$3=0,"",不要４!M126))</f>
        <v/>
      </c>
      <c r="L31" s="106" t="str">
        <f>IF(不要４!N126=$I$3,"協定超え注意",不要４!N126)</f>
        <v>協定超え注意</v>
      </c>
      <c r="M31" s="99">
        <f>M32+N32</f>
        <v>0</v>
      </c>
      <c r="N31" s="40" t="str">
        <f>IF($X$3=0,"",IF($O$3=0,"",不要４!P126))</f>
        <v/>
      </c>
      <c r="O31" s="106" t="str">
        <f>IF(不要４!Q126=$I$3,"協定超え注意",不要４!Q126)</f>
        <v>協定超え注意</v>
      </c>
      <c r="P31" s="99">
        <f>P32+Q32</f>
        <v>0</v>
      </c>
      <c r="Q31" s="40" t="str">
        <f>IF($X$3=0,"",IF($O$3=0,"",不要４!S126))</f>
        <v/>
      </c>
      <c r="R31" s="106" t="str">
        <f>IF(不要４!T126=$I$3,"協定超え注意",不要４!T126)</f>
        <v>協定超え注意</v>
      </c>
      <c r="S31" s="99">
        <f>S32+T32</f>
        <v>0</v>
      </c>
      <c r="T31" s="40" t="str">
        <f>IF($X$3=0,"",IF($O$3=0,"",不要４!V126))</f>
        <v/>
      </c>
      <c r="U31" s="106" t="str">
        <f>IF(不要４!W126=$I$3,"協定超え注意",不要４!W126)</f>
        <v>協定超え注意</v>
      </c>
      <c r="V31" s="99">
        <f>V32+W32</f>
        <v>0</v>
      </c>
      <c r="W31" s="40" t="str">
        <f>IF($X$3=0,"",IF($O$3=0,"",不要４!Y126))</f>
        <v/>
      </c>
      <c r="X31" s="106" t="str">
        <f>IF(不要４!Z126=$I$3,"協定超え注意",不要４!Z126)</f>
        <v>協定超え注意</v>
      </c>
      <c r="Y31" s="99">
        <f>Y32+Z32</f>
        <v>0</v>
      </c>
      <c r="Z31" s="40" t="str">
        <f>IF($X$3=0,"",IF($O$3=0,"",不要４!AB126))</f>
        <v/>
      </c>
      <c r="AA31" s="106" t="str">
        <f>IF(不要４!AC126=$I$3,"協定超え注意",不要４!AC126)</f>
        <v>協定超え注意</v>
      </c>
      <c r="AB31" s="99">
        <f>AB32+AC32</f>
        <v>0</v>
      </c>
      <c r="AC31" s="40" t="str">
        <f>IF($X$3=0,"",IF($O$3=0,"",不要４!AE126))</f>
        <v/>
      </c>
      <c r="AD31" s="106" t="str">
        <f>IF(不要４!AF126=$I$3,"協定超え注意",不要４!AF126)</f>
        <v>協定超え注意</v>
      </c>
      <c r="AE31" s="99">
        <f>AE32+AF32</f>
        <v>0</v>
      </c>
      <c r="AF31" s="40" t="str">
        <f>IF($X$3=0,"",IF($O$3=0,"",不要４!AH126))</f>
        <v/>
      </c>
      <c r="AG31" s="106" t="str">
        <f>IF(不要４!AI126=$I$3,"協定超え注意",不要４!AI126)</f>
        <v>協定超え注意</v>
      </c>
      <c r="AH31" s="99">
        <f>AH32+AI32</f>
        <v>0</v>
      </c>
      <c r="AI31" s="40" t="str">
        <f>IF($X$3=0,"",IF($O$3=0,"",不要４!AK126))</f>
        <v/>
      </c>
      <c r="AJ31" s="106" t="str">
        <f>IF(不要４!AL126=$I$3,"協定超え注意",不要４!AL126)</f>
        <v>協定超え注意</v>
      </c>
      <c r="AK31" s="99">
        <f>AK32+AL32</f>
        <v>0</v>
      </c>
      <c r="AL31" s="40" t="str">
        <f>IF($X$3=0,"",IF($O$3=0,"",不要４!AN126))</f>
        <v/>
      </c>
      <c r="AM31" s="106" t="str">
        <f>IF(不要４!AO126=$I$3,"協定超え注意",不要４!AO126)</f>
        <v>協定超え注意</v>
      </c>
      <c r="AN31" s="99">
        <f>AN32+AO32</f>
        <v>0</v>
      </c>
      <c r="AO31" s="40" t="str">
        <f>IF($X$3=0,"",IF($O$3=0,"",不要４!AQ126))</f>
        <v/>
      </c>
      <c r="AP31" s="27">
        <f>G31+J31+M31+P31+S31+V31+Y31+AB31+AE31+AH31+AK31+AN31</f>
        <v>0</v>
      </c>
      <c r="AQ31" s="28">
        <f>G32+J32+M32+P32+S32+V32+Y32+AB32+AE32+AH32+AK32+AN32</f>
        <v>0</v>
      </c>
    </row>
    <row r="32" spans="1:43" ht="32.25" customHeight="1" thickTop="1" thickBot="1">
      <c r="A32" s="165"/>
      <c r="B32" s="141"/>
      <c r="C32" s="141"/>
      <c r="D32" s="93" t="s">
        <v>22</v>
      </c>
      <c r="E32" s="94" t="s">
        <v>32</v>
      </c>
      <c r="F32" s="107">
        <f>IF(不要４!H127&lt;0,0,不要４!H127)</f>
        <v>0</v>
      </c>
      <c r="G32" s="110"/>
      <c r="H32" s="111"/>
      <c r="I32" s="107">
        <f>IF(不要４!K127&lt;0,0,不要４!K127)</f>
        <v>0</v>
      </c>
      <c r="J32" s="110"/>
      <c r="K32" s="111"/>
      <c r="L32" s="107">
        <f>IF(不要４!N127&lt;0,0,不要４!N127)</f>
        <v>0</v>
      </c>
      <c r="M32" s="110"/>
      <c r="N32" s="111"/>
      <c r="O32" s="107">
        <f>IF(不要４!Q127&lt;0,0,不要４!Q127)</f>
        <v>0</v>
      </c>
      <c r="P32" s="110"/>
      <c r="Q32" s="111"/>
      <c r="R32" s="107">
        <f>IF(不要４!T127&lt;0,0,不要４!T127)</f>
        <v>0</v>
      </c>
      <c r="S32" s="110"/>
      <c r="T32" s="111"/>
      <c r="U32" s="107">
        <f>IF(不要４!W127&lt;0,0,不要４!W127)</f>
        <v>0</v>
      </c>
      <c r="V32" s="110"/>
      <c r="W32" s="111"/>
      <c r="X32" s="107">
        <f>IF(不要４!Z127&lt;0,0,不要４!Z127)</f>
        <v>0</v>
      </c>
      <c r="Y32" s="110"/>
      <c r="Z32" s="111"/>
      <c r="AA32" s="107">
        <f>IF(不要４!AC127&lt;0,0,不要４!AC127)</f>
        <v>0</v>
      </c>
      <c r="AB32" s="110"/>
      <c r="AC32" s="111"/>
      <c r="AD32" s="107">
        <f>IF(不要４!AF127&lt;0,0,不要４!AF127)</f>
        <v>0</v>
      </c>
      <c r="AE32" s="110"/>
      <c r="AF32" s="111"/>
      <c r="AG32" s="107">
        <f>IF(不要４!AI127&lt;0,0,不要４!AI127)</f>
        <v>0</v>
      </c>
      <c r="AH32" s="110"/>
      <c r="AI32" s="111"/>
      <c r="AJ32" s="107">
        <f>IF(不要４!AL127&lt;0,0,不要４!AL127)</f>
        <v>0</v>
      </c>
      <c r="AK32" s="110"/>
      <c r="AL32" s="111"/>
      <c r="AM32" s="107">
        <f>IF(不要４!AO127&lt;0,0,不要４!AO127)</f>
        <v>0</v>
      </c>
      <c r="AN32" s="110"/>
      <c r="AO32" s="111"/>
      <c r="AP32" s="32">
        <f>H32+K32+N32+Q32+T32+W32+Z32+AC32+AF32+AI32+AL32+AO32</f>
        <v>0</v>
      </c>
      <c r="AQ32" s="16">
        <f>$AE$3-AQ31</f>
        <v>0</v>
      </c>
    </row>
    <row r="33" spans="1:43" ht="12" customHeight="1" thickTop="1">
      <c r="A33" s="62"/>
      <c r="B33" s="75"/>
      <c r="C33" s="76"/>
      <c r="D33" s="48"/>
      <c r="E33" s="48"/>
      <c r="F33" s="76"/>
      <c r="G33" s="101"/>
      <c r="H33" s="48"/>
      <c r="I33" s="76"/>
      <c r="J33" s="101"/>
      <c r="K33" s="48"/>
      <c r="L33" s="76"/>
      <c r="M33" s="101"/>
      <c r="N33" s="48"/>
      <c r="O33" s="76"/>
      <c r="P33" s="101"/>
      <c r="Q33" s="48"/>
      <c r="R33" s="76"/>
      <c r="S33" s="101"/>
      <c r="T33" s="48"/>
      <c r="U33" s="76"/>
      <c r="V33" s="101"/>
      <c r="W33" s="48"/>
      <c r="X33" s="76"/>
      <c r="Y33" s="101"/>
      <c r="Z33" s="48"/>
      <c r="AA33" s="76"/>
      <c r="AB33" s="101"/>
      <c r="AC33" s="48"/>
      <c r="AD33" s="76"/>
      <c r="AE33" s="101"/>
      <c r="AF33" s="48"/>
      <c r="AG33" s="76"/>
      <c r="AH33" s="101"/>
      <c r="AI33" s="48"/>
      <c r="AJ33" s="76"/>
      <c r="AK33" s="101"/>
      <c r="AL33" s="48"/>
      <c r="AM33" s="76"/>
      <c r="AN33" s="101"/>
      <c r="AO33" s="48"/>
      <c r="AP33" s="48"/>
      <c r="AQ33" s="49"/>
    </row>
    <row r="34" spans="1:43" ht="25.5" customHeight="1" thickBot="1">
      <c r="A34" s="165">
        <v>10</v>
      </c>
      <c r="B34" s="139">
        <f>'1年目'!B34</f>
        <v>1010</v>
      </c>
      <c r="C34" s="139" t="str">
        <f>'1年目'!C34</f>
        <v>社員10</v>
      </c>
      <c r="D34" s="65" t="s">
        <v>95</v>
      </c>
      <c r="E34" s="39" t="s">
        <v>26</v>
      </c>
      <c r="F34" s="106" t="str">
        <f>IF(不要４!H141=$I$3,"協定超え注意",不要４!H141)</f>
        <v>協定超え注意</v>
      </c>
      <c r="G34" s="99">
        <f>G35+H35</f>
        <v>0</v>
      </c>
      <c r="H34" s="40" t="str">
        <f>IF($X$3=0,"",IF($O$3=0,"",不要４!J141))</f>
        <v/>
      </c>
      <c r="I34" s="106" t="str">
        <f>IF(不要４!K141=$I$3,"協定超え注意",不要４!K141)</f>
        <v>協定超え注意</v>
      </c>
      <c r="J34" s="99">
        <f>J35+K35</f>
        <v>0</v>
      </c>
      <c r="K34" s="40" t="str">
        <f>IF($X$3=0,"",IF($O$3=0,"",不要４!M141))</f>
        <v/>
      </c>
      <c r="L34" s="106" t="str">
        <f>IF(不要４!N141=$I$3,"協定超え注意",不要４!N141)</f>
        <v>協定超え注意</v>
      </c>
      <c r="M34" s="99">
        <f>M35+N35</f>
        <v>0</v>
      </c>
      <c r="N34" s="40" t="str">
        <f>IF($X$3=0,"",IF($O$3=0,"",不要４!P141))</f>
        <v/>
      </c>
      <c r="O34" s="106" t="str">
        <f>IF(不要４!Q141=$I$3,"協定超え注意",不要４!Q141)</f>
        <v>協定超え注意</v>
      </c>
      <c r="P34" s="99">
        <f>P35+Q35</f>
        <v>0</v>
      </c>
      <c r="Q34" s="40" t="str">
        <f>IF($X$3=0,"",IF($O$3=0,"",不要４!S141))</f>
        <v/>
      </c>
      <c r="R34" s="106" t="str">
        <f>IF(不要４!T141=$I$3,"協定超え注意",不要４!T141)</f>
        <v>協定超え注意</v>
      </c>
      <c r="S34" s="99">
        <f>S35+T35</f>
        <v>0</v>
      </c>
      <c r="T34" s="40" t="str">
        <f>IF($X$3=0,"",IF($O$3=0,"",不要４!V141))</f>
        <v/>
      </c>
      <c r="U34" s="106" t="str">
        <f>IF(不要４!W141=$I$3,"協定超え注意",不要４!W141)</f>
        <v>協定超え注意</v>
      </c>
      <c r="V34" s="99">
        <f>V35+W35</f>
        <v>0</v>
      </c>
      <c r="W34" s="40" t="str">
        <f>IF($X$3=0,"",IF($O$3=0,"",不要４!Y141))</f>
        <v/>
      </c>
      <c r="X34" s="106" t="str">
        <f>IF(不要４!Z141=$I$3,"協定超え注意",不要４!Z141)</f>
        <v>協定超え注意</v>
      </c>
      <c r="Y34" s="99">
        <f>Y35+Z35</f>
        <v>0</v>
      </c>
      <c r="Z34" s="40" t="str">
        <f>IF($X$3=0,"",IF($O$3=0,"",不要４!AB141))</f>
        <v/>
      </c>
      <c r="AA34" s="106" t="str">
        <f>IF(不要４!AC141=$I$3,"協定超え注意",不要４!AC141)</f>
        <v>協定超え注意</v>
      </c>
      <c r="AB34" s="99">
        <f>AB35+AC35</f>
        <v>0</v>
      </c>
      <c r="AC34" s="40" t="str">
        <f>IF($X$3=0,"",IF($O$3=0,"",不要４!AE141))</f>
        <v/>
      </c>
      <c r="AD34" s="106" t="str">
        <f>IF(不要４!AF141=$I$3,"協定超え注意",不要４!AF141)</f>
        <v>協定超え注意</v>
      </c>
      <c r="AE34" s="99">
        <f>AE35+AF35</f>
        <v>0</v>
      </c>
      <c r="AF34" s="40" t="str">
        <f>IF($X$3=0,"",IF($O$3=0,"",不要４!AH141))</f>
        <v/>
      </c>
      <c r="AG34" s="106" t="str">
        <f>IF(不要４!AI141=$I$3,"協定超え注意",不要４!AI141)</f>
        <v>協定超え注意</v>
      </c>
      <c r="AH34" s="99">
        <f>AH35+AI35</f>
        <v>0</v>
      </c>
      <c r="AI34" s="40" t="str">
        <f>IF($X$3=0,"",IF($O$3=0,"",不要４!AK141))</f>
        <v/>
      </c>
      <c r="AJ34" s="106" t="str">
        <f>IF(不要４!AL141=$I$3,"協定超え注意",不要４!AL141)</f>
        <v>協定超え注意</v>
      </c>
      <c r="AK34" s="99">
        <f>AK35+AL35</f>
        <v>0</v>
      </c>
      <c r="AL34" s="40" t="str">
        <f>IF($X$3=0,"",IF($O$3=0,"",不要４!AN141))</f>
        <v/>
      </c>
      <c r="AM34" s="106" t="str">
        <f>IF(不要４!AO141=$I$3,"協定超え注意",不要４!AO141)</f>
        <v>協定超え注意</v>
      </c>
      <c r="AN34" s="99">
        <f>AN35+AO35</f>
        <v>0</v>
      </c>
      <c r="AO34" s="40" t="str">
        <f>IF($X$3=0,"",IF($O$3=0,"",不要４!AQ141))</f>
        <v/>
      </c>
      <c r="AP34" s="27">
        <f>G34+J34+M34+P34+S34+V34+Y34+AB34+AE34+AH34+AK34+AN34</f>
        <v>0</v>
      </c>
      <c r="AQ34" s="28">
        <f>G35+J35+M35+P35+S35+V35+Y35+AB35+AE35+AH35+AK35+AN35</f>
        <v>0</v>
      </c>
    </row>
    <row r="35" spans="1:43" ht="32.25" customHeight="1" thickTop="1" thickBot="1">
      <c r="A35" s="165"/>
      <c r="B35" s="141"/>
      <c r="C35" s="141"/>
      <c r="D35" s="93" t="s">
        <v>22</v>
      </c>
      <c r="E35" s="94" t="s">
        <v>32</v>
      </c>
      <c r="F35" s="107">
        <f>IF(不要４!H142&lt;0,0,不要４!H142)</f>
        <v>0</v>
      </c>
      <c r="G35" s="110"/>
      <c r="H35" s="111"/>
      <c r="I35" s="107">
        <f>IF(不要４!K142&lt;0,0,不要４!K142)</f>
        <v>0</v>
      </c>
      <c r="J35" s="110"/>
      <c r="K35" s="111"/>
      <c r="L35" s="107">
        <f>IF(不要４!N142&lt;0,0,不要４!N142)</f>
        <v>0</v>
      </c>
      <c r="M35" s="110"/>
      <c r="N35" s="111"/>
      <c r="O35" s="107">
        <f>IF(不要４!Q142&lt;0,0,不要４!Q142)</f>
        <v>0</v>
      </c>
      <c r="P35" s="110"/>
      <c r="Q35" s="111"/>
      <c r="R35" s="107">
        <f>IF(不要４!T142&lt;0,0,不要４!T142)</f>
        <v>0</v>
      </c>
      <c r="S35" s="110"/>
      <c r="T35" s="111"/>
      <c r="U35" s="107">
        <f>IF(不要４!W142&lt;0,0,不要４!W142)</f>
        <v>0</v>
      </c>
      <c r="V35" s="110"/>
      <c r="W35" s="111"/>
      <c r="X35" s="107">
        <f>IF(不要４!Z142&lt;0,0,不要４!Z142)</f>
        <v>0</v>
      </c>
      <c r="Y35" s="110"/>
      <c r="Z35" s="111"/>
      <c r="AA35" s="107">
        <f>IF(不要４!AC142&lt;0,0,不要４!AC142)</f>
        <v>0</v>
      </c>
      <c r="AB35" s="110"/>
      <c r="AC35" s="111"/>
      <c r="AD35" s="107">
        <f>IF(不要４!AF142&lt;0,0,不要４!AF142)</f>
        <v>0</v>
      </c>
      <c r="AE35" s="110"/>
      <c r="AF35" s="111"/>
      <c r="AG35" s="107">
        <f>IF(不要４!AI142&lt;0,0,不要４!AI142)</f>
        <v>0</v>
      </c>
      <c r="AH35" s="110"/>
      <c r="AI35" s="111"/>
      <c r="AJ35" s="107">
        <f>IF(不要４!AL142&lt;0,0,不要４!AL142)</f>
        <v>0</v>
      </c>
      <c r="AK35" s="110"/>
      <c r="AL35" s="111"/>
      <c r="AM35" s="107">
        <f>IF(不要４!AO142&lt;0,0,不要４!AO142)</f>
        <v>0</v>
      </c>
      <c r="AN35" s="110"/>
      <c r="AO35" s="111"/>
      <c r="AP35" s="32">
        <f>H35+K35+N35+Q35+T35+W35+Z35+AC35+AF35+AI35+AL35+AO35</f>
        <v>0</v>
      </c>
      <c r="AQ35" s="16">
        <f>$AE$3-AQ34</f>
        <v>0</v>
      </c>
    </row>
    <row r="36" spans="1:43" ht="12" customHeight="1" thickTop="1">
      <c r="A36" s="62"/>
      <c r="B36" s="75"/>
      <c r="C36" s="76"/>
      <c r="D36" s="48"/>
      <c r="E36" s="48"/>
      <c r="F36" s="76"/>
      <c r="G36" s="101"/>
      <c r="H36" s="48"/>
      <c r="I36" s="76"/>
      <c r="J36" s="101"/>
      <c r="K36" s="48"/>
      <c r="L36" s="76"/>
      <c r="M36" s="101"/>
      <c r="N36" s="48"/>
      <c r="O36" s="76"/>
      <c r="P36" s="101"/>
      <c r="Q36" s="48"/>
      <c r="R36" s="76"/>
      <c r="S36" s="101"/>
      <c r="T36" s="48"/>
      <c r="U36" s="76"/>
      <c r="V36" s="101"/>
      <c r="W36" s="48"/>
      <c r="X36" s="76"/>
      <c r="Y36" s="101"/>
      <c r="Z36" s="48"/>
      <c r="AA36" s="76"/>
      <c r="AB36" s="101"/>
      <c r="AC36" s="48"/>
      <c r="AD36" s="76"/>
      <c r="AE36" s="101"/>
      <c r="AF36" s="48"/>
      <c r="AG36" s="76"/>
      <c r="AH36" s="101"/>
      <c r="AI36" s="48"/>
      <c r="AJ36" s="76"/>
      <c r="AK36" s="101"/>
      <c r="AL36" s="48"/>
      <c r="AM36" s="76"/>
      <c r="AN36" s="101"/>
      <c r="AO36" s="48"/>
      <c r="AP36" s="48"/>
      <c r="AQ36" s="49"/>
    </row>
    <row r="37" spans="1:43" ht="25.5" customHeight="1" thickBot="1">
      <c r="A37" s="165">
        <v>11</v>
      </c>
      <c r="B37" s="139">
        <f>'1年目'!B37</f>
        <v>1011</v>
      </c>
      <c r="C37" s="139" t="str">
        <f>'1年目'!C37</f>
        <v>社員11</v>
      </c>
      <c r="D37" s="65" t="s">
        <v>95</v>
      </c>
      <c r="E37" s="39" t="s">
        <v>26</v>
      </c>
      <c r="F37" s="106" t="str">
        <f>IF(不要４!H156=$I$3,"協定超え注意",不要４!H156)</f>
        <v>協定超え注意</v>
      </c>
      <c r="G37" s="99">
        <f>G38+H38</f>
        <v>0</v>
      </c>
      <c r="H37" s="40" t="str">
        <f>IF($X$3=0,"",IF($O$3=0,"",不要４!J156))</f>
        <v/>
      </c>
      <c r="I37" s="106" t="str">
        <f>IF(不要４!K156=$I$3,"協定超え注意",不要４!K156)</f>
        <v>協定超え注意</v>
      </c>
      <c r="J37" s="99">
        <f>J38+K38</f>
        <v>0</v>
      </c>
      <c r="K37" s="40" t="str">
        <f>IF($X$3=0,"",IF($O$3=0,"",不要４!M156))</f>
        <v/>
      </c>
      <c r="L37" s="106" t="str">
        <f>IF(不要４!N156=$I$3,"協定超え注意",不要４!N156)</f>
        <v>協定超え注意</v>
      </c>
      <c r="M37" s="99">
        <f>M38+N38</f>
        <v>0</v>
      </c>
      <c r="N37" s="40" t="str">
        <f>IF($X$3=0,"",IF($O$3=0,"",不要４!P156))</f>
        <v/>
      </c>
      <c r="O37" s="106" t="str">
        <f>IF(不要４!Q156=$I$3,"協定超え注意",不要４!Q156)</f>
        <v>協定超え注意</v>
      </c>
      <c r="P37" s="99">
        <f>P38+Q38</f>
        <v>0</v>
      </c>
      <c r="Q37" s="40" t="str">
        <f>IF($X$3=0,"",IF($O$3=0,"",不要４!S156))</f>
        <v/>
      </c>
      <c r="R37" s="106" t="str">
        <f>IF(不要４!T156=$I$3,"協定超え注意",不要４!T156)</f>
        <v>協定超え注意</v>
      </c>
      <c r="S37" s="99">
        <f>S38+T38</f>
        <v>0</v>
      </c>
      <c r="T37" s="40" t="str">
        <f>IF($X$3=0,"",IF($O$3=0,"",不要４!V156))</f>
        <v/>
      </c>
      <c r="U37" s="106" t="str">
        <f>IF(不要４!W156=$I$3,"協定超え注意",不要４!W156)</f>
        <v>協定超え注意</v>
      </c>
      <c r="V37" s="99">
        <f>V38+W38</f>
        <v>0</v>
      </c>
      <c r="W37" s="40" t="str">
        <f>IF($X$3=0,"",IF($O$3=0,"",不要４!Y156))</f>
        <v/>
      </c>
      <c r="X37" s="106" t="str">
        <f>IF(不要４!Z156=$I$3,"協定超え注意",不要４!Z156)</f>
        <v>協定超え注意</v>
      </c>
      <c r="Y37" s="99">
        <f>Y38+Z38</f>
        <v>0</v>
      </c>
      <c r="Z37" s="40" t="str">
        <f>IF($X$3=0,"",IF($O$3=0,"",不要４!AB156))</f>
        <v/>
      </c>
      <c r="AA37" s="106" t="str">
        <f>IF(不要４!AC156=$I$3,"協定超え注意",不要４!AC156)</f>
        <v>協定超え注意</v>
      </c>
      <c r="AB37" s="99">
        <f>AB38+AC38</f>
        <v>0</v>
      </c>
      <c r="AC37" s="40" t="str">
        <f>IF($X$3=0,"",IF($O$3=0,"",不要４!AE156))</f>
        <v/>
      </c>
      <c r="AD37" s="106" t="str">
        <f>IF(不要４!AF156=$I$3,"協定超え注意",不要４!AF156)</f>
        <v>協定超え注意</v>
      </c>
      <c r="AE37" s="99">
        <f>AE38+AF38</f>
        <v>0</v>
      </c>
      <c r="AF37" s="40" t="str">
        <f>IF($X$3=0,"",IF($O$3=0,"",不要４!AH156))</f>
        <v/>
      </c>
      <c r="AG37" s="106" t="str">
        <f>IF(不要４!AI156=$I$3,"協定超え注意",不要４!AI156)</f>
        <v>協定超え注意</v>
      </c>
      <c r="AH37" s="99">
        <f>AH38+AI38</f>
        <v>0</v>
      </c>
      <c r="AI37" s="40" t="str">
        <f>IF($X$3=0,"",IF($O$3=0,"",不要４!AK156))</f>
        <v/>
      </c>
      <c r="AJ37" s="106" t="str">
        <f>IF(不要４!AL156=$I$3,"協定超え注意",不要４!AL156)</f>
        <v>協定超え注意</v>
      </c>
      <c r="AK37" s="99">
        <f>AK38+AL38</f>
        <v>0</v>
      </c>
      <c r="AL37" s="40" t="str">
        <f>IF($X$3=0,"",IF($O$3=0,"",不要４!AN156))</f>
        <v/>
      </c>
      <c r="AM37" s="106" t="str">
        <f>IF(不要４!AO156=$I$3,"協定超え注意",不要４!AO156)</f>
        <v>協定超え注意</v>
      </c>
      <c r="AN37" s="99">
        <f>AN38+AO38</f>
        <v>0</v>
      </c>
      <c r="AO37" s="40" t="str">
        <f>IF($X$3=0,"",IF($O$3=0,"",不要４!AQ156))</f>
        <v/>
      </c>
      <c r="AP37" s="27">
        <f>G37+J37+M37+P37+S37+V37+Y37+AB37+AE37+AH37+AK37+AN37</f>
        <v>0</v>
      </c>
      <c r="AQ37" s="28">
        <f>G38+J38+M38+P38+S38+V38+Y38+AB38+AE38+AH38+AK38+AN38</f>
        <v>0</v>
      </c>
    </row>
    <row r="38" spans="1:43" ht="32.25" customHeight="1" thickTop="1" thickBot="1">
      <c r="A38" s="165"/>
      <c r="B38" s="141"/>
      <c r="C38" s="141"/>
      <c r="D38" s="93" t="s">
        <v>22</v>
      </c>
      <c r="E38" s="94" t="s">
        <v>32</v>
      </c>
      <c r="F38" s="107">
        <f>IF(不要４!H157&lt;0,0,不要４!H157)</f>
        <v>0</v>
      </c>
      <c r="G38" s="110"/>
      <c r="H38" s="111"/>
      <c r="I38" s="107">
        <f>IF(不要４!K157&lt;0,0,不要４!K157)</f>
        <v>0</v>
      </c>
      <c r="J38" s="110"/>
      <c r="K38" s="111"/>
      <c r="L38" s="107">
        <f>IF(不要４!N157&lt;0,0,不要４!N157)</f>
        <v>0</v>
      </c>
      <c r="M38" s="110"/>
      <c r="N38" s="111"/>
      <c r="O38" s="107">
        <f>IF(不要４!Q157&lt;0,0,不要４!Q157)</f>
        <v>0</v>
      </c>
      <c r="P38" s="110"/>
      <c r="Q38" s="111"/>
      <c r="R38" s="107">
        <f>IF(不要４!T157&lt;0,0,不要４!T157)</f>
        <v>0</v>
      </c>
      <c r="S38" s="110"/>
      <c r="T38" s="111"/>
      <c r="U38" s="107">
        <f>IF(不要４!W157&lt;0,0,不要４!W157)</f>
        <v>0</v>
      </c>
      <c r="V38" s="110"/>
      <c r="W38" s="111"/>
      <c r="X38" s="107">
        <f>IF(不要４!Z157&lt;0,0,不要４!Z157)</f>
        <v>0</v>
      </c>
      <c r="Y38" s="110"/>
      <c r="Z38" s="111"/>
      <c r="AA38" s="107">
        <f>IF(不要４!AC157&lt;0,0,不要４!AC157)</f>
        <v>0</v>
      </c>
      <c r="AB38" s="110"/>
      <c r="AC38" s="111"/>
      <c r="AD38" s="107">
        <f>IF(不要４!AF157&lt;0,0,不要４!AF157)</f>
        <v>0</v>
      </c>
      <c r="AE38" s="110"/>
      <c r="AF38" s="111"/>
      <c r="AG38" s="107">
        <f>IF(不要４!AI157&lt;0,0,不要４!AI157)</f>
        <v>0</v>
      </c>
      <c r="AH38" s="110"/>
      <c r="AI38" s="111"/>
      <c r="AJ38" s="107">
        <f>IF(不要４!AL157&lt;0,0,不要４!AL157)</f>
        <v>0</v>
      </c>
      <c r="AK38" s="110"/>
      <c r="AL38" s="111"/>
      <c r="AM38" s="107">
        <f>IF(不要４!AO157&lt;0,0,不要４!AO157)</f>
        <v>0</v>
      </c>
      <c r="AN38" s="110"/>
      <c r="AO38" s="111"/>
      <c r="AP38" s="32">
        <f>H38+K38+N38+Q38+T38+W38+Z38+AC38+AF38+AI38+AL38+AO38</f>
        <v>0</v>
      </c>
      <c r="AQ38" s="16">
        <f>$AE$3-AQ37</f>
        <v>0</v>
      </c>
    </row>
    <row r="39" spans="1:43" ht="12" customHeight="1" thickTop="1">
      <c r="A39" s="62"/>
      <c r="B39" s="75"/>
      <c r="C39" s="76"/>
      <c r="D39" s="48"/>
      <c r="E39" s="48"/>
      <c r="F39" s="76"/>
      <c r="G39" s="101"/>
      <c r="H39" s="48"/>
      <c r="I39" s="76"/>
      <c r="J39" s="101"/>
      <c r="K39" s="48"/>
      <c r="L39" s="76"/>
      <c r="M39" s="101"/>
      <c r="N39" s="48"/>
      <c r="O39" s="76"/>
      <c r="P39" s="101"/>
      <c r="Q39" s="48"/>
      <c r="R39" s="76"/>
      <c r="S39" s="101"/>
      <c r="T39" s="48"/>
      <c r="U39" s="76"/>
      <c r="V39" s="101"/>
      <c r="W39" s="48"/>
      <c r="X39" s="76"/>
      <c r="Y39" s="101"/>
      <c r="Z39" s="48"/>
      <c r="AA39" s="76"/>
      <c r="AB39" s="101"/>
      <c r="AC39" s="48"/>
      <c r="AD39" s="76"/>
      <c r="AE39" s="101"/>
      <c r="AF39" s="48"/>
      <c r="AG39" s="76"/>
      <c r="AH39" s="101"/>
      <c r="AI39" s="48"/>
      <c r="AJ39" s="76"/>
      <c r="AK39" s="101"/>
      <c r="AL39" s="48"/>
      <c r="AM39" s="76"/>
      <c r="AN39" s="101"/>
      <c r="AO39" s="48"/>
      <c r="AP39" s="48"/>
      <c r="AQ39" s="49"/>
    </row>
    <row r="40" spans="1:43" ht="25.5" customHeight="1" thickBot="1">
      <c r="A40" s="165">
        <v>12</v>
      </c>
      <c r="B40" s="139">
        <f>'1年目'!B40</f>
        <v>1012</v>
      </c>
      <c r="C40" s="139" t="str">
        <f>'1年目'!C40</f>
        <v>社員12</v>
      </c>
      <c r="D40" s="65" t="s">
        <v>95</v>
      </c>
      <c r="E40" s="39" t="s">
        <v>26</v>
      </c>
      <c r="F40" s="106" t="str">
        <f>IF(不要４!H171=$I$3,"協定超え注意",不要４!H171)</f>
        <v>協定超え注意</v>
      </c>
      <c r="G40" s="99">
        <f>G41+H41</f>
        <v>0</v>
      </c>
      <c r="H40" s="40" t="str">
        <f>IF($X$3=0,"",IF($O$3=0,"",不要４!J171))</f>
        <v/>
      </c>
      <c r="I40" s="106" t="str">
        <f>IF(不要４!K171=$I$3,"協定超え注意",不要４!K171)</f>
        <v>協定超え注意</v>
      </c>
      <c r="J40" s="99">
        <f>J41+K41</f>
        <v>0</v>
      </c>
      <c r="K40" s="40" t="str">
        <f>IF($X$3=0,"",IF($O$3=0,"",不要４!M171))</f>
        <v/>
      </c>
      <c r="L40" s="106" t="str">
        <f>IF(不要４!N171=$I$3,"協定超え注意",不要４!N171)</f>
        <v>協定超え注意</v>
      </c>
      <c r="M40" s="99">
        <f>M41+N41</f>
        <v>0</v>
      </c>
      <c r="N40" s="40" t="str">
        <f>IF($X$3=0,"",IF($O$3=0,"",不要４!P171))</f>
        <v/>
      </c>
      <c r="O40" s="106" t="str">
        <f>IF(不要４!Q171=$I$3,"協定超え注意",不要４!Q171)</f>
        <v>協定超え注意</v>
      </c>
      <c r="P40" s="99">
        <f>P41+Q41</f>
        <v>0</v>
      </c>
      <c r="Q40" s="40" t="str">
        <f>IF($X$3=0,"",IF($O$3=0,"",不要４!S171))</f>
        <v/>
      </c>
      <c r="R40" s="106" t="str">
        <f>IF(不要４!T171=$I$3,"協定超え注意",不要４!T171)</f>
        <v>協定超え注意</v>
      </c>
      <c r="S40" s="99">
        <f>S41+T41</f>
        <v>0</v>
      </c>
      <c r="T40" s="40" t="str">
        <f>IF($X$3=0,"",IF($O$3=0,"",不要４!V171))</f>
        <v/>
      </c>
      <c r="U40" s="106" t="str">
        <f>IF(不要４!W171=$I$3,"協定超え注意",不要４!W171)</f>
        <v>協定超え注意</v>
      </c>
      <c r="V40" s="99">
        <f>V41+W41</f>
        <v>0</v>
      </c>
      <c r="W40" s="40" t="str">
        <f>IF($X$3=0,"",IF($O$3=0,"",不要４!Y171))</f>
        <v/>
      </c>
      <c r="X40" s="106" t="str">
        <f>IF(不要４!Z171=$I$3,"協定超え注意",不要４!Z171)</f>
        <v>協定超え注意</v>
      </c>
      <c r="Y40" s="99">
        <f>Y41+Z41</f>
        <v>0</v>
      </c>
      <c r="Z40" s="40" t="str">
        <f>IF($X$3=0,"",IF($O$3=0,"",不要４!AB171))</f>
        <v/>
      </c>
      <c r="AA40" s="106" t="str">
        <f>IF(不要４!AC171=$I$3,"協定超え注意",不要４!AC171)</f>
        <v>協定超え注意</v>
      </c>
      <c r="AB40" s="99">
        <f>AB41+AC41</f>
        <v>0</v>
      </c>
      <c r="AC40" s="40" t="str">
        <f>IF($X$3=0,"",IF($O$3=0,"",不要４!AE171))</f>
        <v/>
      </c>
      <c r="AD40" s="106" t="str">
        <f>IF(不要４!AF171=$I$3,"協定超え注意",不要４!AF171)</f>
        <v>協定超え注意</v>
      </c>
      <c r="AE40" s="99">
        <f>AE41+AF41</f>
        <v>0</v>
      </c>
      <c r="AF40" s="40" t="str">
        <f>IF($X$3=0,"",IF($O$3=0,"",不要４!AH171))</f>
        <v/>
      </c>
      <c r="AG40" s="106" t="str">
        <f>IF(不要４!AI171=$I$3,"協定超え注意",不要４!AI171)</f>
        <v>協定超え注意</v>
      </c>
      <c r="AH40" s="99">
        <f>AH41+AI41</f>
        <v>0</v>
      </c>
      <c r="AI40" s="40" t="str">
        <f>IF($X$3=0,"",IF($O$3=0,"",不要４!AK171))</f>
        <v/>
      </c>
      <c r="AJ40" s="106" t="str">
        <f>IF(不要４!AL171=$I$3,"協定超え注意",不要４!AL171)</f>
        <v>協定超え注意</v>
      </c>
      <c r="AK40" s="99">
        <f>AK41+AL41</f>
        <v>0</v>
      </c>
      <c r="AL40" s="40" t="str">
        <f>IF($X$3=0,"",IF($O$3=0,"",不要４!AN171))</f>
        <v/>
      </c>
      <c r="AM40" s="106" t="str">
        <f>IF(不要４!AO171=$I$3,"協定超え注意",不要４!AO171)</f>
        <v>協定超え注意</v>
      </c>
      <c r="AN40" s="99">
        <f>AN41+AO41</f>
        <v>0</v>
      </c>
      <c r="AO40" s="40" t="str">
        <f>IF($X$3=0,"",IF($O$3=0,"",不要４!AQ171))</f>
        <v/>
      </c>
      <c r="AP40" s="27">
        <f>G40+J40+M40+P40+S40+V40+Y40+AB40+AE40+AH40+AK40+AN40</f>
        <v>0</v>
      </c>
      <c r="AQ40" s="28">
        <f>G41+J41+M41+P41+S41+V41+Y41+AB41+AE41+AH41+AK41+AN41</f>
        <v>0</v>
      </c>
    </row>
    <row r="41" spans="1:43" ht="32.25" customHeight="1" thickTop="1" thickBot="1">
      <c r="A41" s="165"/>
      <c r="B41" s="141"/>
      <c r="C41" s="141"/>
      <c r="D41" s="93" t="s">
        <v>22</v>
      </c>
      <c r="E41" s="94" t="s">
        <v>32</v>
      </c>
      <c r="F41" s="107">
        <f>IF(不要４!H172&lt;0,0,不要４!H172)</f>
        <v>0</v>
      </c>
      <c r="G41" s="110"/>
      <c r="H41" s="111"/>
      <c r="I41" s="107">
        <f>IF(不要４!K172&lt;0,0,不要４!K172)</f>
        <v>0</v>
      </c>
      <c r="J41" s="110"/>
      <c r="K41" s="111"/>
      <c r="L41" s="107">
        <f>IF(不要４!N172&lt;0,0,不要４!N172)</f>
        <v>0</v>
      </c>
      <c r="M41" s="110"/>
      <c r="N41" s="111"/>
      <c r="O41" s="107">
        <f>IF(不要４!Q172&lt;0,0,不要４!Q172)</f>
        <v>0</v>
      </c>
      <c r="P41" s="110"/>
      <c r="Q41" s="111"/>
      <c r="R41" s="107">
        <f>IF(不要４!T172&lt;0,0,不要４!T172)</f>
        <v>0</v>
      </c>
      <c r="S41" s="110"/>
      <c r="T41" s="111"/>
      <c r="U41" s="107">
        <f>IF(不要４!W172&lt;0,0,不要４!W172)</f>
        <v>0</v>
      </c>
      <c r="V41" s="110"/>
      <c r="W41" s="111"/>
      <c r="X41" s="107">
        <f>IF(不要４!Z172&lt;0,0,不要４!Z172)</f>
        <v>0</v>
      </c>
      <c r="Y41" s="110"/>
      <c r="Z41" s="111"/>
      <c r="AA41" s="107">
        <f>IF(不要４!AC172&lt;0,0,不要４!AC172)</f>
        <v>0</v>
      </c>
      <c r="AB41" s="110"/>
      <c r="AC41" s="111"/>
      <c r="AD41" s="107">
        <f>IF(不要４!AF172&lt;0,0,不要４!AF172)</f>
        <v>0</v>
      </c>
      <c r="AE41" s="110"/>
      <c r="AF41" s="111"/>
      <c r="AG41" s="107">
        <f>IF(不要４!AI172&lt;0,0,不要４!AI172)</f>
        <v>0</v>
      </c>
      <c r="AH41" s="110"/>
      <c r="AI41" s="111"/>
      <c r="AJ41" s="107">
        <f>IF(不要４!AL172&lt;0,0,不要４!AL172)</f>
        <v>0</v>
      </c>
      <c r="AK41" s="110"/>
      <c r="AL41" s="111"/>
      <c r="AM41" s="107">
        <f>IF(不要４!AO172&lt;0,0,不要４!AO172)</f>
        <v>0</v>
      </c>
      <c r="AN41" s="110"/>
      <c r="AO41" s="111"/>
      <c r="AP41" s="32">
        <f>H41+K41+N41+Q41+T41+W41+Z41+AC41+AF41+AI41+AL41+AO41</f>
        <v>0</v>
      </c>
      <c r="AQ41" s="16">
        <f>$AE$3-AQ40</f>
        <v>0</v>
      </c>
    </row>
    <row r="42" spans="1:43" ht="12" customHeight="1" thickTop="1">
      <c r="A42" s="62"/>
      <c r="B42" s="75"/>
      <c r="C42" s="76"/>
      <c r="D42" s="48"/>
      <c r="E42" s="48"/>
      <c r="F42" s="76"/>
      <c r="G42" s="101"/>
      <c r="H42" s="48"/>
      <c r="I42" s="76"/>
      <c r="J42" s="101"/>
      <c r="K42" s="48"/>
      <c r="L42" s="76"/>
      <c r="M42" s="101"/>
      <c r="N42" s="48"/>
      <c r="O42" s="76"/>
      <c r="P42" s="101"/>
      <c r="Q42" s="48"/>
      <c r="R42" s="76"/>
      <c r="S42" s="101"/>
      <c r="T42" s="48"/>
      <c r="U42" s="76"/>
      <c r="V42" s="101"/>
      <c r="W42" s="48"/>
      <c r="X42" s="76"/>
      <c r="Y42" s="101"/>
      <c r="Z42" s="48"/>
      <c r="AA42" s="76"/>
      <c r="AB42" s="101"/>
      <c r="AC42" s="48"/>
      <c r="AD42" s="76"/>
      <c r="AE42" s="101"/>
      <c r="AF42" s="48"/>
      <c r="AG42" s="76"/>
      <c r="AH42" s="101"/>
      <c r="AI42" s="48"/>
      <c r="AJ42" s="76"/>
      <c r="AK42" s="101"/>
      <c r="AL42" s="48"/>
      <c r="AM42" s="76"/>
      <c r="AN42" s="101"/>
      <c r="AO42" s="48"/>
      <c r="AP42" s="48"/>
      <c r="AQ42" s="49"/>
    </row>
    <row r="43" spans="1:43" ht="25.5" customHeight="1" thickBot="1">
      <c r="A43" s="165">
        <v>13</v>
      </c>
      <c r="B43" s="139">
        <f>'1年目'!B43</f>
        <v>1013</v>
      </c>
      <c r="C43" s="139" t="str">
        <f>'1年目'!C43</f>
        <v>社員13</v>
      </c>
      <c r="D43" s="65" t="s">
        <v>95</v>
      </c>
      <c r="E43" s="39" t="s">
        <v>26</v>
      </c>
      <c r="F43" s="106" t="str">
        <f>IF(不要４!H186=$I$3,"協定超え注意",不要４!H186)</f>
        <v>協定超え注意</v>
      </c>
      <c r="G43" s="99">
        <f>G44+H44</f>
        <v>0</v>
      </c>
      <c r="H43" s="40" t="str">
        <f>IF($X$3=0,"",IF($O$3=0,"",不要４!J186))</f>
        <v/>
      </c>
      <c r="I43" s="106" t="str">
        <f>IF(不要４!K186=$I$3,"協定超え注意",不要４!K186)</f>
        <v>協定超え注意</v>
      </c>
      <c r="J43" s="99">
        <f>J44+K44</f>
        <v>0</v>
      </c>
      <c r="K43" s="40" t="str">
        <f>IF($X$3=0,"",IF($O$3=0,"",不要４!M186))</f>
        <v/>
      </c>
      <c r="L43" s="106" t="str">
        <f>IF(不要４!N186=$I$3,"協定超え注意",不要４!N186)</f>
        <v>協定超え注意</v>
      </c>
      <c r="M43" s="99">
        <f>M44+N44</f>
        <v>0</v>
      </c>
      <c r="N43" s="40" t="str">
        <f>IF($X$3=0,"",IF($O$3=0,"",不要４!P186))</f>
        <v/>
      </c>
      <c r="O43" s="106" t="str">
        <f>IF(不要４!Q186=$I$3,"協定超え注意",不要４!Q186)</f>
        <v>協定超え注意</v>
      </c>
      <c r="P43" s="99">
        <f>P44+Q44</f>
        <v>0</v>
      </c>
      <c r="Q43" s="40" t="str">
        <f>IF($X$3=0,"",IF($O$3=0,"",不要４!S186))</f>
        <v/>
      </c>
      <c r="R43" s="106" t="str">
        <f>IF(不要４!T186=$I$3,"協定超え注意",不要４!T186)</f>
        <v>協定超え注意</v>
      </c>
      <c r="S43" s="99">
        <f>S44+T44</f>
        <v>0</v>
      </c>
      <c r="T43" s="40" t="str">
        <f>IF($X$3=0,"",IF($O$3=0,"",不要４!V186))</f>
        <v/>
      </c>
      <c r="U43" s="106" t="str">
        <f>IF(不要４!W186=$I$3,"協定超え注意",不要４!W186)</f>
        <v>協定超え注意</v>
      </c>
      <c r="V43" s="99">
        <f>V44+W44</f>
        <v>0</v>
      </c>
      <c r="W43" s="40" t="str">
        <f>IF($X$3=0,"",IF($O$3=0,"",不要４!Y186))</f>
        <v/>
      </c>
      <c r="X43" s="106" t="str">
        <f>IF(不要４!Z186=$I$3,"協定超え注意",不要４!Z186)</f>
        <v>協定超え注意</v>
      </c>
      <c r="Y43" s="99">
        <f>Y44+Z44</f>
        <v>0</v>
      </c>
      <c r="Z43" s="40" t="str">
        <f>IF($X$3=0,"",IF($O$3=0,"",不要４!AB186))</f>
        <v/>
      </c>
      <c r="AA43" s="106" t="str">
        <f>IF(不要４!AC186=$I$3,"協定超え注意",不要４!AC186)</f>
        <v>協定超え注意</v>
      </c>
      <c r="AB43" s="99">
        <f>AB44+AC44</f>
        <v>0</v>
      </c>
      <c r="AC43" s="40" t="str">
        <f>IF($X$3=0,"",IF($O$3=0,"",不要４!AE186))</f>
        <v/>
      </c>
      <c r="AD43" s="106" t="str">
        <f>IF(不要４!AF186=$I$3,"協定超え注意",不要４!AF186)</f>
        <v>協定超え注意</v>
      </c>
      <c r="AE43" s="99">
        <f>AE44+AF44</f>
        <v>0</v>
      </c>
      <c r="AF43" s="40" t="str">
        <f>IF($X$3=0,"",IF($O$3=0,"",不要４!AH186))</f>
        <v/>
      </c>
      <c r="AG43" s="106" t="str">
        <f>IF(不要４!AI186=$I$3,"協定超え注意",不要４!AI186)</f>
        <v>協定超え注意</v>
      </c>
      <c r="AH43" s="99">
        <f>AH44+AI44</f>
        <v>0</v>
      </c>
      <c r="AI43" s="40" t="str">
        <f>IF($X$3=0,"",IF($O$3=0,"",不要４!AK186))</f>
        <v/>
      </c>
      <c r="AJ43" s="106" t="str">
        <f>IF(不要４!AL186=$I$3,"協定超え注意",不要４!AL186)</f>
        <v>協定超え注意</v>
      </c>
      <c r="AK43" s="99">
        <f>AK44+AL44</f>
        <v>0</v>
      </c>
      <c r="AL43" s="40" t="str">
        <f>IF($X$3=0,"",IF($O$3=0,"",不要４!AN186))</f>
        <v/>
      </c>
      <c r="AM43" s="106" t="str">
        <f>IF(不要４!AO186=$I$3,"協定超え注意",不要４!AO186)</f>
        <v>協定超え注意</v>
      </c>
      <c r="AN43" s="99">
        <f>AN44+AO44</f>
        <v>0</v>
      </c>
      <c r="AO43" s="40" t="str">
        <f>IF($X$3=0,"",IF($O$3=0,"",不要４!AQ186))</f>
        <v/>
      </c>
      <c r="AP43" s="27">
        <f>G43+J43+M43+P43+S43+V43+Y43+AB43+AE43+AH43+AK43+AN43</f>
        <v>0</v>
      </c>
      <c r="AQ43" s="28">
        <f>G44+J44+M44+P44+S44+V44+Y44+AB44+AE44+AH44+AK44+AN44</f>
        <v>0</v>
      </c>
    </row>
    <row r="44" spans="1:43" ht="32.25" customHeight="1" thickTop="1" thickBot="1">
      <c r="A44" s="165"/>
      <c r="B44" s="141"/>
      <c r="C44" s="141"/>
      <c r="D44" s="93" t="s">
        <v>22</v>
      </c>
      <c r="E44" s="94" t="s">
        <v>32</v>
      </c>
      <c r="F44" s="107">
        <f>IF(不要４!H187&lt;0,0,不要４!H187)</f>
        <v>0</v>
      </c>
      <c r="G44" s="110"/>
      <c r="H44" s="111"/>
      <c r="I44" s="107">
        <f>IF(不要４!K187&lt;0,0,不要４!K187)</f>
        <v>0</v>
      </c>
      <c r="J44" s="110"/>
      <c r="K44" s="111"/>
      <c r="L44" s="107">
        <f>IF(不要４!N187&lt;0,0,不要４!N187)</f>
        <v>0</v>
      </c>
      <c r="M44" s="110"/>
      <c r="N44" s="111"/>
      <c r="O44" s="107">
        <f>IF(不要４!Q187&lt;0,0,不要４!Q187)</f>
        <v>0</v>
      </c>
      <c r="P44" s="110"/>
      <c r="Q44" s="111"/>
      <c r="R44" s="107">
        <f>IF(不要４!T187&lt;0,0,不要４!T187)</f>
        <v>0</v>
      </c>
      <c r="S44" s="110"/>
      <c r="T44" s="111"/>
      <c r="U44" s="107">
        <f>IF(不要４!W187&lt;0,0,不要４!W187)</f>
        <v>0</v>
      </c>
      <c r="V44" s="110"/>
      <c r="W44" s="111"/>
      <c r="X44" s="107">
        <f>IF(不要４!Z187&lt;0,0,不要４!Z187)</f>
        <v>0</v>
      </c>
      <c r="Y44" s="110"/>
      <c r="Z44" s="111"/>
      <c r="AA44" s="107">
        <f>IF(不要４!AC187&lt;0,0,不要４!AC187)</f>
        <v>0</v>
      </c>
      <c r="AB44" s="110"/>
      <c r="AC44" s="111"/>
      <c r="AD44" s="107">
        <f>IF(不要４!AF187&lt;0,0,不要４!AF187)</f>
        <v>0</v>
      </c>
      <c r="AE44" s="110"/>
      <c r="AF44" s="111"/>
      <c r="AG44" s="107">
        <f>IF(不要４!AI187&lt;0,0,不要４!AI187)</f>
        <v>0</v>
      </c>
      <c r="AH44" s="110"/>
      <c r="AI44" s="111"/>
      <c r="AJ44" s="107">
        <f>IF(不要４!AL187&lt;0,0,不要４!AL187)</f>
        <v>0</v>
      </c>
      <c r="AK44" s="110"/>
      <c r="AL44" s="111"/>
      <c r="AM44" s="107">
        <f>IF(不要４!AO187&lt;0,0,不要４!AO187)</f>
        <v>0</v>
      </c>
      <c r="AN44" s="110"/>
      <c r="AO44" s="111"/>
      <c r="AP44" s="32">
        <f>H44+K44+N44+Q44+T44+W44+Z44+AC44+AF44+AI44+AL44+AO44</f>
        <v>0</v>
      </c>
      <c r="AQ44" s="16">
        <f>$AE$3-AQ43</f>
        <v>0</v>
      </c>
    </row>
    <row r="45" spans="1:43" ht="12" customHeight="1" thickTop="1">
      <c r="A45" s="62"/>
      <c r="B45" s="75"/>
      <c r="C45" s="76"/>
      <c r="D45" s="48"/>
      <c r="E45" s="48"/>
      <c r="F45" s="76"/>
      <c r="G45" s="101"/>
      <c r="H45" s="48"/>
      <c r="I45" s="76"/>
      <c r="J45" s="101"/>
      <c r="K45" s="48"/>
      <c r="L45" s="76"/>
      <c r="M45" s="101"/>
      <c r="N45" s="48"/>
      <c r="O45" s="76"/>
      <c r="P45" s="101"/>
      <c r="Q45" s="48"/>
      <c r="R45" s="76"/>
      <c r="S45" s="101"/>
      <c r="T45" s="48"/>
      <c r="U45" s="76"/>
      <c r="V45" s="101"/>
      <c r="W45" s="48"/>
      <c r="X45" s="76"/>
      <c r="Y45" s="101"/>
      <c r="Z45" s="48"/>
      <c r="AA45" s="76"/>
      <c r="AB45" s="101"/>
      <c r="AC45" s="48"/>
      <c r="AD45" s="76"/>
      <c r="AE45" s="101"/>
      <c r="AF45" s="48"/>
      <c r="AG45" s="76"/>
      <c r="AH45" s="101"/>
      <c r="AI45" s="48"/>
      <c r="AJ45" s="76"/>
      <c r="AK45" s="101"/>
      <c r="AL45" s="48"/>
      <c r="AM45" s="76"/>
      <c r="AN45" s="101"/>
      <c r="AO45" s="48"/>
      <c r="AP45" s="48"/>
      <c r="AQ45" s="49"/>
    </row>
    <row r="46" spans="1:43" ht="25.5" customHeight="1" thickBot="1">
      <c r="A46" s="165">
        <v>14</v>
      </c>
      <c r="B46" s="139">
        <f>'1年目'!B46</f>
        <v>1014</v>
      </c>
      <c r="C46" s="139" t="str">
        <f>'1年目'!C46</f>
        <v>社員14</v>
      </c>
      <c r="D46" s="65" t="s">
        <v>95</v>
      </c>
      <c r="E46" s="39" t="s">
        <v>26</v>
      </c>
      <c r="F46" s="106" t="str">
        <f>IF(不要４!H201=$I$3,"協定超え注意",不要４!H201)</f>
        <v>協定超え注意</v>
      </c>
      <c r="G46" s="99">
        <f>G47+H47</f>
        <v>0</v>
      </c>
      <c r="H46" s="40" t="str">
        <f>IF($X$3=0,"",IF($O$3=0,"",不要４!J201))</f>
        <v/>
      </c>
      <c r="I46" s="106" t="str">
        <f>IF(不要４!K201=$I$3,"協定超え注意",不要４!K201)</f>
        <v>協定超え注意</v>
      </c>
      <c r="J46" s="99">
        <f>J47+K47</f>
        <v>0</v>
      </c>
      <c r="K46" s="40" t="str">
        <f>IF($X$3=0,"",IF($O$3=0,"",不要４!M201))</f>
        <v/>
      </c>
      <c r="L46" s="106" t="str">
        <f>IF(不要４!N201=$I$3,"協定超え注意",不要４!N201)</f>
        <v>協定超え注意</v>
      </c>
      <c r="M46" s="99">
        <f>M47+N47</f>
        <v>0</v>
      </c>
      <c r="N46" s="40" t="str">
        <f>IF($X$3=0,"",IF($O$3=0,"",不要４!P201))</f>
        <v/>
      </c>
      <c r="O46" s="106" t="str">
        <f>IF(不要４!Q201=$I$3,"協定超え注意",不要４!Q201)</f>
        <v>協定超え注意</v>
      </c>
      <c r="P46" s="99">
        <f>P47+Q47</f>
        <v>0</v>
      </c>
      <c r="Q46" s="40" t="str">
        <f>IF($X$3=0,"",IF($O$3=0,"",不要４!S201))</f>
        <v/>
      </c>
      <c r="R46" s="106" t="str">
        <f>IF(不要４!T201=$I$3,"協定超え注意",不要４!T201)</f>
        <v>協定超え注意</v>
      </c>
      <c r="S46" s="99">
        <f>S47+T47</f>
        <v>0</v>
      </c>
      <c r="T46" s="40" t="str">
        <f>IF($X$3=0,"",IF($O$3=0,"",不要４!V201))</f>
        <v/>
      </c>
      <c r="U46" s="106" t="str">
        <f>IF(不要４!W201=$I$3,"協定超え注意",不要４!W201)</f>
        <v>協定超え注意</v>
      </c>
      <c r="V46" s="99">
        <f>V47+W47</f>
        <v>0</v>
      </c>
      <c r="W46" s="40" t="str">
        <f>IF($X$3=0,"",IF($O$3=0,"",不要４!Y201))</f>
        <v/>
      </c>
      <c r="X46" s="106" t="str">
        <f>IF(不要４!Z201=$I$3,"協定超え注意",不要４!Z201)</f>
        <v>協定超え注意</v>
      </c>
      <c r="Y46" s="99">
        <f>Y47+Z47</f>
        <v>0</v>
      </c>
      <c r="Z46" s="40" t="str">
        <f>IF($X$3=0,"",IF($O$3=0,"",不要４!AB201))</f>
        <v/>
      </c>
      <c r="AA46" s="106" t="str">
        <f>IF(不要４!AC201=$I$3,"協定超え注意",不要４!AC201)</f>
        <v>協定超え注意</v>
      </c>
      <c r="AB46" s="99">
        <f>AB47+AC47</f>
        <v>0</v>
      </c>
      <c r="AC46" s="40" t="str">
        <f>IF($X$3=0,"",IF($O$3=0,"",不要４!AE201))</f>
        <v/>
      </c>
      <c r="AD46" s="106" t="str">
        <f>IF(不要４!AF201=$I$3,"協定超え注意",不要４!AF201)</f>
        <v>協定超え注意</v>
      </c>
      <c r="AE46" s="99">
        <f>AE47+AF47</f>
        <v>0</v>
      </c>
      <c r="AF46" s="40" t="str">
        <f>IF($X$3=0,"",IF($O$3=0,"",不要４!AH201))</f>
        <v/>
      </c>
      <c r="AG46" s="106" t="str">
        <f>IF(不要４!AI201=$I$3,"協定超え注意",不要４!AI201)</f>
        <v>協定超え注意</v>
      </c>
      <c r="AH46" s="99">
        <f>AH47+AI47</f>
        <v>0</v>
      </c>
      <c r="AI46" s="40" t="str">
        <f>IF($X$3=0,"",IF($O$3=0,"",不要４!AK201))</f>
        <v/>
      </c>
      <c r="AJ46" s="106" t="str">
        <f>IF(不要４!AL201=$I$3,"協定超え注意",不要４!AL201)</f>
        <v>協定超え注意</v>
      </c>
      <c r="AK46" s="99">
        <f>AK47+AL47</f>
        <v>0</v>
      </c>
      <c r="AL46" s="40" t="str">
        <f>IF($X$3=0,"",IF($O$3=0,"",不要４!AN201))</f>
        <v/>
      </c>
      <c r="AM46" s="106" t="str">
        <f>IF(不要４!AO201=$I$3,"協定超え注意",不要４!AO201)</f>
        <v>協定超え注意</v>
      </c>
      <c r="AN46" s="99">
        <f>AN47+AO47</f>
        <v>0</v>
      </c>
      <c r="AO46" s="40" t="str">
        <f>IF($X$3=0,"",IF($O$3=0,"",不要４!AQ201))</f>
        <v/>
      </c>
      <c r="AP46" s="27">
        <f>G46+J46+M46+P46+S46+V46+Y46+AB46+AE46+AH46+AK46+AN46</f>
        <v>0</v>
      </c>
      <c r="AQ46" s="28">
        <f>G47+J47+M47+P47+S47+V47+Y47+AB47+AE47+AH47+AK47+AN47</f>
        <v>0</v>
      </c>
    </row>
    <row r="47" spans="1:43" ht="32.25" customHeight="1" thickTop="1" thickBot="1">
      <c r="A47" s="165"/>
      <c r="B47" s="141"/>
      <c r="C47" s="141"/>
      <c r="D47" s="93" t="s">
        <v>22</v>
      </c>
      <c r="E47" s="94" t="s">
        <v>32</v>
      </c>
      <c r="F47" s="107">
        <f>IF(不要４!H202&lt;0,0,不要４!H202)</f>
        <v>0</v>
      </c>
      <c r="G47" s="110"/>
      <c r="H47" s="111"/>
      <c r="I47" s="107">
        <f>IF(不要４!K202&lt;0,0,不要４!K202)</f>
        <v>0</v>
      </c>
      <c r="J47" s="110"/>
      <c r="K47" s="111"/>
      <c r="L47" s="107">
        <f>IF(不要４!N202&lt;0,0,不要４!N202)</f>
        <v>0</v>
      </c>
      <c r="M47" s="110"/>
      <c r="N47" s="111"/>
      <c r="O47" s="107">
        <f>IF(不要４!Q202&lt;0,0,不要４!Q202)</f>
        <v>0</v>
      </c>
      <c r="P47" s="110"/>
      <c r="Q47" s="111"/>
      <c r="R47" s="107">
        <f>IF(不要４!T202&lt;0,0,不要４!T202)</f>
        <v>0</v>
      </c>
      <c r="S47" s="110"/>
      <c r="T47" s="111"/>
      <c r="U47" s="107">
        <f>IF(不要４!W202&lt;0,0,不要４!W202)</f>
        <v>0</v>
      </c>
      <c r="V47" s="110"/>
      <c r="W47" s="111"/>
      <c r="X47" s="107">
        <f>IF(不要４!Z202&lt;0,0,不要４!Z202)</f>
        <v>0</v>
      </c>
      <c r="Y47" s="110"/>
      <c r="Z47" s="111"/>
      <c r="AA47" s="107">
        <f>IF(不要４!AC202&lt;0,0,不要４!AC202)</f>
        <v>0</v>
      </c>
      <c r="AB47" s="110"/>
      <c r="AC47" s="111"/>
      <c r="AD47" s="107">
        <f>IF(不要４!AF202&lt;0,0,不要４!AF202)</f>
        <v>0</v>
      </c>
      <c r="AE47" s="110"/>
      <c r="AF47" s="111"/>
      <c r="AG47" s="107">
        <f>IF(不要４!AI202&lt;0,0,不要４!AI202)</f>
        <v>0</v>
      </c>
      <c r="AH47" s="110"/>
      <c r="AI47" s="111"/>
      <c r="AJ47" s="107">
        <f>IF(不要４!AL202&lt;0,0,不要４!AL202)</f>
        <v>0</v>
      </c>
      <c r="AK47" s="110"/>
      <c r="AL47" s="111"/>
      <c r="AM47" s="107">
        <f>IF(不要４!AO202&lt;0,0,不要４!AO202)</f>
        <v>0</v>
      </c>
      <c r="AN47" s="110"/>
      <c r="AO47" s="111"/>
      <c r="AP47" s="32">
        <f>H47+K47+N47+Q47+T47+W47+Z47+AC47+AF47+AI47+AL47+AO47</f>
        <v>0</v>
      </c>
      <c r="AQ47" s="16">
        <f>$AE$3-AQ46</f>
        <v>0</v>
      </c>
    </row>
    <row r="48" spans="1:43" ht="12" customHeight="1" thickTop="1">
      <c r="A48" s="62"/>
      <c r="B48" s="75"/>
      <c r="C48" s="76"/>
      <c r="D48" s="48"/>
      <c r="E48" s="48"/>
      <c r="F48" s="76"/>
      <c r="G48" s="101"/>
      <c r="H48" s="48"/>
      <c r="I48" s="76"/>
      <c r="J48" s="101"/>
      <c r="K48" s="48"/>
      <c r="L48" s="76"/>
      <c r="M48" s="101"/>
      <c r="N48" s="48"/>
      <c r="O48" s="76"/>
      <c r="P48" s="101"/>
      <c r="Q48" s="48"/>
      <c r="R48" s="76"/>
      <c r="S48" s="101"/>
      <c r="T48" s="48"/>
      <c r="U48" s="76"/>
      <c r="V48" s="101"/>
      <c r="W48" s="48"/>
      <c r="X48" s="76"/>
      <c r="Y48" s="101"/>
      <c r="Z48" s="48"/>
      <c r="AA48" s="76"/>
      <c r="AB48" s="101"/>
      <c r="AC48" s="48"/>
      <c r="AD48" s="76"/>
      <c r="AE48" s="101"/>
      <c r="AF48" s="48"/>
      <c r="AG48" s="76"/>
      <c r="AH48" s="101"/>
      <c r="AI48" s="48"/>
      <c r="AJ48" s="76"/>
      <c r="AK48" s="101"/>
      <c r="AL48" s="48"/>
      <c r="AM48" s="76"/>
      <c r="AN48" s="101"/>
      <c r="AO48" s="48"/>
      <c r="AP48" s="48"/>
      <c r="AQ48" s="49"/>
    </row>
    <row r="49" spans="1:43" ht="25.5" customHeight="1" thickBot="1">
      <c r="A49" s="165">
        <v>15</v>
      </c>
      <c r="B49" s="139">
        <f>'1年目'!B49</f>
        <v>1015</v>
      </c>
      <c r="C49" s="139" t="str">
        <f>'1年目'!C49</f>
        <v>社員15</v>
      </c>
      <c r="D49" s="65" t="s">
        <v>95</v>
      </c>
      <c r="E49" s="39" t="s">
        <v>26</v>
      </c>
      <c r="F49" s="106" t="str">
        <f>IF(不要４!H216=$I$3,"協定超え注意",不要４!H216)</f>
        <v>協定超え注意</v>
      </c>
      <c r="G49" s="99">
        <f>G50+H50</f>
        <v>0</v>
      </c>
      <c r="H49" s="40" t="str">
        <f>IF($X$3=0,"",IF($O$3=0,"",不要４!J216))</f>
        <v/>
      </c>
      <c r="I49" s="106" t="str">
        <f>IF(不要４!K216=$I$3,"協定超え注意",不要４!K216)</f>
        <v>協定超え注意</v>
      </c>
      <c r="J49" s="99">
        <f>J50+K50</f>
        <v>0</v>
      </c>
      <c r="K49" s="40" t="str">
        <f>IF($X$3=0,"",IF($O$3=0,"",不要４!M216))</f>
        <v/>
      </c>
      <c r="L49" s="106" t="str">
        <f>IF(不要４!N216=$I$3,"協定超え注意",不要４!N216)</f>
        <v>協定超え注意</v>
      </c>
      <c r="M49" s="99">
        <f>M50+N50</f>
        <v>0</v>
      </c>
      <c r="N49" s="40" t="str">
        <f>IF($X$3=0,"",IF($O$3=0,"",不要４!P216))</f>
        <v/>
      </c>
      <c r="O49" s="106" t="str">
        <f>IF(不要４!Q216=$I$3,"協定超え注意",不要４!Q216)</f>
        <v>協定超え注意</v>
      </c>
      <c r="P49" s="99">
        <f>P50+Q50</f>
        <v>0</v>
      </c>
      <c r="Q49" s="40" t="str">
        <f>IF($X$3=0,"",IF($O$3=0,"",不要４!S216))</f>
        <v/>
      </c>
      <c r="R49" s="106" t="str">
        <f>IF(不要４!T216=$I$3,"協定超え注意",不要４!T216)</f>
        <v>協定超え注意</v>
      </c>
      <c r="S49" s="99">
        <f>S50+T50</f>
        <v>0</v>
      </c>
      <c r="T49" s="40" t="str">
        <f>IF($X$3=0,"",IF($O$3=0,"",不要４!V216))</f>
        <v/>
      </c>
      <c r="U49" s="106" t="str">
        <f>IF(不要４!W216=$I$3,"協定超え注意",不要４!W216)</f>
        <v>協定超え注意</v>
      </c>
      <c r="V49" s="99">
        <f>V50+W50</f>
        <v>0</v>
      </c>
      <c r="W49" s="40" t="str">
        <f>IF($X$3=0,"",IF($O$3=0,"",不要４!Y216))</f>
        <v/>
      </c>
      <c r="X49" s="106" t="str">
        <f>IF(不要４!Z216=$I$3,"協定超え注意",不要４!Z216)</f>
        <v>協定超え注意</v>
      </c>
      <c r="Y49" s="99">
        <f>Y50+Z50</f>
        <v>0</v>
      </c>
      <c r="Z49" s="40" t="str">
        <f>IF($X$3=0,"",IF($O$3=0,"",不要４!AB216))</f>
        <v/>
      </c>
      <c r="AA49" s="106" t="str">
        <f>IF(不要４!AC216=$I$3,"協定超え注意",不要４!AC216)</f>
        <v>協定超え注意</v>
      </c>
      <c r="AB49" s="99">
        <f>AB50+AC50</f>
        <v>0</v>
      </c>
      <c r="AC49" s="40" t="str">
        <f>IF($X$3=0,"",IF($O$3=0,"",不要４!AE216))</f>
        <v/>
      </c>
      <c r="AD49" s="106" t="str">
        <f>IF(不要４!AF216=$I$3,"協定超え注意",不要４!AF216)</f>
        <v>協定超え注意</v>
      </c>
      <c r="AE49" s="99">
        <f>AE50+AF50</f>
        <v>0</v>
      </c>
      <c r="AF49" s="40" t="str">
        <f>IF($X$3=0,"",IF($O$3=0,"",不要４!AH216))</f>
        <v/>
      </c>
      <c r="AG49" s="106" t="str">
        <f>IF(不要４!AI216=$I$3,"協定超え注意",不要４!AI216)</f>
        <v>協定超え注意</v>
      </c>
      <c r="AH49" s="99">
        <f>AH50+AI50</f>
        <v>0</v>
      </c>
      <c r="AI49" s="40" t="str">
        <f>IF($X$3=0,"",IF($O$3=0,"",不要４!AK216))</f>
        <v/>
      </c>
      <c r="AJ49" s="106" t="str">
        <f>IF(不要４!AL216=$I$3,"協定超え注意",不要４!AL216)</f>
        <v>協定超え注意</v>
      </c>
      <c r="AK49" s="99">
        <f>AK50+AL50</f>
        <v>0</v>
      </c>
      <c r="AL49" s="40" t="str">
        <f>IF($X$3=0,"",IF($O$3=0,"",不要４!AN216))</f>
        <v/>
      </c>
      <c r="AM49" s="106" t="str">
        <f>IF(不要４!AO216=$I$3,"協定超え注意",不要４!AO216)</f>
        <v>協定超え注意</v>
      </c>
      <c r="AN49" s="99">
        <f>AN50+AO50</f>
        <v>0</v>
      </c>
      <c r="AO49" s="40" t="str">
        <f>IF($X$3=0,"",IF($O$3=0,"",不要４!AQ216))</f>
        <v/>
      </c>
      <c r="AP49" s="27">
        <f>G49+J49+M49+P49+S49+V49+Y49+AB49+AE49+AH49+AK49+AN49</f>
        <v>0</v>
      </c>
      <c r="AQ49" s="28">
        <f>G50+J50+M50+P50+S50+V50+Y50+AB50+AE50+AH50+AK50+AN50</f>
        <v>0</v>
      </c>
    </row>
    <row r="50" spans="1:43" ht="32.25" customHeight="1" thickTop="1" thickBot="1">
      <c r="A50" s="165"/>
      <c r="B50" s="141"/>
      <c r="C50" s="141"/>
      <c r="D50" s="93" t="s">
        <v>22</v>
      </c>
      <c r="E50" s="94" t="s">
        <v>32</v>
      </c>
      <c r="F50" s="107">
        <f>IF(不要４!H217&lt;0,0,不要４!H217)</f>
        <v>0</v>
      </c>
      <c r="G50" s="110"/>
      <c r="H50" s="111"/>
      <c r="I50" s="107">
        <f>IF(不要４!K217&lt;0,0,不要４!K217)</f>
        <v>0</v>
      </c>
      <c r="J50" s="110"/>
      <c r="K50" s="111"/>
      <c r="L50" s="107">
        <f>IF(不要４!N217&lt;0,0,不要４!N217)</f>
        <v>0</v>
      </c>
      <c r="M50" s="110"/>
      <c r="N50" s="111"/>
      <c r="O50" s="107">
        <f>IF(不要４!Q217&lt;0,0,不要４!Q217)</f>
        <v>0</v>
      </c>
      <c r="P50" s="110"/>
      <c r="Q50" s="111"/>
      <c r="R50" s="107">
        <f>IF(不要４!T217&lt;0,0,不要４!T217)</f>
        <v>0</v>
      </c>
      <c r="S50" s="110"/>
      <c r="T50" s="111"/>
      <c r="U50" s="107">
        <f>IF(不要４!W217&lt;0,0,不要４!W217)</f>
        <v>0</v>
      </c>
      <c r="V50" s="110"/>
      <c r="W50" s="111"/>
      <c r="X50" s="107">
        <f>IF(不要４!Z217&lt;0,0,不要４!Z217)</f>
        <v>0</v>
      </c>
      <c r="Y50" s="110"/>
      <c r="Z50" s="111"/>
      <c r="AA50" s="107">
        <f>IF(不要４!AC217&lt;0,0,不要４!AC217)</f>
        <v>0</v>
      </c>
      <c r="AB50" s="110"/>
      <c r="AC50" s="111"/>
      <c r="AD50" s="107">
        <f>IF(不要４!AF217&lt;0,0,不要４!AF217)</f>
        <v>0</v>
      </c>
      <c r="AE50" s="110"/>
      <c r="AF50" s="111"/>
      <c r="AG50" s="107">
        <f>IF(不要４!AI217&lt;0,0,不要４!AI217)</f>
        <v>0</v>
      </c>
      <c r="AH50" s="110"/>
      <c r="AI50" s="111"/>
      <c r="AJ50" s="107">
        <f>IF(不要４!AL217&lt;0,0,不要４!AL217)</f>
        <v>0</v>
      </c>
      <c r="AK50" s="110"/>
      <c r="AL50" s="111"/>
      <c r="AM50" s="107">
        <f>IF(不要４!AO217&lt;0,0,不要４!AO217)</f>
        <v>0</v>
      </c>
      <c r="AN50" s="110"/>
      <c r="AO50" s="111"/>
      <c r="AP50" s="32">
        <f>H50+K50+N50+Q50+T50+W50+Z50+AC50+AF50+AI50+AL50+AO50</f>
        <v>0</v>
      </c>
      <c r="AQ50" s="16">
        <f>$AE$3-AQ49</f>
        <v>0</v>
      </c>
    </row>
    <row r="51" spans="1:43" ht="12" customHeight="1" thickTop="1">
      <c r="A51" s="62"/>
      <c r="B51" s="75"/>
      <c r="C51" s="76"/>
      <c r="D51" s="48"/>
      <c r="E51" s="48"/>
      <c r="F51" s="76"/>
      <c r="G51" s="101"/>
      <c r="H51" s="48"/>
      <c r="I51" s="76"/>
      <c r="J51" s="101"/>
      <c r="K51" s="48"/>
      <c r="L51" s="76"/>
      <c r="M51" s="101"/>
      <c r="N51" s="48"/>
      <c r="O51" s="76"/>
      <c r="P51" s="101"/>
      <c r="Q51" s="48"/>
      <c r="R51" s="76"/>
      <c r="S51" s="101"/>
      <c r="T51" s="48"/>
      <c r="U51" s="76"/>
      <c r="V51" s="101"/>
      <c r="W51" s="48"/>
      <c r="X51" s="76"/>
      <c r="Y51" s="101"/>
      <c r="Z51" s="48"/>
      <c r="AA51" s="76"/>
      <c r="AB51" s="101"/>
      <c r="AC51" s="48"/>
      <c r="AD51" s="76"/>
      <c r="AE51" s="101"/>
      <c r="AF51" s="48"/>
      <c r="AG51" s="76"/>
      <c r="AH51" s="101"/>
      <c r="AI51" s="48"/>
      <c r="AJ51" s="76"/>
      <c r="AK51" s="101"/>
      <c r="AL51" s="48"/>
      <c r="AM51" s="76"/>
      <c r="AN51" s="101"/>
      <c r="AO51" s="48"/>
      <c r="AP51" s="48"/>
      <c r="AQ51" s="49"/>
    </row>
    <row r="52" spans="1:43" ht="25.5" customHeight="1" thickBot="1">
      <c r="A52" s="165">
        <v>16</v>
      </c>
      <c r="B52" s="139">
        <f>'1年目'!B52</f>
        <v>1016</v>
      </c>
      <c r="C52" s="139" t="str">
        <f>'1年目'!C52</f>
        <v>社員16</v>
      </c>
      <c r="D52" s="65" t="s">
        <v>95</v>
      </c>
      <c r="E52" s="39" t="s">
        <v>26</v>
      </c>
      <c r="F52" s="106" t="str">
        <f>IF(不要４!H231=$I$3,"協定超え注意",不要４!H231)</f>
        <v>協定超え注意</v>
      </c>
      <c r="G52" s="99">
        <f>G53+H53</f>
        <v>0</v>
      </c>
      <c r="H52" s="40" t="str">
        <f>IF($X$3=0,"",IF($O$3=0,"",不要４!J231))</f>
        <v/>
      </c>
      <c r="I52" s="106" t="str">
        <f>IF(不要４!K231=$I$3,"協定超え注意",不要４!K231)</f>
        <v>協定超え注意</v>
      </c>
      <c r="J52" s="99">
        <f>J53+K53</f>
        <v>0</v>
      </c>
      <c r="K52" s="40" t="str">
        <f>IF($X$3=0,"",IF($O$3=0,"",不要４!M231))</f>
        <v/>
      </c>
      <c r="L52" s="106" t="str">
        <f>IF(不要４!N231=$I$3,"協定超え注意",不要４!N231)</f>
        <v>協定超え注意</v>
      </c>
      <c r="M52" s="99">
        <f>M53+N53</f>
        <v>0</v>
      </c>
      <c r="N52" s="40" t="str">
        <f>IF($X$3=0,"",IF($O$3=0,"",不要４!P231))</f>
        <v/>
      </c>
      <c r="O52" s="106" t="str">
        <f>IF(不要４!Q231=$I$3,"協定超え注意",不要４!Q231)</f>
        <v>協定超え注意</v>
      </c>
      <c r="P52" s="99">
        <f>P53+Q53</f>
        <v>0</v>
      </c>
      <c r="Q52" s="40" t="str">
        <f>IF($X$3=0,"",IF($O$3=0,"",不要４!S231))</f>
        <v/>
      </c>
      <c r="R52" s="106" t="str">
        <f>IF(不要４!T231=$I$3,"協定超え注意",不要４!T231)</f>
        <v>協定超え注意</v>
      </c>
      <c r="S52" s="99">
        <f>S53+T53</f>
        <v>0</v>
      </c>
      <c r="T52" s="40" t="str">
        <f>IF($X$3=0,"",IF($O$3=0,"",不要４!V231))</f>
        <v/>
      </c>
      <c r="U52" s="106" t="str">
        <f>IF(不要４!W231=$I$3,"協定超え注意",不要４!W231)</f>
        <v>協定超え注意</v>
      </c>
      <c r="V52" s="99">
        <f>V53+W53</f>
        <v>0</v>
      </c>
      <c r="W52" s="40" t="str">
        <f>IF($X$3=0,"",IF($O$3=0,"",不要４!Y231))</f>
        <v/>
      </c>
      <c r="X52" s="106" t="str">
        <f>IF(不要４!Z231=$I$3,"協定超え注意",不要４!Z231)</f>
        <v>協定超え注意</v>
      </c>
      <c r="Y52" s="99">
        <f>Y53+Z53</f>
        <v>0</v>
      </c>
      <c r="Z52" s="40" t="str">
        <f>IF($X$3=0,"",IF($O$3=0,"",不要４!AB231))</f>
        <v/>
      </c>
      <c r="AA52" s="106" t="str">
        <f>IF(不要４!AC231=$I$3,"協定超え注意",不要４!AC231)</f>
        <v>協定超え注意</v>
      </c>
      <c r="AB52" s="99">
        <f>AB53+AC53</f>
        <v>0</v>
      </c>
      <c r="AC52" s="40" t="str">
        <f>IF($X$3=0,"",IF($O$3=0,"",不要４!AE231))</f>
        <v/>
      </c>
      <c r="AD52" s="106" t="str">
        <f>IF(不要４!AF231=$I$3,"協定超え注意",不要４!AF231)</f>
        <v>協定超え注意</v>
      </c>
      <c r="AE52" s="99">
        <f>AE53+AF53</f>
        <v>0</v>
      </c>
      <c r="AF52" s="40" t="str">
        <f>IF($X$3=0,"",IF($O$3=0,"",不要４!AH231))</f>
        <v/>
      </c>
      <c r="AG52" s="106" t="str">
        <f>IF(不要４!AI231=$I$3,"協定超え注意",不要４!AI231)</f>
        <v>協定超え注意</v>
      </c>
      <c r="AH52" s="99">
        <f>AH53+AI53</f>
        <v>0</v>
      </c>
      <c r="AI52" s="40" t="str">
        <f>IF($X$3=0,"",IF($O$3=0,"",不要４!AK231))</f>
        <v/>
      </c>
      <c r="AJ52" s="106" t="str">
        <f>IF(不要４!AL231=$I$3,"協定超え注意",不要４!AL231)</f>
        <v>協定超え注意</v>
      </c>
      <c r="AK52" s="99">
        <f>AK53+AL53</f>
        <v>0</v>
      </c>
      <c r="AL52" s="40" t="str">
        <f>IF($X$3=0,"",IF($O$3=0,"",不要４!AN231))</f>
        <v/>
      </c>
      <c r="AM52" s="106" t="str">
        <f>IF(不要４!AO231=$I$3,"協定超え注意",不要４!AO231)</f>
        <v>協定超え注意</v>
      </c>
      <c r="AN52" s="99">
        <f>AN53+AO53</f>
        <v>0</v>
      </c>
      <c r="AO52" s="40" t="str">
        <f>IF($X$3=0,"",IF($O$3=0,"",不要４!AQ231))</f>
        <v/>
      </c>
      <c r="AP52" s="27">
        <f>G52+J52+M52+P52+S52+V52+Y52+AB52+AE52+AH52+AK52+AN52</f>
        <v>0</v>
      </c>
      <c r="AQ52" s="28">
        <f>G53+J53+M53+P53+S53+V53+Y53+AB53+AE53+AH53+AK53+AN53</f>
        <v>0</v>
      </c>
    </row>
    <row r="53" spans="1:43" ht="32.25" customHeight="1" thickTop="1" thickBot="1">
      <c r="A53" s="165"/>
      <c r="B53" s="139"/>
      <c r="C53" s="139"/>
      <c r="D53" s="93" t="s">
        <v>22</v>
      </c>
      <c r="E53" s="94" t="s">
        <v>32</v>
      </c>
      <c r="F53" s="107">
        <f>IF(不要４!H232&lt;0,0,不要４!H232)</f>
        <v>0</v>
      </c>
      <c r="G53" s="110"/>
      <c r="H53" s="111"/>
      <c r="I53" s="107">
        <f>IF(不要４!K232&lt;0,0,不要４!K232)</f>
        <v>0</v>
      </c>
      <c r="J53" s="110"/>
      <c r="K53" s="111"/>
      <c r="L53" s="107">
        <f>IF(不要４!N232&lt;0,0,不要４!N232)</f>
        <v>0</v>
      </c>
      <c r="M53" s="110"/>
      <c r="N53" s="111"/>
      <c r="O53" s="107">
        <f>IF(不要４!Q232&lt;0,0,不要４!Q232)</f>
        <v>0</v>
      </c>
      <c r="P53" s="110"/>
      <c r="Q53" s="111"/>
      <c r="R53" s="107">
        <f>IF(不要４!T232&lt;0,0,不要４!T232)</f>
        <v>0</v>
      </c>
      <c r="S53" s="110"/>
      <c r="T53" s="111"/>
      <c r="U53" s="107">
        <f>IF(不要４!W232&lt;0,0,不要４!W232)</f>
        <v>0</v>
      </c>
      <c r="V53" s="110"/>
      <c r="W53" s="111"/>
      <c r="X53" s="107">
        <f>IF(不要４!Z232&lt;0,0,不要４!Z232)</f>
        <v>0</v>
      </c>
      <c r="Y53" s="110"/>
      <c r="Z53" s="111"/>
      <c r="AA53" s="107">
        <f>IF(不要４!AC232&lt;0,0,不要４!AC232)</f>
        <v>0</v>
      </c>
      <c r="AB53" s="110"/>
      <c r="AC53" s="111"/>
      <c r="AD53" s="107">
        <f>IF(不要４!AF232&lt;0,0,不要４!AF232)</f>
        <v>0</v>
      </c>
      <c r="AE53" s="110"/>
      <c r="AF53" s="111"/>
      <c r="AG53" s="107">
        <f>IF(不要４!AI232&lt;0,0,不要４!AI232)</f>
        <v>0</v>
      </c>
      <c r="AH53" s="110"/>
      <c r="AI53" s="111"/>
      <c r="AJ53" s="107">
        <f>IF(不要４!AL232&lt;0,0,不要４!AL232)</f>
        <v>0</v>
      </c>
      <c r="AK53" s="110"/>
      <c r="AL53" s="111"/>
      <c r="AM53" s="107">
        <f>IF(不要４!AO232&lt;0,0,不要４!AO232)</f>
        <v>0</v>
      </c>
      <c r="AN53" s="110"/>
      <c r="AO53" s="111"/>
      <c r="AP53" s="32">
        <f>H53+K53+N53+Q53+T53+W53+Z53+AC53+AF53+AI53+AL53+AO53</f>
        <v>0</v>
      </c>
      <c r="AQ53" s="16">
        <f>$AE$3-AQ52</f>
        <v>0</v>
      </c>
    </row>
    <row r="54" spans="1:43" ht="13.8" thickTop="1"/>
    <row r="60" spans="1:43">
      <c r="K60" s="26"/>
    </row>
  </sheetData>
  <mergeCells count="89">
    <mergeCell ref="A52:A53"/>
    <mergeCell ref="B52:B53"/>
    <mergeCell ref="C52:C53"/>
    <mergeCell ref="A46:A47"/>
    <mergeCell ref="B46:B47"/>
    <mergeCell ref="C46:C47"/>
    <mergeCell ref="A49:A50"/>
    <mergeCell ref="B49:B50"/>
    <mergeCell ref="C49:C50"/>
    <mergeCell ref="A40:A41"/>
    <mergeCell ref="B40:B41"/>
    <mergeCell ref="C40:C41"/>
    <mergeCell ref="A43:A44"/>
    <mergeCell ref="B43:B44"/>
    <mergeCell ref="C43:C44"/>
    <mergeCell ref="A34:A35"/>
    <mergeCell ref="B34:B35"/>
    <mergeCell ref="C34:C35"/>
    <mergeCell ref="A37:A38"/>
    <mergeCell ref="B37:B38"/>
    <mergeCell ref="C37:C38"/>
    <mergeCell ref="A28:A29"/>
    <mergeCell ref="B28:B29"/>
    <mergeCell ref="C28:C29"/>
    <mergeCell ref="A31:A32"/>
    <mergeCell ref="B31:B32"/>
    <mergeCell ref="C31:C32"/>
    <mergeCell ref="A22:A23"/>
    <mergeCell ref="B22:B23"/>
    <mergeCell ref="C22:C23"/>
    <mergeCell ref="A25:A26"/>
    <mergeCell ref="B25:B26"/>
    <mergeCell ref="C25:C26"/>
    <mergeCell ref="A16:A17"/>
    <mergeCell ref="B16:B17"/>
    <mergeCell ref="C16:C17"/>
    <mergeCell ref="A19:A20"/>
    <mergeCell ref="B19:B20"/>
    <mergeCell ref="C19:C20"/>
    <mergeCell ref="A10:A11"/>
    <mergeCell ref="B10:B11"/>
    <mergeCell ref="C10:C11"/>
    <mergeCell ref="A13:A14"/>
    <mergeCell ref="B13:B14"/>
    <mergeCell ref="C13:C14"/>
    <mergeCell ref="AL5:AL6"/>
    <mergeCell ref="AN5:AN6"/>
    <mergeCell ref="AO5:AO6"/>
    <mergeCell ref="AP5:AP6"/>
    <mergeCell ref="AQ5:AQ6"/>
    <mergeCell ref="A7:A8"/>
    <mergeCell ref="B7:B8"/>
    <mergeCell ref="C7:C8"/>
    <mergeCell ref="AC5:AC6"/>
    <mergeCell ref="AE5:AE6"/>
    <mergeCell ref="K5:K6"/>
    <mergeCell ref="M5:M6"/>
    <mergeCell ref="N5:N6"/>
    <mergeCell ref="P5:P6"/>
    <mergeCell ref="Q5:Q6"/>
    <mergeCell ref="S5:S6"/>
    <mergeCell ref="AF5:AF6"/>
    <mergeCell ref="AH5:AH6"/>
    <mergeCell ref="AI5:AI6"/>
    <mergeCell ref="AK5:AK6"/>
    <mergeCell ref="T5:T6"/>
    <mergeCell ref="V5:V6"/>
    <mergeCell ref="W5:W6"/>
    <mergeCell ref="Y5:Y6"/>
    <mergeCell ref="Z5:Z6"/>
    <mergeCell ref="AB5:AB6"/>
    <mergeCell ref="D3:H3"/>
    <mergeCell ref="L3:N3"/>
    <mergeCell ref="Q3:W3"/>
    <mergeCell ref="Z3:AD3"/>
    <mergeCell ref="B5:B6"/>
    <mergeCell ref="C5:C6"/>
    <mergeCell ref="D5:E6"/>
    <mergeCell ref="G5:G6"/>
    <mergeCell ref="H5:H6"/>
    <mergeCell ref="J5:J6"/>
    <mergeCell ref="A1:AO1"/>
    <mergeCell ref="A2:D2"/>
    <mergeCell ref="AD2:AF2"/>
    <mergeCell ref="H2:K2"/>
    <mergeCell ref="Z2:AC2"/>
    <mergeCell ref="W2:Y2"/>
    <mergeCell ref="M2:O2"/>
    <mergeCell ref="P2:V2"/>
  </mergeCells>
  <phoneticPr fontId="1"/>
  <conditionalFormatting sqref="AQ7 AQ10 AQ13 AQ16 AQ22 AQ25 AQ28 AQ34 AQ37 AQ40 AQ46 AQ49 AQ52">
    <cfRule type="cellIs" dxfId="4589" priority="10910" operator="greaterThan">
      <formula>$AE$3</formula>
    </cfRule>
  </conditionalFormatting>
  <conditionalFormatting sqref="AQ19">
    <cfRule type="cellIs" dxfId="4588" priority="10909" operator="greaterThan">
      <formula>$AE$3</formula>
    </cfRule>
  </conditionalFormatting>
  <conditionalFormatting sqref="AQ31">
    <cfRule type="cellIs" dxfId="4587" priority="10908" operator="greaterThan">
      <formula>$AE$3</formula>
    </cfRule>
  </conditionalFormatting>
  <conditionalFormatting sqref="AQ43">
    <cfRule type="cellIs" dxfId="4586" priority="10907" operator="greaterThan">
      <formula>$AE$3</formula>
    </cfRule>
  </conditionalFormatting>
  <conditionalFormatting sqref="I3">
    <cfRule type="cellIs" dxfId="4585" priority="8168" operator="greaterThan">
      <formula>45</formula>
    </cfRule>
  </conditionalFormatting>
  <conditionalFormatting sqref="X3">
    <cfRule type="cellIs" dxfId="4584" priority="8170" operator="greaterThan">
      <formula>99.999</formula>
    </cfRule>
  </conditionalFormatting>
  <conditionalFormatting sqref="O3">
    <cfRule type="cellIs" dxfId="4583" priority="8169" operator="greaterThan">
      <formula>6</formula>
    </cfRule>
  </conditionalFormatting>
  <conditionalFormatting sqref="H7">
    <cfRule type="expression" dxfId="4582" priority="6259">
      <formula>$X$3=0</formula>
    </cfRule>
    <cfRule type="expression" dxfId="4581" priority="6260">
      <formula>$O$3=0</formula>
    </cfRule>
    <cfRule type="cellIs" dxfId="4580" priority="6261" operator="greaterThan">
      <formula>$O$3</formula>
    </cfRule>
    <cfRule type="cellIs" dxfId="4579" priority="6262" operator="equal">
      <formula>$O$3</formula>
    </cfRule>
  </conditionalFormatting>
  <conditionalFormatting sqref="H10">
    <cfRule type="expression" dxfId="4578" priority="6255">
      <formula>$X$3=0</formula>
    </cfRule>
    <cfRule type="expression" dxfId="4577" priority="6256">
      <formula>$O$3=0</formula>
    </cfRule>
    <cfRule type="cellIs" dxfId="4576" priority="6257" operator="greaterThan">
      <formula>$O$3</formula>
    </cfRule>
    <cfRule type="cellIs" dxfId="4575" priority="6258" operator="equal">
      <formula>$O$3</formula>
    </cfRule>
  </conditionalFormatting>
  <conditionalFormatting sqref="H13">
    <cfRule type="expression" dxfId="4574" priority="6251">
      <formula>$X$3=0</formula>
    </cfRule>
    <cfRule type="expression" dxfId="4573" priority="6252">
      <formula>$O$3=0</formula>
    </cfRule>
    <cfRule type="cellIs" dxfId="4572" priority="6253" operator="greaterThan">
      <formula>$O$3</formula>
    </cfRule>
    <cfRule type="cellIs" dxfId="4571" priority="6254" operator="equal">
      <formula>$O$3</formula>
    </cfRule>
  </conditionalFormatting>
  <conditionalFormatting sqref="H16">
    <cfRule type="expression" dxfId="4570" priority="6247">
      <formula>$X$3=0</formula>
    </cfRule>
    <cfRule type="expression" dxfId="4569" priority="6248">
      <formula>$O$3=0</formula>
    </cfRule>
    <cfRule type="cellIs" dxfId="4568" priority="6249" operator="greaterThan">
      <formula>$O$3</formula>
    </cfRule>
    <cfRule type="cellIs" dxfId="4567" priority="6250" operator="equal">
      <formula>$O$3</formula>
    </cfRule>
  </conditionalFormatting>
  <conditionalFormatting sqref="H19">
    <cfRule type="expression" dxfId="4566" priority="6243">
      <formula>$X$3=0</formula>
    </cfRule>
    <cfRule type="expression" dxfId="4565" priority="6244">
      <formula>$O$3=0</formula>
    </cfRule>
    <cfRule type="cellIs" dxfId="4564" priority="6245" operator="greaterThan">
      <formula>$O$3</formula>
    </cfRule>
    <cfRule type="cellIs" dxfId="4563" priority="6246" operator="equal">
      <formula>$O$3</formula>
    </cfRule>
  </conditionalFormatting>
  <conditionalFormatting sqref="H22">
    <cfRule type="expression" dxfId="4562" priority="6239">
      <formula>$X$3=0</formula>
    </cfRule>
    <cfRule type="expression" dxfId="4561" priority="6240">
      <formula>$O$3=0</formula>
    </cfRule>
    <cfRule type="cellIs" dxfId="4560" priority="6241" operator="greaterThan">
      <formula>$O$3</formula>
    </cfRule>
    <cfRule type="cellIs" dxfId="4559" priority="6242" operator="equal">
      <formula>$O$3</formula>
    </cfRule>
  </conditionalFormatting>
  <conditionalFormatting sqref="H25">
    <cfRule type="expression" dxfId="4558" priority="6235">
      <formula>$X$3=0</formula>
    </cfRule>
    <cfRule type="expression" dxfId="4557" priority="6236">
      <formula>$O$3=0</formula>
    </cfRule>
    <cfRule type="cellIs" dxfId="4556" priority="6237" operator="greaterThan">
      <formula>$O$3</formula>
    </cfRule>
    <cfRule type="cellIs" dxfId="4555" priority="6238" operator="equal">
      <formula>$O$3</formula>
    </cfRule>
  </conditionalFormatting>
  <conditionalFormatting sqref="H28">
    <cfRule type="expression" dxfId="4554" priority="6231">
      <formula>$X$3=0</formula>
    </cfRule>
    <cfRule type="expression" dxfId="4553" priority="6232">
      <formula>$O$3=0</formula>
    </cfRule>
    <cfRule type="cellIs" dxfId="4552" priority="6233" operator="greaterThan">
      <formula>$O$3</formula>
    </cfRule>
    <cfRule type="cellIs" dxfId="4551" priority="6234" operator="equal">
      <formula>$O$3</formula>
    </cfRule>
  </conditionalFormatting>
  <conditionalFormatting sqref="H31">
    <cfRule type="expression" dxfId="4550" priority="6227">
      <formula>$X$3=0</formula>
    </cfRule>
    <cfRule type="expression" dxfId="4549" priority="6228">
      <formula>$O$3=0</formula>
    </cfRule>
    <cfRule type="cellIs" dxfId="4548" priority="6229" operator="greaterThan">
      <formula>$O$3</formula>
    </cfRule>
    <cfRule type="cellIs" dxfId="4547" priority="6230" operator="equal">
      <formula>$O$3</formula>
    </cfRule>
  </conditionalFormatting>
  <conditionalFormatting sqref="H34">
    <cfRule type="expression" dxfId="4546" priority="6223">
      <formula>$X$3=0</formula>
    </cfRule>
    <cfRule type="expression" dxfId="4545" priority="6224">
      <formula>$O$3=0</formula>
    </cfRule>
    <cfRule type="cellIs" dxfId="4544" priority="6225" operator="greaterThan">
      <formula>$O$3</formula>
    </cfRule>
    <cfRule type="cellIs" dxfId="4543" priority="6226" operator="equal">
      <formula>$O$3</formula>
    </cfRule>
  </conditionalFormatting>
  <conditionalFormatting sqref="H37">
    <cfRule type="expression" dxfId="4542" priority="6219">
      <formula>$X$3=0</formula>
    </cfRule>
    <cfRule type="expression" dxfId="4541" priority="6220">
      <formula>$O$3=0</formula>
    </cfRule>
    <cfRule type="cellIs" dxfId="4540" priority="6221" operator="greaterThan">
      <formula>$O$3</formula>
    </cfRule>
    <cfRule type="cellIs" dxfId="4539" priority="6222" operator="equal">
      <formula>$O$3</formula>
    </cfRule>
  </conditionalFormatting>
  <conditionalFormatting sqref="H40">
    <cfRule type="expression" dxfId="4538" priority="6215">
      <formula>$X$3=0</formula>
    </cfRule>
    <cfRule type="expression" dxfId="4537" priority="6216">
      <formula>$O$3=0</formula>
    </cfRule>
    <cfRule type="cellIs" dxfId="4536" priority="6217" operator="greaterThan">
      <formula>$O$3</formula>
    </cfRule>
    <cfRule type="cellIs" dxfId="4535" priority="6218" operator="equal">
      <formula>$O$3</formula>
    </cfRule>
  </conditionalFormatting>
  <conditionalFormatting sqref="H43">
    <cfRule type="expression" dxfId="4534" priority="6211">
      <formula>$X$3=0</formula>
    </cfRule>
    <cfRule type="expression" dxfId="4533" priority="6212">
      <formula>$O$3=0</formula>
    </cfRule>
    <cfRule type="cellIs" dxfId="4532" priority="6213" operator="greaterThan">
      <formula>$O$3</formula>
    </cfRule>
    <cfRule type="cellIs" dxfId="4531" priority="6214" operator="equal">
      <formula>$O$3</formula>
    </cfRule>
  </conditionalFormatting>
  <conditionalFormatting sqref="H46">
    <cfRule type="expression" dxfId="4530" priority="6207">
      <formula>$X$3=0</formula>
    </cfRule>
    <cfRule type="expression" dxfId="4529" priority="6208">
      <formula>$O$3=0</formula>
    </cfRule>
    <cfRule type="cellIs" dxfId="4528" priority="6209" operator="greaterThan">
      <formula>$O$3</formula>
    </cfRule>
    <cfRule type="cellIs" dxfId="4527" priority="6210" operator="equal">
      <formula>$O$3</formula>
    </cfRule>
  </conditionalFormatting>
  <conditionalFormatting sqref="H49">
    <cfRule type="expression" dxfId="4526" priority="6203">
      <formula>$X$3=0</formula>
    </cfRule>
    <cfRule type="expression" dxfId="4525" priority="6204">
      <formula>$O$3=0</formula>
    </cfRule>
    <cfRule type="cellIs" dxfId="4524" priority="6205" operator="greaterThan">
      <formula>$O$3</formula>
    </cfRule>
    <cfRule type="cellIs" dxfId="4523" priority="6206" operator="equal">
      <formula>$O$3</formula>
    </cfRule>
  </conditionalFormatting>
  <conditionalFormatting sqref="H52">
    <cfRule type="expression" dxfId="4522" priority="6199">
      <formula>$X$3=0</formula>
    </cfRule>
    <cfRule type="expression" dxfId="4521" priority="6200">
      <formula>$O$3=0</formula>
    </cfRule>
    <cfRule type="cellIs" dxfId="4520" priority="6201" operator="greaterThan">
      <formula>$O$3</formula>
    </cfRule>
    <cfRule type="cellIs" dxfId="4519" priority="6202" operator="equal">
      <formula>$O$3</formula>
    </cfRule>
  </conditionalFormatting>
  <conditionalFormatting sqref="G8">
    <cfRule type="cellIs" dxfId="4518" priority="3545" operator="greaterThan">
      <formula>80</formula>
    </cfRule>
    <cfRule type="cellIs" dxfId="4517" priority="3547" operator="greaterThan">
      <formula>99.9</formula>
    </cfRule>
  </conditionalFormatting>
  <conditionalFormatting sqref="G8">
    <cfRule type="expression" dxfId="4516" priority="3546">
      <formula>F8&lt;G8</formula>
    </cfRule>
  </conditionalFormatting>
  <conditionalFormatting sqref="G7">
    <cfRule type="expression" dxfId="4515" priority="3542">
      <formula>F7&lt;G7</formula>
    </cfRule>
    <cfRule type="cellIs" dxfId="4514" priority="3543" operator="greaterThan">
      <formula>80</formula>
    </cfRule>
    <cfRule type="cellIs" dxfId="4513" priority="3544" operator="greaterThan">
      <formula>99.999</formula>
    </cfRule>
  </conditionalFormatting>
  <conditionalFormatting sqref="G10">
    <cfRule type="expression" dxfId="4512" priority="3538">
      <formula>F10&lt;G10</formula>
    </cfRule>
    <cfRule type="cellIs" dxfId="4511" priority="3539" operator="greaterThan">
      <formula>80</formula>
    </cfRule>
    <cfRule type="cellIs" dxfId="4510" priority="3540" operator="greaterThan">
      <formula>99.999</formula>
    </cfRule>
  </conditionalFormatting>
  <conditionalFormatting sqref="G13">
    <cfRule type="expression" dxfId="4509" priority="3492">
      <formula>F13&lt;G13</formula>
    </cfRule>
    <cfRule type="cellIs" dxfId="4508" priority="3493" operator="greaterThan">
      <formula>80</formula>
    </cfRule>
    <cfRule type="cellIs" dxfId="4507" priority="3494" operator="greaterThan">
      <formula>99.999</formula>
    </cfRule>
  </conditionalFormatting>
  <conditionalFormatting sqref="G16">
    <cfRule type="expression" dxfId="4506" priority="3488">
      <formula>F16&lt;G16</formula>
    </cfRule>
    <cfRule type="cellIs" dxfId="4505" priority="3489" operator="greaterThan">
      <formula>80</formula>
    </cfRule>
    <cfRule type="cellIs" dxfId="4504" priority="3490" operator="greaterThan">
      <formula>99.999</formula>
    </cfRule>
  </conditionalFormatting>
  <conditionalFormatting sqref="G19">
    <cfRule type="expression" dxfId="4503" priority="3484">
      <formula>F19&lt;G19</formula>
    </cfRule>
    <cfRule type="cellIs" dxfId="4502" priority="3485" operator="greaterThan">
      <formula>80</formula>
    </cfRule>
    <cfRule type="cellIs" dxfId="4501" priority="3486" operator="greaterThan">
      <formula>99.999</formula>
    </cfRule>
  </conditionalFormatting>
  <conditionalFormatting sqref="G22">
    <cfRule type="expression" dxfId="4500" priority="3480">
      <formula>F22&lt;G22</formula>
    </cfRule>
    <cfRule type="cellIs" dxfId="4499" priority="3481" operator="greaterThan">
      <formula>80</formula>
    </cfRule>
    <cfRule type="cellIs" dxfId="4498" priority="3482" operator="greaterThan">
      <formula>99.999</formula>
    </cfRule>
  </conditionalFormatting>
  <conditionalFormatting sqref="G25">
    <cfRule type="expression" dxfId="4497" priority="3476">
      <formula>F25&lt;G25</formula>
    </cfRule>
    <cfRule type="cellIs" dxfId="4496" priority="3477" operator="greaterThan">
      <formula>80</formula>
    </cfRule>
    <cfRule type="cellIs" dxfId="4495" priority="3478" operator="greaterThan">
      <formula>99.999</formula>
    </cfRule>
  </conditionalFormatting>
  <conditionalFormatting sqref="G28">
    <cfRule type="expression" dxfId="4494" priority="3472">
      <formula>F28&lt;G28</formula>
    </cfRule>
    <cfRule type="cellIs" dxfId="4493" priority="3473" operator="greaterThan">
      <formula>80</formula>
    </cfRule>
    <cfRule type="cellIs" dxfId="4492" priority="3474" operator="greaterThan">
      <formula>99.999</formula>
    </cfRule>
  </conditionalFormatting>
  <conditionalFormatting sqref="G31">
    <cfRule type="expression" dxfId="4491" priority="3468">
      <formula>F31&lt;G31</formula>
    </cfRule>
    <cfRule type="cellIs" dxfId="4490" priority="3469" operator="greaterThan">
      <formula>80</formula>
    </cfRule>
    <cfRule type="cellIs" dxfId="4489" priority="3470" operator="greaterThan">
      <formula>99.999</formula>
    </cfRule>
  </conditionalFormatting>
  <conditionalFormatting sqref="G34">
    <cfRule type="expression" dxfId="4488" priority="3464">
      <formula>F34&lt;G34</formula>
    </cfRule>
    <cfRule type="cellIs" dxfId="4487" priority="3465" operator="greaterThan">
      <formula>80</formula>
    </cfRule>
    <cfRule type="cellIs" dxfId="4486" priority="3466" operator="greaterThan">
      <formula>99.999</formula>
    </cfRule>
  </conditionalFormatting>
  <conditionalFormatting sqref="G37">
    <cfRule type="expression" dxfId="4485" priority="3460">
      <formula>F37&lt;G37</formula>
    </cfRule>
    <cfRule type="cellIs" dxfId="4484" priority="3461" operator="greaterThan">
      <formula>80</formula>
    </cfRule>
    <cfRule type="cellIs" dxfId="4483" priority="3462" operator="greaterThan">
      <formula>99.999</formula>
    </cfRule>
  </conditionalFormatting>
  <conditionalFormatting sqref="G40">
    <cfRule type="expression" dxfId="4482" priority="3456">
      <formula>F40&lt;G40</formula>
    </cfRule>
    <cfRule type="cellIs" dxfId="4481" priority="3457" operator="greaterThan">
      <formula>80</formula>
    </cfRule>
    <cfRule type="cellIs" dxfId="4480" priority="3458" operator="greaterThan">
      <formula>99.999</formula>
    </cfRule>
  </conditionalFormatting>
  <conditionalFormatting sqref="G43">
    <cfRule type="expression" dxfId="4479" priority="3452">
      <formula>F43&lt;G43</formula>
    </cfRule>
    <cfRule type="cellIs" dxfId="4478" priority="3453" operator="greaterThan">
      <formula>80</formula>
    </cfRule>
    <cfRule type="cellIs" dxfId="4477" priority="3454" operator="greaterThan">
      <formula>99.999</formula>
    </cfRule>
  </conditionalFormatting>
  <conditionalFormatting sqref="G46">
    <cfRule type="expression" dxfId="4476" priority="3448">
      <formula>F46&lt;G46</formula>
    </cfRule>
    <cfRule type="cellIs" dxfId="4475" priority="3449" operator="greaterThan">
      <formula>80</formula>
    </cfRule>
    <cfRule type="cellIs" dxfId="4474" priority="3450" operator="greaterThan">
      <formula>99.999</formula>
    </cfRule>
  </conditionalFormatting>
  <conditionalFormatting sqref="G49">
    <cfRule type="expression" dxfId="4473" priority="3444">
      <formula>F49&lt;G49</formula>
    </cfRule>
    <cfRule type="cellIs" dxfId="4472" priority="3445" operator="greaterThan">
      <formula>80</formula>
    </cfRule>
    <cfRule type="cellIs" dxfId="4471" priority="3446" operator="greaterThan">
      <formula>99.999</formula>
    </cfRule>
  </conditionalFormatting>
  <conditionalFormatting sqref="G52">
    <cfRule type="expression" dxfId="4470" priority="3440">
      <formula>F52&lt;G52</formula>
    </cfRule>
    <cfRule type="cellIs" dxfId="4469" priority="3441" operator="greaterThan">
      <formula>80</formula>
    </cfRule>
    <cfRule type="cellIs" dxfId="4468" priority="3442" operator="greaterThan">
      <formula>99.999</formula>
    </cfRule>
  </conditionalFormatting>
  <conditionalFormatting sqref="G11">
    <cfRule type="cellIs" dxfId="4467" priority="3436" operator="greaterThan">
      <formula>80</formula>
    </cfRule>
    <cfRule type="cellIs" dxfId="4466" priority="3438" operator="greaterThan">
      <formula>99.9</formula>
    </cfRule>
  </conditionalFormatting>
  <conditionalFormatting sqref="G11">
    <cfRule type="expression" dxfId="4465" priority="3437">
      <formula>F11&lt;G11</formula>
    </cfRule>
  </conditionalFormatting>
  <conditionalFormatting sqref="G14">
    <cfRule type="cellIs" dxfId="4464" priority="2168" operator="greaterThan">
      <formula>80</formula>
    </cfRule>
    <cfRule type="cellIs" dxfId="4463" priority="2170" operator="greaterThan">
      <formula>99.9</formula>
    </cfRule>
  </conditionalFormatting>
  <conditionalFormatting sqref="G14">
    <cfRule type="expression" dxfId="4462" priority="2169">
      <formula>F14&lt;G14</formula>
    </cfRule>
  </conditionalFormatting>
  <conditionalFormatting sqref="G17">
    <cfRule type="cellIs" dxfId="4461" priority="2165" operator="greaterThan">
      <formula>80</formula>
    </cfRule>
    <cfRule type="cellIs" dxfId="4460" priority="2167" operator="greaterThan">
      <formula>99.9</formula>
    </cfRule>
  </conditionalFormatting>
  <conditionalFormatting sqref="G17">
    <cfRule type="expression" dxfId="4459" priority="2166">
      <formula>F17&lt;G17</formula>
    </cfRule>
  </conditionalFormatting>
  <conditionalFormatting sqref="G20">
    <cfRule type="cellIs" dxfId="4458" priority="2162" operator="greaterThan">
      <formula>80</formula>
    </cfRule>
    <cfRule type="cellIs" dxfId="4457" priority="2164" operator="greaterThan">
      <formula>99.9</formula>
    </cfRule>
  </conditionalFormatting>
  <conditionalFormatting sqref="G20">
    <cfRule type="expression" dxfId="4456" priority="2163">
      <formula>F20&lt;G20</formula>
    </cfRule>
  </conditionalFormatting>
  <conditionalFormatting sqref="G23">
    <cfRule type="cellIs" dxfId="4455" priority="2159" operator="greaterThan">
      <formula>80</formula>
    </cfRule>
    <cfRule type="cellIs" dxfId="4454" priority="2161" operator="greaterThan">
      <formula>99.9</formula>
    </cfRule>
  </conditionalFormatting>
  <conditionalFormatting sqref="G23">
    <cfRule type="expression" dxfId="4453" priority="2160">
      <formula>F23&lt;G23</formula>
    </cfRule>
  </conditionalFormatting>
  <conditionalFormatting sqref="G26">
    <cfRule type="cellIs" dxfId="4452" priority="2156" operator="greaterThan">
      <formula>80</formula>
    </cfRule>
    <cfRule type="cellIs" dxfId="4451" priority="2158" operator="greaterThan">
      <formula>99.9</formula>
    </cfRule>
  </conditionalFormatting>
  <conditionalFormatting sqref="G26">
    <cfRule type="expression" dxfId="4450" priority="2157">
      <formula>F26&lt;G26</formula>
    </cfRule>
  </conditionalFormatting>
  <conditionalFormatting sqref="G29">
    <cfRule type="cellIs" dxfId="4449" priority="2153" operator="greaterThan">
      <formula>80</formula>
    </cfRule>
    <cfRule type="cellIs" dxfId="4448" priority="2155" operator="greaterThan">
      <formula>99.9</formula>
    </cfRule>
  </conditionalFormatting>
  <conditionalFormatting sqref="G29">
    <cfRule type="expression" dxfId="4447" priority="2154">
      <formula>F29&lt;G29</formula>
    </cfRule>
  </conditionalFormatting>
  <conditionalFormatting sqref="G32">
    <cfRule type="cellIs" dxfId="4446" priority="2150" operator="greaterThan">
      <formula>80</formula>
    </cfRule>
    <cfRule type="cellIs" dxfId="4445" priority="2152" operator="greaterThan">
      <formula>99.9</formula>
    </cfRule>
  </conditionalFormatting>
  <conditionalFormatting sqref="G32">
    <cfRule type="expression" dxfId="4444" priority="2151">
      <formula>F32&lt;G32</formula>
    </cfRule>
  </conditionalFormatting>
  <conditionalFormatting sqref="G35">
    <cfRule type="cellIs" dxfId="4443" priority="2147" operator="greaterThan">
      <formula>80</formula>
    </cfRule>
    <cfRule type="cellIs" dxfId="4442" priority="2149" operator="greaterThan">
      <formula>99.9</formula>
    </cfRule>
  </conditionalFormatting>
  <conditionalFormatting sqref="G35">
    <cfRule type="expression" dxfId="4441" priority="2148">
      <formula>F35&lt;G35</formula>
    </cfRule>
  </conditionalFormatting>
  <conditionalFormatting sqref="G38">
    <cfRule type="cellIs" dxfId="4440" priority="2144" operator="greaterThan">
      <formula>80</formula>
    </cfRule>
    <cfRule type="cellIs" dxfId="4439" priority="2146" operator="greaterThan">
      <formula>99.9</formula>
    </cfRule>
  </conditionalFormatting>
  <conditionalFormatting sqref="G38">
    <cfRule type="expression" dxfId="4438" priority="2145">
      <formula>F38&lt;G38</formula>
    </cfRule>
  </conditionalFormatting>
  <conditionalFormatting sqref="G41">
    <cfRule type="cellIs" dxfId="4437" priority="2141" operator="greaterThan">
      <formula>80</formula>
    </cfRule>
    <cfRule type="cellIs" dxfId="4436" priority="2143" operator="greaterThan">
      <formula>99.9</formula>
    </cfRule>
  </conditionalFormatting>
  <conditionalFormatting sqref="G41">
    <cfRule type="expression" dxfId="4435" priority="2142">
      <formula>F41&lt;G41</formula>
    </cfRule>
  </conditionalFormatting>
  <conditionalFormatting sqref="G44">
    <cfRule type="cellIs" dxfId="4434" priority="2138" operator="greaterThan">
      <formula>80</formula>
    </cfRule>
    <cfRule type="cellIs" dxfId="4433" priority="2140" operator="greaterThan">
      <formula>99.9</formula>
    </cfRule>
  </conditionalFormatting>
  <conditionalFormatting sqref="G44">
    <cfRule type="expression" dxfId="4432" priority="2139">
      <formula>F44&lt;G44</formula>
    </cfRule>
  </conditionalFormatting>
  <conditionalFormatting sqref="G47">
    <cfRule type="cellIs" dxfId="4431" priority="2135" operator="greaterThan">
      <formula>80</formula>
    </cfRule>
    <cfRule type="cellIs" dxfId="4430" priority="2137" operator="greaterThan">
      <formula>99.9</formula>
    </cfRule>
  </conditionalFormatting>
  <conditionalFormatting sqref="G47">
    <cfRule type="expression" dxfId="4429" priority="2136">
      <formula>F47&lt;G47</formula>
    </cfRule>
  </conditionalFormatting>
  <conditionalFormatting sqref="G50">
    <cfRule type="cellIs" dxfId="4428" priority="2132" operator="greaterThan">
      <formula>80</formula>
    </cfRule>
    <cfRule type="cellIs" dxfId="4427" priority="2134" operator="greaterThan">
      <formula>99.9</formula>
    </cfRule>
  </conditionalFormatting>
  <conditionalFormatting sqref="G50">
    <cfRule type="expression" dxfId="4426" priority="2133">
      <formula>F50&lt;G50</formula>
    </cfRule>
  </conditionalFormatting>
  <conditionalFormatting sqref="G53">
    <cfRule type="cellIs" dxfId="4425" priority="2129" operator="greaterThan">
      <formula>80</formula>
    </cfRule>
    <cfRule type="cellIs" dxfId="4424" priority="2131" operator="greaterThan">
      <formula>99.9</formula>
    </cfRule>
  </conditionalFormatting>
  <conditionalFormatting sqref="G53">
    <cfRule type="expression" dxfId="4423" priority="2130">
      <formula>F53&lt;G53</formula>
    </cfRule>
  </conditionalFormatting>
  <conditionalFormatting sqref="K7">
    <cfRule type="expression" dxfId="4422" priority="2125">
      <formula>$X$3=0</formula>
    </cfRule>
    <cfRule type="expression" dxfId="4421" priority="2126">
      <formula>$O$3=0</formula>
    </cfRule>
    <cfRule type="cellIs" dxfId="4420" priority="2127" operator="greaterThan">
      <formula>$O$3</formula>
    </cfRule>
    <cfRule type="cellIs" dxfId="4419" priority="2128" operator="equal">
      <formula>$O$3</formula>
    </cfRule>
  </conditionalFormatting>
  <conditionalFormatting sqref="K10">
    <cfRule type="expression" dxfId="4418" priority="2121">
      <formula>$X$3=0</formula>
    </cfRule>
    <cfRule type="expression" dxfId="4417" priority="2122">
      <formula>$O$3=0</formula>
    </cfRule>
    <cfRule type="cellIs" dxfId="4416" priority="2123" operator="greaterThan">
      <formula>$O$3</formula>
    </cfRule>
    <cfRule type="cellIs" dxfId="4415" priority="2124" operator="equal">
      <formula>$O$3</formula>
    </cfRule>
  </conditionalFormatting>
  <conditionalFormatting sqref="K13">
    <cfRule type="expression" dxfId="4414" priority="2117">
      <formula>$X$3=0</formula>
    </cfRule>
    <cfRule type="expression" dxfId="4413" priority="2118">
      <formula>$O$3=0</formula>
    </cfRule>
    <cfRule type="cellIs" dxfId="4412" priority="2119" operator="greaterThan">
      <formula>$O$3</formula>
    </cfRule>
    <cfRule type="cellIs" dxfId="4411" priority="2120" operator="equal">
      <formula>$O$3</formula>
    </cfRule>
  </conditionalFormatting>
  <conditionalFormatting sqref="K16">
    <cfRule type="expression" dxfId="4410" priority="2113">
      <formula>$X$3=0</formula>
    </cfRule>
    <cfRule type="expression" dxfId="4409" priority="2114">
      <formula>$O$3=0</formula>
    </cfRule>
    <cfRule type="cellIs" dxfId="4408" priority="2115" operator="greaterThan">
      <formula>$O$3</formula>
    </cfRule>
    <cfRule type="cellIs" dxfId="4407" priority="2116" operator="equal">
      <formula>$O$3</formula>
    </cfRule>
  </conditionalFormatting>
  <conditionalFormatting sqref="K19">
    <cfRule type="expression" dxfId="4406" priority="2109">
      <formula>$X$3=0</formula>
    </cfRule>
    <cfRule type="expression" dxfId="4405" priority="2110">
      <formula>$O$3=0</formula>
    </cfRule>
    <cfRule type="cellIs" dxfId="4404" priority="2111" operator="greaterThan">
      <formula>$O$3</formula>
    </cfRule>
    <cfRule type="cellIs" dxfId="4403" priority="2112" operator="equal">
      <formula>$O$3</formula>
    </cfRule>
  </conditionalFormatting>
  <conditionalFormatting sqref="K22">
    <cfRule type="expression" dxfId="4402" priority="2105">
      <formula>$X$3=0</formula>
    </cfRule>
    <cfRule type="expression" dxfId="4401" priority="2106">
      <formula>$O$3=0</formula>
    </cfRule>
    <cfRule type="cellIs" dxfId="4400" priority="2107" operator="greaterThan">
      <formula>$O$3</formula>
    </cfRule>
    <cfRule type="cellIs" dxfId="4399" priority="2108" operator="equal">
      <formula>$O$3</formula>
    </cfRule>
  </conditionalFormatting>
  <conditionalFormatting sqref="K25">
    <cfRule type="expression" dxfId="4398" priority="2101">
      <formula>$X$3=0</formula>
    </cfRule>
    <cfRule type="expression" dxfId="4397" priority="2102">
      <formula>$O$3=0</formula>
    </cfRule>
    <cfRule type="cellIs" dxfId="4396" priority="2103" operator="greaterThan">
      <formula>$O$3</formula>
    </cfRule>
    <cfRule type="cellIs" dxfId="4395" priority="2104" operator="equal">
      <formula>$O$3</formula>
    </cfRule>
  </conditionalFormatting>
  <conditionalFormatting sqref="K28">
    <cfRule type="expression" dxfId="4394" priority="2097">
      <formula>$X$3=0</formula>
    </cfRule>
    <cfRule type="expression" dxfId="4393" priority="2098">
      <formula>$O$3=0</formula>
    </cfRule>
    <cfRule type="cellIs" dxfId="4392" priority="2099" operator="greaterThan">
      <formula>$O$3</formula>
    </cfRule>
    <cfRule type="cellIs" dxfId="4391" priority="2100" operator="equal">
      <formula>$O$3</formula>
    </cfRule>
  </conditionalFormatting>
  <conditionalFormatting sqref="K31">
    <cfRule type="expression" dxfId="4390" priority="2093">
      <formula>$X$3=0</formula>
    </cfRule>
    <cfRule type="expression" dxfId="4389" priority="2094">
      <formula>$O$3=0</formula>
    </cfRule>
    <cfRule type="cellIs" dxfId="4388" priority="2095" operator="greaterThan">
      <formula>$O$3</formula>
    </cfRule>
    <cfRule type="cellIs" dxfId="4387" priority="2096" operator="equal">
      <formula>$O$3</formula>
    </cfRule>
  </conditionalFormatting>
  <conditionalFormatting sqref="K34">
    <cfRule type="expression" dxfId="4386" priority="2089">
      <formula>$X$3=0</formula>
    </cfRule>
    <cfRule type="expression" dxfId="4385" priority="2090">
      <formula>$O$3=0</formula>
    </cfRule>
    <cfRule type="cellIs" dxfId="4384" priority="2091" operator="greaterThan">
      <formula>$O$3</formula>
    </cfRule>
    <cfRule type="cellIs" dxfId="4383" priority="2092" operator="equal">
      <formula>$O$3</formula>
    </cfRule>
  </conditionalFormatting>
  <conditionalFormatting sqref="K37">
    <cfRule type="expression" dxfId="4382" priority="2085">
      <formula>$X$3=0</formula>
    </cfRule>
    <cfRule type="expression" dxfId="4381" priority="2086">
      <formula>$O$3=0</formula>
    </cfRule>
    <cfRule type="cellIs" dxfId="4380" priority="2087" operator="greaterThan">
      <formula>$O$3</formula>
    </cfRule>
    <cfRule type="cellIs" dxfId="4379" priority="2088" operator="equal">
      <formula>$O$3</formula>
    </cfRule>
  </conditionalFormatting>
  <conditionalFormatting sqref="K40">
    <cfRule type="expression" dxfId="4378" priority="2081">
      <formula>$X$3=0</formula>
    </cfRule>
    <cfRule type="expression" dxfId="4377" priority="2082">
      <formula>$O$3=0</formula>
    </cfRule>
    <cfRule type="cellIs" dxfId="4376" priority="2083" operator="greaterThan">
      <formula>$O$3</formula>
    </cfRule>
    <cfRule type="cellIs" dxfId="4375" priority="2084" operator="equal">
      <formula>$O$3</formula>
    </cfRule>
  </conditionalFormatting>
  <conditionalFormatting sqref="K43">
    <cfRule type="expression" dxfId="4374" priority="2077">
      <formula>$X$3=0</formula>
    </cfRule>
    <cfRule type="expression" dxfId="4373" priority="2078">
      <formula>$O$3=0</formula>
    </cfRule>
    <cfRule type="cellIs" dxfId="4372" priority="2079" operator="greaterThan">
      <formula>$O$3</formula>
    </cfRule>
    <cfRule type="cellIs" dxfId="4371" priority="2080" operator="equal">
      <formula>$O$3</formula>
    </cfRule>
  </conditionalFormatting>
  <conditionalFormatting sqref="K46">
    <cfRule type="expression" dxfId="4370" priority="2073">
      <formula>$X$3=0</formula>
    </cfRule>
    <cfRule type="expression" dxfId="4369" priority="2074">
      <formula>$O$3=0</formula>
    </cfRule>
    <cfRule type="cellIs" dxfId="4368" priority="2075" operator="greaterThan">
      <formula>$O$3</formula>
    </cfRule>
    <cfRule type="cellIs" dxfId="4367" priority="2076" operator="equal">
      <formula>$O$3</formula>
    </cfRule>
  </conditionalFormatting>
  <conditionalFormatting sqref="K49">
    <cfRule type="expression" dxfId="4366" priority="2069">
      <formula>$X$3=0</formula>
    </cfRule>
    <cfRule type="expression" dxfId="4365" priority="2070">
      <formula>$O$3=0</formula>
    </cfRule>
    <cfRule type="cellIs" dxfId="4364" priority="2071" operator="greaterThan">
      <formula>$O$3</formula>
    </cfRule>
    <cfRule type="cellIs" dxfId="4363" priority="2072" operator="equal">
      <formula>$O$3</formula>
    </cfRule>
  </conditionalFormatting>
  <conditionalFormatting sqref="K52">
    <cfRule type="expression" dxfId="4362" priority="2065">
      <formula>$X$3=0</formula>
    </cfRule>
    <cfRule type="expression" dxfId="4361" priority="2066">
      <formula>$O$3=0</formula>
    </cfRule>
    <cfRule type="cellIs" dxfId="4360" priority="2067" operator="greaterThan">
      <formula>$O$3</formula>
    </cfRule>
    <cfRule type="cellIs" dxfId="4359" priority="2068" operator="equal">
      <formula>$O$3</formula>
    </cfRule>
  </conditionalFormatting>
  <conditionalFormatting sqref="J8">
    <cfRule type="cellIs" dxfId="4358" priority="2062" operator="greaterThan">
      <formula>80</formula>
    </cfRule>
    <cfRule type="cellIs" dxfId="4357" priority="2064" operator="greaterThan">
      <formula>99.9</formula>
    </cfRule>
  </conditionalFormatting>
  <conditionalFormatting sqref="J8">
    <cfRule type="expression" dxfId="4356" priority="2063">
      <formula>I8&lt;J8</formula>
    </cfRule>
  </conditionalFormatting>
  <conditionalFormatting sqref="J7">
    <cfRule type="expression" dxfId="4355" priority="2059">
      <formula>I7&lt;J7</formula>
    </cfRule>
    <cfRule type="cellIs" dxfId="4354" priority="2060" operator="greaterThan">
      <formula>80</formula>
    </cfRule>
    <cfRule type="cellIs" dxfId="4353" priority="2061" operator="greaterThan">
      <formula>99.999</formula>
    </cfRule>
  </conditionalFormatting>
  <conditionalFormatting sqref="J10">
    <cfRule type="expression" dxfId="4352" priority="2055">
      <formula>I10&lt;J10</formula>
    </cfRule>
    <cfRule type="cellIs" dxfId="4351" priority="2056" operator="greaterThan">
      <formula>80</formula>
    </cfRule>
    <cfRule type="cellIs" dxfId="4350" priority="2057" operator="greaterThan">
      <formula>99.999</formula>
    </cfRule>
  </conditionalFormatting>
  <conditionalFormatting sqref="J13">
    <cfRule type="expression" dxfId="4349" priority="2051">
      <formula>I13&lt;J13</formula>
    </cfRule>
    <cfRule type="cellIs" dxfId="4348" priority="2052" operator="greaterThan">
      <formula>80</formula>
    </cfRule>
    <cfRule type="cellIs" dxfId="4347" priority="2053" operator="greaterThan">
      <formula>99.999</formula>
    </cfRule>
  </conditionalFormatting>
  <conditionalFormatting sqref="J16">
    <cfRule type="expression" dxfId="4346" priority="2047">
      <formula>I16&lt;J16</formula>
    </cfRule>
    <cfRule type="cellIs" dxfId="4345" priority="2048" operator="greaterThan">
      <formula>80</formula>
    </cfRule>
    <cfRule type="cellIs" dxfId="4344" priority="2049" operator="greaterThan">
      <formula>99.999</formula>
    </cfRule>
  </conditionalFormatting>
  <conditionalFormatting sqref="J19">
    <cfRule type="expression" dxfId="4343" priority="2043">
      <formula>I19&lt;J19</formula>
    </cfRule>
    <cfRule type="cellIs" dxfId="4342" priority="2044" operator="greaterThan">
      <formula>80</formula>
    </cfRule>
    <cfRule type="cellIs" dxfId="4341" priority="2045" operator="greaterThan">
      <formula>99.999</formula>
    </cfRule>
  </conditionalFormatting>
  <conditionalFormatting sqref="J22">
    <cfRule type="expression" dxfId="4340" priority="2039">
      <formula>I22&lt;J22</formula>
    </cfRule>
    <cfRule type="cellIs" dxfId="4339" priority="2040" operator="greaterThan">
      <formula>80</formula>
    </cfRule>
    <cfRule type="cellIs" dxfId="4338" priority="2041" operator="greaterThan">
      <formula>99.999</formula>
    </cfRule>
  </conditionalFormatting>
  <conditionalFormatting sqref="J25">
    <cfRule type="expression" dxfId="4337" priority="2035">
      <formula>I25&lt;J25</formula>
    </cfRule>
    <cfRule type="cellIs" dxfId="4336" priority="2036" operator="greaterThan">
      <formula>80</formula>
    </cfRule>
    <cfRule type="cellIs" dxfId="4335" priority="2037" operator="greaterThan">
      <formula>99.999</formula>
    </cfRule>
  </conditionalFormatting>
  <conditionalFormatting sqref="J28">
    <cfRule type="expression" dxfId="4334" priority="2031">
      <formula>I28&lt;J28</formula>
    </cfRule>
    <cfRule type="cellIs" dxfId="4333" priority="2032" operator="greaterThan">
      <formula>80</formula>
    </cfRule>
    <cfRule type="cellIs" dxfId="4332" priority="2033" operator="greaterThan">
      <formula>99.999</formula>
    </cfRule>
  </conditionalFormatting>
  <conditionalFormatting sqref="J31">
    <cfRule type="expression" dxfId="4331" priority="2027">
      <formula>I31&lt;J31</formula>
    </cfRule>
    <cfRule type="cellIs" dxfId="4330" priority="2028" operator="greaterThan">
      <formula>80</formula>
    </cfRule>
    <cfRule type="cellIs" dxfId="4329" priority="2029" operator="greaterThan">
      <formula>99.999</formula>
    </cfRule>
  </conditionalFormatting>
  <conditionalFormatting sqref="J34">
    <cfRule type="expression" dxfId="4328" priority="2023">
      <formula>I34&lt;J34</formula>
    </cfRule>
    <cfRule type="cellIs" dxfId="4327" priority="2024" operator="greaterThan">
      <formula>80</formula>
    </cfRule>
    <cfRule type="cellIs" dxfId="4326" priority="2025" operator="greaterThan">
      <formula>99.999</formula>
    </cfRule>
  </conditionalFormatting>
  <conditionalFormatting sqref="J37">
    <cfRule type="expression" dxfId="4325" priority="2019">
      <formula>I37&lt;J37</formula>
    </cfRule>
    <cfRule type="cellIs" dxfId="4324" priority="2020" operator="greaterThan">
      <formula>80</formula>
    </cfRule>
    <cfRule type="cellIs" dxfId="4323" priority="2021" operator="greaterThan">
      <formula>99.999</formula>
    </cfRule>
  </conditionalFormatting>
  <conditionalFormatting sqref="J40">
    <cfRule type="expression" dxfId="4322" priority="2015">
      <formula>I40&lt;J40</formula>
    </cfRule>
    <cfRule type="cellIs" dxfId="4321" priority="2016" operator="greaterThan">
      <formula>80</formula>
    </cfRule>
    <cfRule type="cellIs" dxfId="4320" priority="2017" operator="greaterThan">
      <formula>99.999</formula>
    </cfRule>
  </conditionalFormatting>
  <conditionalFormatting sqref="J43">
    <cfRule type="expression" dxfId="4319" priority="2011">
      <formula>I43&lt;J43</formula>
    </cfRule>
    <cfRule type="cellIs" dxfId="4318" priority="2012" operator="greaterThan">
      <formula>80</formula>
    </cfRule>
    <cfRule type="cellIs" dxfId="4317" priority="2013" operator="greaterThan">
      <formula>99.999</formula>
    </cfRule>
  </conditionalFormatting>
  <conditionalFormatting sqref="J46">
    <cfRule type="expression" dxfId="4316" priority="2007">
      <formula>I46&lt;J46</formula>
    </cfRule>
    <cfRule type="cellIs" dxfId="4315" priority="2008" operator="greaterThan">
      <formula>80</formula>
    </cfRule>
    <cfRule type="cellIs" dxfId="4314" priority="2009" operator="greaterThan">
      <formula>99.999</formula>
    </cfRule>
  </conditionalFormatting>
  <conditionalFormatting sqref="J49">
    <cfRule type="expression" dxfId="4313" priority="2003">
      <formula>I49&lt;J49</formula>
    </cfRule>
    <cfRule type="cellIs" dxfId="4312" priority="2004" operator="greaterThan">
      <formula>80</formula>
    </cfRule>
    <cfRule type="cellIs" dxfId="4311" priority="2005" operator="greaterThan">
      <formula>99.999</formula>
    </cfRule>
  </conditionalFormatting>
  <conditionalFormatting sqref="J52">
    <cfRule type="expression" dxfId="4310" priority="1999">
      <formula>I52&lt;J52</formula>
    </cfRule>
    <cfRule type="cellIs" dxfId="4309" priority="2000" operator="greaterThan">
      <formula>80</formula>
    </cfRule>
    <cfRule type="cellIs" dxfId="4308" priority="2001" operator="greaterThan">
      <formula>99.999</formula>
    </cfRule>
  </conditionalFormatting>
  <conditionalFormatting sqref="J11">
    <cfRule type="cellIs" dxfId="4307" priority="1995" operator="greaterThan">
      <formula>80</formula>
    </cfRule>
    <cfRule type="cellIs" dxfId="4306" priority="1997" operator="greaterThan">
      <formula>99.9</formula>
    </cfRule>
  </conditionalFormatting>
  <conditionalFormatting sqref="J11">
    <cfRule type="expression" dxfId="4305" priority="1996">
      <formula>I11&lt;J11</formula>
    </cfRule>
  </conditionalFormatting>
  <conditionalFormatting sqref="J14">
    <cfRule type="cellIs" dxfId="4304" priority="1992" operator="greaterThan">
      <formula>80</formula>
    </cfRule>
    <cfRule type="cellIs" dxfId="4303" priority="1994" operator="greaterThan">
      <formula>99.9</formula>
    </cfRule>
  </conditionalFormatting>
  <conditionalFormatting sqref="J14">
    <cfRule type="expression" dxfId="4302" priority="1993">
      <formula>I14&lt;J14</formula>
    </cfRule>
  </conditionalFormatting>
  <conditionalFormatting sqref="J17">
    <cfRule type="cellIs" dxfId="4301" priority="1989" operator="greaterThan">
      <formula>80</formula>
    </cfRule>
    <cfRule type="cellIs" dxfId="4300" priority="1991" operator="greaterThan">
      <formula>99.9</formula>
    </cfRule>
  </conditionalFormatting>
  <conditionalFormatting sqref="J17">
    <cfRule type="expression" dxfId="4299" priority="1990">
      <formula>I17&lt;J17</formula>
    </cfRule>
  </conditionalFormatting>
  <conditionalFormatting sqref="J20">
    <cfRule type="cellIs" dxfId="4298" priority="1986" operator="greaterThan">
      <formula>80</formula>
    </cfRule>
    <cfRule type="cellIs" dxfId="4297" priority="1988" operator="greaterThan">
      <formula>99.9</formula>
    </cfRule>
  </conditionalFormatting>
  <conditionalFormatting sqref="J20">
    <cfRule type="expression" dxfId="4296" priority="1987">
      <formula>I20&lt;J20</formula>
    </cfRule>
  </conditionalFormatting>
  <conditionalFormatting sqref="J23">
    <cfRule type="cellIs" dxfId="4295" priority="1983" operator="greaterThan">
      <formula>80</formula>
    </cfRule>
    <cfRule type="cellIs" dxfId="4294" priority="1985" operator="greaterThan">
      <formula>99.9</formula>
    </cfRule>
  </conditionalFormatting>
  <conditionalFormatting sqref="J23">
    <cfRule type="expression" dxfId="4293" priority="1984">
      <formula>I23&lt;J23</formula>
    </cfRule>
  </conditionalFormatting>
  <conditionalFormatting sqref="J26">
    <cfRule type="cellIs" dxfId="4292" priority="1980" operator="greaterThan">
      <formula>80</formula>
    </cfRule>
    <cfRule type="cellIs" dxfId="4291" priority="1982" operator="greaterThan">
      <formula>99.9</formula>
    </cfRule>
  </conditionalFormatting>
  <conditionalFormatting sqref="J26">
    <cfRule type="expression" dxfId="4290" priority="1981">
      <formula>I26&lt;J26</formula>
    </cfRule>
  </conditionalFormatting>
  <conditionalFormatting sqref="J29">
    <cfRule type="cellIs" dxfId="4289" priority="1977" operator="greaterThan">
      <formula>80</formula>
    </cfRule>
    <cfRule type="cellIs" dxfId="4288" priority="1979" operator="greaterThan">
      <formula>99.9</formula>
    </cfRule>
  </conditionalFormatting>
  <conditionalFormatting sqref="J29">
    <cfRule type="expression" dxfId="4287" priority="1978">
      <formula>I29&lt;J29</formula>
    </cfRule>
  </conditionalFormatting>
  <conditionalFormatting sqref="J32">
    <cfRule type="cellIs" dxfId="4286" priority="1974" operator="greaterThan">
      <formula>80</formula>
    </cfRule>
    <cfRule type="cellIs" dxfId="4285" priority="1976" operator="greaterThan">
      <formula>99.9</formula>
    </cfRule>
  </conditionalFormatting>
  <conditionalFormatting sqref="J32">
    <cfRule type="expression" dxfId="4284" priority="1975">
      <formula>I32&lt;J32</formula>
    </cfRule>
  </conditionalFormatting>
  <conditionalFormatting sqref="J35">
    <cfRule type="cellIs" dxfId="4283" priority="1971" operator="greaterThan">
      <formula>80</formula>
    </cfRule>
    <cfRule type="cellIs" dxfId="4282" priority="1973" operator="greaterThan">
      <formula>99.9</formula>
    </cfRule>
  </conditionalFormatting>
  <conditionalFormatting sqref="J35">
    <cfRule type="expression" dxfId="4281" priority="1972">
      <formula>I35&lt;J35</formula>
    </cfRule>
  </conditionalFormatting>
  <conditionalFormatting sqref="J38">
    <cfRule type="cellIs" dxfId="4280" priority="1968" operator="greaterThan">
      <formula>80</formula>
    </cfRule>
    <cfRule type="cellIs" dxfId="4279" priority="1970" operator="greaterThan">
      <formula>99.9</formula>
    </cfRule>
  </conditionalFormatting>
  <conditionalFormatting sqref="J38">
    <cfRule type="expression" dxfId="4278" priority="1969">
      <formula>I38&lt;J38</formula>
    </cfRule>
  </conditionalFormatting>
  <conditionalFormatting sqref="J41">
    <cfRule type="cellIs" dxfId="4277" priority="1965" operator="greaterThan">
      <formula>80</formula>
    </cfRule>
    <cfRule type="cellIs" dxfId="4276" priority="1967" operator="greaterThan">
      <formula>99.9</formula>
    </cfRule>
  </conditionalFormatting>
  <conditionalFormatting sqref="J41">
    <cfRule type="expression" dxfId="4275" priority="1966">
      <formula>I41&lt;J41</formula>
    </cfRule>
  </conditionalFormatting>
  <conditionalFormatting sqref="J44">
    <cfRule type="cellIs" dxfId="4274" priority="1962" operator="greaterThan">
      <formula>80</formula>
    </cfRule>
    <cfRule type="cellIs" dxfId="4273" priority="1964" operator="greaterThan">
      <formula>99.9</formula>
    </cfRule>
  </conditionalFormatting>
  <conditionalFormatting sqref="J44">
    <cfRule type="expression" dxfId="4272" priority="1963">
      <formula>I44&lt;J44</formula>
    </cfRule>
  </conditionalFormatting>
  <conditionalFormatting sqref="J47">
    <cfRule type="cellIs" dxfId="4271" priority="1959" operator="greaterThan">
      <formula>80</formula>
    </cfRule>
    <cfRule type="cellIs" dxfId="4270" priority="1961" operator="greaterThan">
      <formula>99.9</formula>
    </cfRule>
  </conditionalFormatting>
  <conditionalFormatting sqref="J47">
    <cfRule type="expression" dxfId="4269" priority="1960">
      <formula>I47&lt;J47</formula>
    </cfRule>
  </conditionalFormatting>
  <conditionalFormatting sqref="J50">
    <cfRule type="cellIs" dxfId="4268" priority="1956" operator="greaterThan">
      <formula>80</formula>
    </cfRule>
    <cfRule type="cellIs" dxfId="4267" priority="1958" operator="greaterThan">
      <formula>99.9</formula>
    </cfRule>
  </conditionalFormatting>
  <conditionalFormatting sqref="J50">
    <cfRule type="expression" dxfId="4266" priority="1957">
      <formula>I50&lt;J50</formula>
    </cfRule>
  </conditionalFormatting>
  <conditionalFormatting sqref="J53">
    <cfRule type="cellIs" dxfId="4265" priority="1953" operator="greaterThan">
      <formula>80</formula>
    </cfRule>
    <cfRule type="cellIs" dxfId="4264" priority="1955" operator="greaterThan">
      <formula>99.9</formula>
    </cfRule>
  </conditionalFormatting>
  <conditionalFormatting sqref="J53">
    <cfRule type="expression" dxfId="4263" priority="1954">
      <formula>I53&lt;J53</formula>
    </cfRule>
  </conditionalFormatting>
  <conditionalFormatting sqref="N7">
    <cfRule type="expression" dxfId="4262" priority="1949">
      <formula>$X$3=0</formula>
    </cfRule>
    <cfRule type="expression" dxfId="4261" priority="1950">
      <formula>$O$3=0</formula>
    </cfRule>
    <cfRule type="cellIs" dxfId="4260" priority="1951" operator="greaterThan">
      <formula>$O$3</formula>
    </cfRule>
    <cfRule type="cellIs" dxfId="4259" priority="1952" operator="equal">
      <formula>$O$3</formula>
    </cfRule>
  </conditionalFormatting>
  <conditionalFormatting sqref="N10">
    <cfRule type="expression" dxfId="4258" priority="1945">
      <formula>$X$3=0</formula>
    </cfRule>
    <cfRule type="expression" dxfId="4257" priority="1946">
      <formula>$O$3=0</formula>
    </cfRule>
    <cfRule type="cellIs" dxfId="4256" priority="1947" operator="greaterThan">
      <formula>$O$3</formula>
    </cfRule>
    <cfRule type="cellIs" dxfId="4255" priority="1948" operator="equal">
      <formula>$O$3</formula>
    </cfRule>
  </conditionalFormatting>
  <conditionalFormatting sqref="N13">
    <cfRule type="expression" dxfId="4254" priority="1941">
      <formula>$X$3=0</formula>
    </cfRule>
    <cfRule type="expression" dxfId="4253" priority="1942">
      <formula>$O$3=0</formula>
    </cfRule>
    <cfRule type="cellIs" dxfId="4252" priority="1943" operator="greaterThan">
      <formula>$O$3</formula>
    </cfRule>
    <cfRule type="cellIs" dxfId="4251" priority="1944" operator="equal">
      <formula>$O$3</formula>
    </cfRule>
  </conditionalFormatting>
  <conditionalFormatting sqref="N16">
    <cfRule type="expression" dxfId="4250" priority="1937">
      <formula>$X$3=0</formula>
    </cfRule>
    <cfRule type="expression" dxfId="4249" priority="1938">
      <formula>$O$3=0</formula>
    </cfRule>
    <cfRule type="cellIs" dxfId="4248" priority="1939" operator="greaterThan">
      <formula>$O$3</formula>
    </cfRule>
    <cfRule type="cellIs" dxfId="4247" priority="1940" operator="equal">
      <formula>$O$3</formula>
    </cfRule>
  </conditionalFormatting>
  <conditionalFormatting sqref="N19">
    <cfRule type="expression" dxfId="4246" priority="1933">
      <formula>$X$3=0</formula>
    </cfRule>
    <cfRule type="expression" dxfId="4245" priority="1934">
      <formula>$O$3=0</formula>
    </cfRule>
    <cfRule type="cellIs" dxfId="4244" priority="1935" operator="greaterThan">
      <formula>$O$3</formula>
    </cfRule>
    <cfRule type="cellIs" dxfId="4243" priority="1936" operator="equal">
      <formula>$O$3</formula>
    </cfRule>
  </conditionalFormatting>
  <conditionalFormatting sqref="N22">
    <cfRule type="expression" dxfId="4242" priority="1929">
      <formula>$X$3=0</formula>
    </cfRule>
    <cfRule type="expression" dxfId="4241" priority="1930">
      <formula>$O$3=0</formula>
    </cfRule>
    <cfRule type="cellIs" dxfId="4240" priority="1931" operator="greaterThan">
      <formula>$O$3</formula>
    </cfRule>
    <cfRule type="cellIs" dxfId="4239" priority="1932" operator="equal">
      <formula>$O$3</formula>
    </cfRule>
  </conditionalFormatting>
  <conditionalFormatting sqref="N25">
    <cfRule type="expression" dxfId="4238" priority="1925">
      <formula>$X$3=0</formula>
    </cfRule>
    <cfRule type="expression" dxfId="4237" priority="1926">
      <formula>$O$3=0</formula>
    </cfRule>
    <cfRule type="cellIs" dxfId="4236" priority="1927" operator="greaterThan">
      <formula>$O$3</formula>
    </cfRule>
    <cfRule type="cellIs" dxfId="4235" priority="1928" operator="equal">
      <formula>$O$3</formula>
    </cfRule>
  </conditionalFormatting>
  <conditionalFormatting sqref="N28">
    <cfRule type="expression" dxfId="4234" priority="1921">
      <formula>$X$3=0</formula>
    </cfRule>
    <cfRule type="expression" dxfId="4233" priority="1922">
      <formula>$O$3=0</formula>
    </cfRule>
    <cfRule type="cellIs" dxfId="4232" priority="1923" operator="greaterThan">
      <formula>$O$3</formula>
    </cfRule>
    <cfRule type="cellIs" dxfId="4231" priority="1924" operator="equal">
      <formula>$O$3</formula>
    </cfRule>
  </conditionalFormatting>
  <conditionalFormatting sqref="N31">
    <cfRule type="expression" dxfId="4230" priority="1917">
      <formula>$X$3=0</formula>
    </cfRule>
    <cfRule type="expression" dxfId="4229" priority="1918">
      <formula>$O$3=0</formula>
    </cfRule>
    <cfRule type="cellIs" dxfId="4228" priority="1919" operator="greaterThan">
      <formula>$O$3</formula>
    </cfRule>
    <cfRule type="cellIs" dxfId="4227" priority="1920" operator="equal">
      <formula>$O$3</formula>
    </cfRule>
  </conditionalFormatting>
  <conditionalFormatting sqref="N34">
    <cfRule type="expression" dxfId="4226" priority="1913">
      <formula>$X$3=0</formula>
    </cfRule>
    <cfRule type="expression" dxfId="4225" priority="1914">
      <formula>$O$3=0</formula>
    </cfRule>
    <cfRule type="cellIs" dxfId="4224" priority="1915" operator="greaterThan">
      <formula>$O$3</formula>
    </cfRule>
    <cfRule type="cellIs" dxfId="4223" priority="1916" operator="equal">
      <formula>$O$3</formula>
    </cfRule>
  </conditionalFormatting>
  <conditionalFormatting sqref="N37">
    <cfRule type="expression" dxfId="4222" priority="1909">
      <formula>$X$3=0</formula>
    </cfRule>
    <cfRule type="expression" dxfId="4221" priority="1910">
      <formula>$O$3=0</formula>
    </cfRule>
    <cfRule type="cellIs" dxfId="4220" priority="1911" operator="greaterThan">
      <formula>$O$3</formula>
    </cfRule>
    <cfRule type="cellIs" dxfId="4219" priority="1912" operator="equal">
      <formula>$O$3</formula>
    </cfRule>
  </conditionalFormatting>
  <conditionalFormatting sqref="N40">
    <cfRule type="expression" dxfId="4218" priority="1905">
      <formula>$X$3=0</formula>
    </cfRule>
    <cfRule type="expression" dxfId="4217" priority="1906">
      <formula>$O$3=0</formula>
    </cfRule>
    <cfRule type="cellIs" dxfId="4216" priority="1907" operator="greaterThan">
      <formula>$O$3</formula>
    </cfRule>
    <cfRule type="cellIs" dxfId="4215" priority="1908" operator="equal">
      <formula>$O$3</formula>
    </cfRule>
  </conditionalFormatting>
  <conditionalFormatting sqref="N43">
    <cfRule type="expression" dxfId="4214" priority="1901">
      <formula>$X$3=0</formula>
    </cfRule>
    <cfRule type="expression" dxfId="4213" priority="1902">
      <formula>$O$3=0</formula>
    </cfRule>
    <cfRule type="cellIs" dxfId="4212" priority="1903" operator="greaterThan">
      <formula>$O$3</formula>
    </cfRule>
    <cfRule type="cellIs" dxfId="4211" priority="1904" operator="equal">
      <formula>$O$3</formula>
    </cfRule>
  </conditionalFormatting>
  <conditionalFormatting sqref="N46">
    <cfRule type="expression" dxfId="4210" priority="1897">
      <formula>$X$3=0</formula>
    </cfRule>
    <cfRule type="expression" dxfId="4209" priority="1898">
      <formula>$O$3=0</formula>
    </cfRule>
    <cfRule type="cellIs" dxfId="4208" priority="1899" operator="greaterThan">
      <formula>$O$3</formula>
    </cfRule>
    <cfRule type="cellIs" dxfId="4207" priority="1900" operator="equal">
      <formula>$O$3</formula>
    </cfRule>
  </conditionalFormatting>
  <conditionalFormatting sqref="N49">
    <cfRule type="expression" dxfId="4206" priority="1893">
      <formula>$X$3=0</formula>
    </cfRule>
    <cfRule type="expression" dxfId="4205" priority="1894">
      <formula>$O$3=0</formula>
    </cfRule>
    <cfRule type="cellIs" dxfId="4204" priority="1895" operator="greaterThan">
      <formula>$O$3</formula>
    </cfRule>
    <cfRule type="cellIs" dxfId="4203" priority="1896" operator="equal">
      <formula>$O$3</formula>
    </cfRule>
  </conditionalFormatting>
  <conditionalFormatting sqref="N52">
    <cfRule type="expression" dxfId="4202" priority="1889">
      <formula>$X$3=0</formula>
    </cfRule>
    <cfRule type="expression" dxfId="4201" priority="1890">
      <formula>$O$3=0</formula>
    </cfRule>
    <cfRule type="cellIs" dxfId="4200" priority="1891" operator="greaterThan">
      <formula>$O$3</formula>
    </cfRule>
    <cfRule type="cellIs" dxfId="4199" priority="1892" operator="equal">
      <formula>$O$3</formula>
    </cfRule>
  </conditionalFormatting>
  <conditionalFormatting sqref="M8">
    <cfRule type="cellIs" dxfId="4198" priority="1886" operator="greaterThan">
      <formula>80</formula>
    </cfRule>
    <cfRule type="cellIs" dxfId="4197" priority="1888" operator="greaterThan">
      <formula>99.9</formula>
    </cfRule>
  </conditionalFormatting>
  <conditionalFormatting sqref="M8">
    <cfRule type="expression" dxfId="4196" priority="1887">
      <formula>L8&lt;M8</formula>
    </cfRule>
  </conditionalFormatting>
  <conditionalFormatting sqref="M7">
    <cfRule type="expression" dxfId="4195" priority="1883">
      <formula>L7&lt;M7</formula>
    </cfRule>
    <cfRule type="cellIs" dxfId="4194" priority="1884" operator="greaterThan">
      <formula>80</formula>
    </cfRule>
    <cfRule type="cellIs" dxfId="4193" priority="1885" operator="greaterThan">
      <formula>99.999</formula>
    </cfRule>
  </conditionalFormatting>
  <conditionalFormatting sqref="M10">
    <cfRule type="expression" dxfId="4192" priority="1879">
      <formula>L10&lt;M10</formula>
    </cfRule>
    <cfRule type="cellIs" dxfId="4191" priority="1880" operator="greaterThan">
      <formula>80</formula>
    </cfRule>
    <cfRule type="cellIs" dxfId="4190" priority="1881" operator="greaterThan">
      <formula>99.999</formula>
    </cfRule>
  </conditionalFormatting>
  <conditionalFormatting sqref="M13">
    <cfRule type="expression" dxfId="4189" priority="1875">
      <formula>L13&lt;M13</formula>
    </cfRule>
    <cfRule type="cellIs" dxfId="4188" priority="1876" operator="greaterThan">
      <formula>80</formula>
    </cfRule>
    <cfRule type="cellIs" dxfId="4187" priority="1877" operator="greaterThan">
      <formula>99.999</formula>
    </cfRule>
  </conditionalFormatting>
  <conditionalFormatting sqref="M16">
    <cfRule type="expression" dxfId="4186" priority="1871">
      <formula>L16&lt;M16</formula>
    </cfRule>
    <cfRule type="cellIs" dxfId="4185" priority="1872" operator="greaterThan">
      <formula>80</formula>
    </cfRule>
    <cfRule type="cellIs" dxfId="4184" priority="1873" operator="greaterThan">
      <formula>99.999</formula>
    </cfRule>
  </conditionalFormatting>
  <conditionalFormatting sqref="M19">
    <cfRule type="expression" dxfId="4183" priority="1867">
      <formula>L19&lt;M19</formula>
    </cfRule>
    <cfRule type="cellIs" dxfId="4182" priority="1868" operator="greaterThan">
      <formula>80</formula>
    </cfRule>
    <cfRule type="cellIs" dxfId="4181" priority="1869" operator="greaterThan">
      <formula>99.999</formula>
    </cfRule>
  </conditionalFormatting>
  <conditionalFormatting sqref="M22">
    <cfRule type="expression" dxfId="4180" priority="1863">
      <formula>L22&lt;M22</formula>
    </cfRule>
    <cfRule type="cellIs" dxfId="4179" priority="1864" operator="greaterThan">
      <formula>80</formula>
    </cfRule>
    <cfRule type="cellIs" dxfId="4178" priority="1865" operator="greaterThan">
      <formula>99.999</formula>
    </cfRule>
  </conditionalFormatting>
  <conditionalFormatting sqref="M25">
    <cfRule type="expression" dxfId="4177" priority="1859">
      <formula>L25&lt;M25</formula>
    </cfRule>
    <cfRule type="cellIs" dxfId="4176" priority="1860" operator="greaterThan">
      <formula>80</formula>
    </cfRule>
    <cfRule type="cellIs" dxfId="4175" priority="1861" operator="greaterThan">
      <formula>99.999</formula>
    </cfRule>
  </conditionalFormatting>
  <conditionalFormatting sqref="M28">
    <cfRule type="expression" dxfId="4174" priority="1855">
      <formula>L28&lt;M28</formula>
    </cfRule>
    <cfRule type="cellIs" dxfId="4173" priority="1856" operator="greaterThan">
      <formula>80</formula>
    </cfRule>
    <cfRule type="cellIs" dxfId="4172" priority="1857" operator="greaterThan">
      <formula>99.999</formula>
    </cfRule>
  </conditionalFormatting>
  <conditionalFormatting sqref="M31">
    <cfRule type="expression" dxfId="4171" priority="1851">
      <formula>L31&lt;M31</formula>
    </cfRule>
    <cfRule type="cellIs" dxfId="4170" priority="1852" operator="greaterThan">
      <formula>80</formula>
    </cfRule>
    <cfRule type="cellIs" dxfId="4169" priority="1853" operator="greaterThan">
      <formula>99.999</formula>
    </cfRule>
  </conditionalFormatting>
  <conditionalFormatting sqref="M34">
    <cfRule type="expression" dxfId="4168" priority="1847">
      <formula>L34&lt;M34</formula>
    </cfRule>
    <cfRule type="cellIs" dxfId="4167" priority="1848" operator="greaterThan">
      <formula>80</formula>
    </cfRule>
    <cfRule type="cellIs" dxfId="4166" priority="1849" operator="greaterThan">
      <formula>99.999</formula>
    </cfRule>
  </conditionalFormatting>
  <conditionalFormatting sqref="M37">
    <cfRule type="expression" dxfId="4165" priority="1843">
      <formula>L37&lt;M37</formula>
    </cfRule>
    <cfRule type="cellIs" dxfId="4164" priority="1844" operator="greaterThan">
      <formula>80</formula>
    </cfRule>
    <cfRule type="cellIs" dxfId="4163" priority="1845" operator="greaterThan">
      <formula>99.999</formula>
    </cfRule>
  </conditionalFormatting>
  <conditionalFormatting sqref="M40">
    <cfRule type="expression" dxfId="4162" priority="1839">
      <formula>L40&lt;M40</formula>
    </cfRule>
    <cfRule type="cellIs" dxfId="4161" priority="1840" operator="greaterThan">
      <formula>80</formula>
    </cfRule>
    <cfRule type="cellIs" dxfId="4160" priority="1841" operator="greaterThan">
      <formula>99.999</formula>
    </cfRule>
  </conditionalFormatting>
  <conditionalFormatting sqref="M43">
    <cfRule type="expression" dxfId="4159" priority="1835">
      <formula>L43&lt;M43</formula>
    </cfRule>
    <cfRule type="cellIs" dxfId="4158" priority="1836" operator="greaterThan">
      <formula>80</formula>
    </cfRule>
    <cfRule type="cellIs" dxfId="4157" priority="1837" operator="greaterThan">
      <formula>99.999</formula>
    </cfRule>
  </conditionalFormatting>
  <conditionalFormatting sqref="M46">
    <cfRule type="expression" dxfId="4156" priority="1831">
      <formula>L46&lt;M46</formula>
    </cfRule>
    <cfRule type="cellIs" dxfId="4155" priority="1832" operator="greaterThan">
      <formula>80</formula>
    </cfRule>
    <cfRule type="cellIs" dxfId="4154" priority="1833" operator="greaterThan">
      <formula>99.999</formula>
    </cfRule>
  </conditionalFormatting>
  <conditionalFormatting sqref="M49">
    <cfRule type="expression" dxfId="4153" priority="1827">
      <formula>L49&lt;M49</formula>
    </cfRule>
    <cfRule type="cellIs" dxfId="4152" priority="1828" operator="greaterThan">
      <formula>80</formula>
    </cfRule>
    <cfRule type="cellIs" dxfId="4151" priority="1829" operator="greaterThan">
      <formula>99.999</formula>
    </cfRule>
  </conditionalFormatting>
  <conditionalFormatting sqref="M52">
    <cfRule type="expression" dxfId="4150" priority="1823">
      <formula>L52&lt;M52</formula>
    </cfRule>
    <cfRule type="cellIs" dxfId="4149" priority="1824" operator="greaterThan">
      <formula>80</formula>
    </cfRule>
    <cfRule type="cellIs" dxfId="4148" priority="1825" operator="greaterThan">
      <formula>99.999</formula>
    </cfRule>
  </conditionalFormatting>
  <conditionalFormatting sqref="M11">
    <cfRule type="cellIs" dxfId="4147" priority="1819" operator="greaterThan">
      <formula>80</formula>
    </cfRule>
    <cfRule type="cellIs" dxfId="4146" priority="1821" operator="greaterThan">
      <formula>99.9</formula>
    </cfRule>
  </conditionalFormatting>
  <conditionalFormatting sqref="M11">
    <cfRule type="expression" dxfId="4145" priority="1820">
      <formula>L11&lt;M11</formula>
    </cfRule>
  </conditionalFormatting>
  <conditionalFormatting sqref="M14">
    <cfRule type="cellIs" dxfId="4144" priority="1816" operator="greaterThan">
      <formula>80</formula>
    </cfRule>
    <cfRule type="cellIs" dxfId="4143" priority="1818" operator="greaterThan">
      <formula>99.9</formula>
    </cfRule>
  </conditionalFormatting>
  <conditionalFormatting sqref="M14">
    <cfRule type="expression" dxfId="4142" priority="1817">
      <formula>L14&lt;M14</formula>
    </cfRule>
  </conditionalFormatting>
  <conditionalFormatting sqref="M17">
    <cfRule type="cellIs" dxfId="4141" priority="1813" operator="greaterThan">
      <formula>80</formula>
    </cfRule>
    <cfRule type="cellIs" dxfId="4140" priority="1815" operator="greaterThan">
      <formula>99.9</formula>
    </cfRule>
  </conditionalFormatting>
  <conditionalFormatting sqref="M17">
    <cfRule type="expression" dxfId="4139" priority="1814">
      <formula>L17&lt;M17</formula>
    </cfRule>
  </conditionalFormatting>
  <conditionalFormatting sqref="M20">
    <cfRule type="cellIs" dxfId="4138" priority="1810" operator="greaterThan">
      <formula>80</formula>
    </cfRule>
    <cfRule type="cellIs" dxfId="4137" priority="1812" operator="greaterThan">
      <formula>99.9</formula>
    </cfRule>
  </conditionalFormatting>
  <conditionalFormatting sqref="M20">
    <cfRule type="expression" dxfId="4136" priority="1811">
      <formula>L20&lt;M20</formula>
    </cfRule>
  </conditionalFormatting>
  <conditionalFormatting sqref="M23">
    <cfRule type="cellIs" dxfId="4135" priority="1807" operator="greaterThan">
      <formula>80</formula>
    </cfRule>
    <cfRule type="cellIs" dxfId="4134" priority="1809" operator="greaterThan">
      <formula>99.9</formula>
    </cfRule>
  </conditionalFormatting>
  <conditionalFormatting sqref="M23">
    <cfRule type="expression" dxfId="4133" priority="1808">
      <formula>L23&lt;M23</formula>
    </cfRule>
  </conditionalFormatting>
  <conditionalFormatting sqref="M26">
    <cfRule type="cellIs" dxfId="4132" priority="1804" operator="greaterThan">
      <formula>80</formula>
    </cfRule>
    <cfRule type="cellIs" dxfId="4131" priority="1806" operator="greaterThan">
      <formula>99.9</formula>
    </cfRule>
  </conditionalFormatting>
  <conditionalFormatting sqref="M26">
    <cfRule type="expression" dxfId="4130" priority="1805">
      <formula>L26&lt;M26</formula>
    </cfRule>
  </conditionalFormatting>
  <conditionalFormatting sqref="M29">
    <cfRule type="cellIs" dxfId="4129" priority="1801" operator="greaterThan">
      <formula>80</formula>
    </cfRule>
    <cfRule type="cellIs" dxfId="4128" priority="1803" operator="greaterThan">
      <formula>99.9</formula>
    </cfRule>
  </conditionalFormatting>
  <conditionalFormatting sqref="M29">
    <cfRule type="expression" dxfId="4127" priority="1802">
      <formula>L29&lt;M29</formula>
    </cfRule>
  </conditionalFormatting>
  <conditionalFormatting sqref="M32">
    <cfRule type="cellIs" dxfId="4126" priority="1798" operator="greaterThan">
      <formula>80</formula>
    </cfRule>
    <cfRule type="cellIs" dxfId="4125" priority="1800" operator="greaterThan">
      <formula>99.9</formula>
    </cfRule>
  </conditionalFormatting>
  <conditionalFormatting sqref="M32">
    <cfRule type="expression" dxfId="4124" priority="1799">
      <formula>L32&lt;M32</formula>
    </cfRule>
  </conditionalFormatting>
  <conditionalFormatting sqref="M35">
    <cfRule type="cellIs" dxfId="4123" priority="1795" operator="greaterThan">
      <formula>80</formula>
    </cfRule>
    <cfRule type="cellIs" dxfId="4122" priority="1797" operator="greaterThan">
      <formula>99.9</formula>
    </cfRule>
  </conditionalFormatting>
  <conditionalFormatting sqref="M35">
    <cfRule type="expression" dxfId="4121" priority="1796">
      <formula>L35&lt;M35</formula>
    </cfRule>
  </conditionalFormatting>
  <conditionalFormatting sqref="M38">
    <cfRule type="cellIs" dxfId="4120" priority="1792" operator="greaterThan">
      <formula>80</formula>
    </cfRule>
    <cfRule type="cellIs" dxfId="4119" priority="1794" operator="greaterThan">
      <formula>99.9</formula>
    </cfRule>
  </conditionalFormatting>
  <conditionalFormatting sqref="M38">
    <cfRule type="expression" dxfId="4118" priority="1793">
      <formula>L38&lt;M38</formula>
    </cfRule>
  </conditionalFormatting>
  <conditionalFormatting sqref="M41">
    <cfRule type="cellIs" dxfId="4117" priority="1789" operator="greaterThan">
      <formula>80</formula>
    </cfRule>
    <cfRule type="cellIs" dxfId="4116" priority="1791" operator="greaterThan">
      <formula>99.9</formula>
    </cfRule>
  </conditionalFormatting>
  <conditionalFormatting sqref="M41">
    <cfRule type="expression" dxfId="4115" priority="1790">
      <formula>L41&lt;M41</formula>
    </cfRule>
  </conditionalFormatting>
  <conditionalFormatting sqref="M44">
    <cfRule type="cellIs" dxfId="4114" priority="1786" operator="greaterThan">
      <formula>80</formula>
    </cfRule>
    <cfRule type="cellIs" dxfId="4113" priority="1788" operator="greaterThan">
      <formula>99.9</formula>
    </cfRule>
  </conditionalFormatting>
  <conditionalFormatting sqref="M44">
    <cfRule type="expression" dxfId="4112" priority="1787">
      <formula>L44&lt;M44</formula>
    </cfRule>
  </conditionalFormatting>
  <conditionalFormatting sqref="M47">
    <cfRule type="cellIs" dxfId="4111" priority="1783" operator="greaterThan">
      <formula>80</formula>
    </cfRule>
    <cfRule type="cellIs" dxfId="4110" priority="1785" operator="greaterThan">
      <formula>99.9</formula>
    </cfRule>
  </conditionalFormatting>
  <conditionalFormatting sqref="M47">
    <cfRule type="expression" dxfId="4109" priority="1784">
      <formula>L47&lt;M47</formula>
    </cfRule>
  </conditionalFormatting>
  <conditionalFormatting sqref="M50">
    <cfRule type="cellIs" dxfId="4108" priority="1780" operator="greaterThan">
      <formula>80</formula>
    </cfRule>
    <cfRule type="cellIs" dxfId="4107" priority="1782" operator="greaterThan">
      <formula>99.9</formula>
    </cfRule>
  </conditionalFormatting>
  <conditionalFormatting sqref="M50">
    <cfRule type="expression" dxfId="4106" priority="1781">
      <formula>L50&lt;M50</formula>
    </cfRule>
  </conditionalFormatting>
  <conditionalFormatting sqref="M53">
    <cfRule type="cellIs" dxfId="4105" priority="1777" operator="greaterThan">
      <formula>80</formula>
    </cfRule>
    <cfRule type="cellIs" dxfId="4104" priority="1779" operator="greaterThan">
      <formula>99.9</formula>
    </cfRule>
  </conditionalFormatting>
  <conditionalFormatting sqref="M53">
    <cfRule type="expression" dxfId="4103" priority="1778">
      <formula>L53&lt;M53</formula>
    </cfRule>
  </conditionalFormatting>
  <conditionalFormatting sqref="Q7">
    <cfRule type="expression" dxfId="4102" priority="1773">
      <formula>$X$3=0</formula>
    </cfRule>
    <cfRule type="expression" dxfId="4101" priority="1774">
      <formula>$O$3=0</formula>
    </cfRule>
    <cfRule type="cellIs" dxfId="4100" priority="1775" operator="greaterThan">
      <formula>$O$3</formula>
    </cfRule>
    <cfRule type="cellIs" dxfId="4099" priority="1776" operator="equal">
      <formula>$O$3</formula>
    </cfRule>
  </conditionalFormatting>
  <conditionalFormatting sqref="Q10">
    <cfRule type="expression" dxfId="4098" priority="1769">
      <formula>$X$3=0</formula>
    </cfRule>
    <cfRule type="expression" dxfId="4097" priority="1770">
      <formula>$O$3=0</formula>
    </cfRule>
    <cfRule type="cellIs" dxfId="4096" priority="1771" operator="greaterThan">
      <formula>$O$3</formula>
    </cfRule>
    <cfRule type="cellIs" dxfId="4095" priority="1772" operator="equal">
      <formula>$O$3</formula>
    </cfRule>
  </conditionalFormatting>
  <conditionalFormatting sqref="Q13">
    <cfRule type="expression" dxfId="4094" priority="1765">
      <formula>$X$3=0</formula>
    </cfRule>
    <cfRule type="expression" dxfId="4093" priority="1766">
      <formula>$O$3=0</formula>
    </cfRule>
    <cfRule type="cellIs" dxfId="4092" priority="1767" operator="greaterThan">
      <formula>$O$3</formula>
    </cfRule>
    <cfRule type="cellIs" dxfId="4091" priority="1768" operator="equal">
      <formula>$O$3</formula>
    </cfRule>
  </conditionalFormatting>
  <conditionalFormatting sqref="Q16">
    <cfRule type="expression" dxfId="4090" priority="1761">
      <formula>$X$3=0</formula>
    </cfRule>
    <cfRule type="expression" dxfId="4089" priority="1762">
      <formula>$O$3=0</formula>
    </cfRule>
    <cfRule type="cellIs" dxfId="4088" priority="1763" operator="greaterThan">
      <formula>$O$3</formula>
    </cfRule>
    <cfRule type="cellIs" dxfId="4087" priority="1764" operator="equal">
      <formula>$O$3</formula>
    </cfRule>
  </conditionalFormatting>
  <conditionalFormatting sqref="Q19">
    <cfRule type="expression" dxfId="4086" priority="1757">
      <formula>$X$3=0</formula>
    </cfRule>
    <cfRule type="expression" dxfId="4085" priority="1758">
      <formula>$O$3=0</formula>
    </cfRule>
    <cfRule type="cellIs" dxfId="4084" priority="1759" operator="greaterThan">
      <formula>$O$3</formula>
    </cfRule>
    <cfRule type="cellIs" dxfId="4083" priority="1760" operator="equal">
      <formula>$O$3</formula>
    </cfRule>
  </conditionalFormatting>
  <conditionalFormatting sqref="Q22">
    <cfRule type="expression" dxfId="4082" priority="1753">
      <formula>$X$3=0</formula>
    </cfRule>
    <cfRule type="expression" dxfId="4081" priority="1754">
      <formula>$O$3=0</formula>
    </cfRule>
    <cfRule type="cellIs" dxfId="4080" priority="1755" operator="greaterThan">
      <formula>$O$3</formula>
    </cfRule>
    <cfRule type="cellIs" dxfId="4079" priority="1756" operator="equal">
      <formula>$O$3</formula>
    </cfRule>
  </conditionalFormatting>
  <conditionalFormatting sqref="Q25">
    <cfRule type="expression" dxfId="4078" priority="1749">
      <formula>$X$3=0</formula>
    </cfRule>
    <cfRule type="expression" dxfId="4077" priority="1750">
      <formula>$O$3=0</formula>
    </cfRule>
    <cfRule type="cellIs" dxfId="4076" priority="1751" operator="greaterThan">
      <formula>$O$3</formula>
    </cfRule>
    <cfRule type="cellIs" dxfId="4075" priority="1752" operator="equal">
      <formula>$O$3</formula>
    </cfRule>
  </conditionalFormatting>
  <conditionalFormatting sqref="Q28">
    <cfRule type="expression" dxfId="4074" priority="1745">
      <formula>$X$3=0</formula>
    </cfRule>
    <cfRule type="expression" dxfId="4073" priority="1746">
      <formula>$O$3=0</formula>
    </cfRule>
    <cfRule type="cellIs" dxfId="4072" priority="1747" operator="greaterThan">
      <formula>$O$3</formula>
    </cfRule>
    <cfRule type="cellIs" dxfId="4071" priority="1748" operator="equal">
      <formula>$O$3</formula>
    </cfRule>
  </conditionalFormatting>
  <conditionalFormatting sqref="Q31">
    <cfRule type="expression" dxfId="4070" priority="1741">
      <formula>$X$3=0</formula>
    </cfRule>
    <cfRule type="expression" dxfId="4069" priority="1742">
      <formula>$O$3=0</formula>
    </cfRule>
    <cfRule type="cellIs" dxfId="4068" priority="1743" operator="greaterThan">
      <formula>$O$3</formula>
    </cfRule>
    <cfRule type="cellIs" dxfId="4067" priority="1744" operator="equal">
      <formula>$O$3</formula>
    </cfRule>
  </conditionalFormatting>
  <conditionalFormatting sqref="Q34">
    <cfRule type="expression" dxfId="4066" priority="1737">
      <formula>$X$3=0</formula>
    </cfRule>
    <cfRule type="expression" dxfId="4065" priority="1738">
      <formula>$O$3=0</formula>
    </cfRule>
    <cfRule type="cellIs" dxfId="4064" priority="1739" operator="greaterThan">
      <formula>$O$3</formula>
    </cfRule>
    <cfRule type="cellIs" dxfId="4063" priority="1740" operator="equal">
      <formula>$O$3</formula>
    </cfRule>
  </conditionalFormatting>
  <conditionalFormatting sqref="Q37">
    <cfRule type="expression" dxfId="4062" priority="1733">
      <formula>$X$3=0</formula>
    </cfRule>
    <cfRule type="expression" dxfId="4061" priority="1734">
      <formula>$O$3=0</formula>
    </cfRule>
    <cfRule type="cellIs" dxfId="4060" priority="1735" operator="greaterThan">
      <formula>$O$3</formula>
    </cfRule>
    <cfRule type="cellIs" dxfId="4059" priority="1736" operator="equal">
      <formula>$O$3</formula>
    </cfRule>
  </conditionalFormatting>
  <conditionalFormatting sqref="Q40">
    <cfRule type="expression" dxfId="4058" priority="1729">
      <formula>$X$3=0</formula>
    </cfRule>
    <cfRule type="expression" dxfId="4057" priority="1730">
      <formula>$O$3=0</formula>
    </cfRule>
    <cfRule type="cellIs" dxfId="4056" priority="1731" operator="greaterThan">
      <formula>$O$3</formula>
    </cfRule>
    <cfRule type="cellIs" dxfId="4055" priority="1732" operator="equal">
      <formula>$O$3</formula>
    </cfRule>
  </conditionalFormatting>
  <conditionalFormatting sqref="Q43">
    <cfRule type="expression" dxfId="4054" priority="1725">
      <formula>$X$3=0</formula>
    </cfRule>
    <cfRule type="expression" dxfId="4053" priority="1726">
      <formula>$O$3=0</formula>
    </cfRule>
    <cfRule type="cellIs" dxfId="4052" priority="1727" operator="greaterThan">
      <formula>$O$3</formula>
    </cfRule>
    <cfRule type="cellIs" dxfId="4051" priority="1728" operator="equal">
      <formula>$O$3</formula>
    </cfRule>
  </conditionalFormatting>
  <conditionalFormatting sqref="Q46">
    <cfRule type="expression" dxfId="4050" priority="1721">
      <formula>$X$3=0</formula>
    </cfRule>
    <cfRule type="expression" dxfId="4049" priority="1722">
      <formula>$O$3=0</formula>
    </cfRule>
    <cfRule type="cellIs" dxfId="4048" priority="1723" operator="greaterThan">
      <formula>$O$3</formula>
    </cfRule>
    <cfRule type="cellIs" dxfId="4047" priority="1724" operator="equal">
      <formula>$O$3</formula>
    </cfRule>
  </conditionalFormatting>
  <conditionalFormatting sqref="Q49">
    <cfRule type="expression" dxfId="4046" priority="1717">
      <formula>$X$3=0</formula>
    </cfRule>
    <cfRule type="expression" dxfId="4045" priority="1718">
      <formula>$O$3=0</formula>
    </cfRule>
    <cfRule type="cellIs" dxfId="4044" priority="1719" operator="greaterThan">
      <formula>$O$3</formula>
    </cfRule>
    <cfRule type="cellIs" dxfId="4043" priority="1720" operator="equal">
      <formula>$O$3</formula>
    </cfRule>
  </conditionalFormatting>
  <conditionalFormatting sqref="Q52">
    <cfRule type="expression" dxfId="4042" priority="1713">
      <formula>$X$3=0</formula>
    </cfRule>
    <cfRule type="expression" dxfId="4041" priority="1714">
      <formula>$O$3=0</formula>
    </cfRule>
    <cfRule type="cellIs" dxfId="4040" priority="1715" operator="greaterThan">
      <formula>$O$3</formula>
    </cfRule>
    <cfRule type="cellIs" dxfId="4039" priority="1716" operator="equal">
      <formula>$O$3</formula>
    </cfRule>
  </conditionalFormatting>
  <conditionalFormatting sqref="P8">
    <cfRule type="cellIs" dxfId="4038" priority="1710" operator="greaterThan">
      <formula>80</formula>
    </cfRule>
    <cfRule type="cellIs" dxfId="4037" priority="1712" operator="greaterThan">
      <formula>99.9</formula>
    </cfRule>
  </conditionalFormatting>
  <conditionalFormatting sqref="P8">
    <cfRule type="expression" dxfId="4036" priority="1711">
      <formula>O8&lt;P8</formula>
    </cfRule>
  </conditionalFormatting>
  <conditionalFormatting sqref="P7">
    <cfRule type="expression" dxfId="4035" priority="1707">
      <formula>O7&lt;P7</formula>
    </cfRule>
    <cfRule type="cellIs" dxfId="4034" priority="1708" operator="greaterThan">
      <formula>80</formula>
    </cfRule>
    <cfRule type="cellIs" dxfId="4033" priority="1709" operator="greaterThan">
      <formula>99.999</formula>
    </cfRule>
  </conditionalFormatting>
  <conditionalFormatting sqref="P10">
    <cfRule type="expression" dxfId="4032" priority="1703">
      <formula>O10&lt;P10</formula>
    </cfRule>
    <cfRule type="cellIs" dxfId="4031" priority="1704" operator="greaterThan">
      <formula>80</formula>
    </cfRule>
    <cfRule type="cellIs" dxfId="4030" priority="1705" operator="greaterThan">
      <formula>99.999</formula>
    </cfRule>
  </conditionalFormatting>
  <conditionalFormatting sqref="P13">
    <cfRule type="expression" dxfId="4029" priority="1699">
      <formula>O13&lt;P13</formula>
    </cfRule>
    <cfRule type="cellIs" dxfId="4028" priority="1700" operator="greaterThan">
      <formula>80</formula>
    </cfRule>
    <cfRule type="cellIs" dxfId="4027" priority="1701" operator="greaterThan">
      <formula>99.999</formula>
    </cfRule>
  </conditionalFormatting>
  <conditionalFormatting sqref="P16">
    <cfRule type="expression" dxfId="4026" priority="1695">
      <formula>O16&lt;P16</formula>
    </cfRule>
    <cfRule type="cellIs" dxfId="4025" priority="1696" operator="greaterThan">
      <formula>80</formula>
    </cfRule>
    <cfRule type="cellIs" dxfId="4024" priority="1697" operator="greaterThan">
      <formula>99.999</formula>
    </cfRule>
  </conditionalFormatting>
  <conditionalFormatting sqref="P19">
    <cfRule type="expression" dxfId="4023" priority="1691">
      <formula>O19&lt;P19</formula>
    </cfRule>
    <cfRule type="cellIs" dxfId="4022" priority="1692" operator="greaterThan">
      <formula>80</formula>
    </cfRule>
    <cfRule type="cellIs" dxfId="4021" priority="1693" operator="greaterThan">
      <formula>99.999</formula>
    </cfRule>
  </conditionalFormatting>
  <conditionalFormatting sqref="P22">
    <cfRule type="expression" dxfId="4020" priority="1687">
      <formula>O22&lt;P22</formula>
    </cfRule>
    <cfRule type="cellIs" dxfId="4019" priority="1688" operator="greaterThan">
      <formula>80</formula>
    </cfRule>
    <cfRule type="cellIs" dxfId="4018" priority="1689" operator="greaterThan">
      <formula>99.999</formula>
    </cfRule>
  </conditionalFormatting>
  <conditionalFormatting sqref="P25">
    <cfRule type="expression" dxfId="4017" priority="1683">
      <formula>O25&lt;P25</formula>
    </cfRule>
    <cfRule type="cellIs" dxfId="4016" priority="1684" operator="greaterThan">
      <formula>80</formula>
    </cfRule>
    <cfRule type="cellIs" dxfId="4015" priority="1685" operator="greaterThan">
      <formula>99.999</formula>
    </cfRule>
  </conditionalFormatting>
  <conditionalFormatting sqref="P28">
    <cfRule type="expression" dxfId="4014" priority="1679">
      <formula>O28&lt;P28</formula>
    </cfRule>
    <cfRule type="cellIs" dxfId="4013" priority="1680" operator="greaterThan">
      <formula>80</formula>
    </cfRule>
    <cfRule type="cellIs" dxfId="4012" priority="1681" operator="greaterThan">
      <formula>99.999</formula>
    </cfRule>
  </conditionalFormatting>
  <conditionalFormatting sqref="P31">
    <cfRule type="expression" dxfId="4011" priority="1675">
      <formula>O31&lt;P31</formula>
    </cfRule>
    <cfRule type="cellIs" dxfId="4010" priority="1676" operator="greaterThan">
      <formula>80</formula>
    </cfRule>
    <cfRule type="cellIs" dxfId="4009" priority="1677" operator="greaterThan">
      <formula>99.999</formula>
    </cfRule>
  </conditionalFormatting>
  <conditionalFormatting sqref="P34">
    <cfRule type="expression" dxfId="4008" priority="1671">
      <formula>O34&lt;P34</formula>
    </cfRule>
    <cfRule type="cellIs" dxfId="4007" priority="1672" operator="greaterThan">
      <formula>80</formula>
    </cfRule>
    <cfRule type="cellIs" dxfId="4006" priority="1673" operator="greaterThan">
      <formula>99.999</formula>
    </cfRule>
  </conditionalFormatting>
  <conditionalFormatting sqref="P37">
    <cfRule type="expression" dxfId="4005" priority="1667">
      <formula>O37&lt;P37</formula>
    </cfRule>
    <cfRule type="cellIs" dxfId="4004" priority="1668" operator="greaterThan">
      <formula>80</formula>
    </cfRule>
    <cfRule type="cellIs" dxfId="4003" priority="1669" operator="greaterThan">
      <formula>99.999</formula>
    </cfRule>
  </conditionalFormatting>
  <conditionalFormatting sqref="P40">
    <cfRule type="expression" dxfId="4002" priority="1663">
      <formula>O40&lt;P40</formula>
    </cfRule>
    <cfRule type="cellIs" dxfId="4001" priority="1664" operator="greaterThan">
      <formula>80</formula>
    </cfRule>
    <cfRule type="cellIs" dxfId="4000" priority="1665" operator="greaterThan">
      <formula>99.999</formula>
    </cfRule>
  </conditionalFormatting>
  <conditionalFormatting sqref="P43">
    <cfRule type="expression" dxfId="3999" priority="1659">
      <formula>O43&lt;P43</formula>
    </cfRule>
    <cfRule type="cellIs" dxfId="3998" priority="1660" operator="greaterThan">
      <formula>80</formula>
    </cfRule>
    <cfRule type="cellIs" dxfId="3997" priority="1661" operator="greaterThan">
      <formula>99.999</formula>
    </cfRule>
  </conditionalFormatting>
  <conditionalFormatting sqref="P46">
    <cfRule type="expression" dxfId="3996" priority="1655">
      <formula>O46&lt;P46</formula>
    </cfRule>
    <cfRule type="cellIs" dxfId="3995" priority="1656" operator="greaterThan">
      <formula>80</formula>
    </cfRule>
    <cfRule type="cellIs" dxfId="3994" priority="1657" operator="greaterThan">
      <formula>99.999</formula>
    </cfRule>
  </conditionalFormatting>
  <conditionalFormatting sqref="P49">
    <cfRule type="expression" dxfId="3993" priority="1651">
      <formula>O49&lt;P49</formula>
    </cfRule>
    <cfRule type="cellIs" dxfId="3992" priority="1652" operator="greaterThan">
      <formula>80</formula>
    </cfRule>
    <cfRule type="cellIs" dxfId="3991" priority="1653" operator="greaterThan">
      <formula>99.999</formula>
    </cfRule>
  </conditionalFormatting>
  <conditionalFormatting sqref="P52">
    <cfRule type="expression" dxfId="3990" priority="1647">
      <formula>O52&lt;P52</formula>
    </cfRule>
    <cfRule type="cellIs" dxfId="3989" priority="1648" operator="greaterThan">
      <formula>80</formula>
    </cfRule>
    <cfRule type="cellIs" dxfId="3988" priority="1649" operator="greaterThan">
      <formula>99.999</formula>
    </cfRule>
  </conditionalFormatting>
  <conditionalFormatting sqref="P11">
    <cfRule type="cellIs" dxfId="3987" priority="1643" operator="greaterThan">
      <formula>80</formula>
    </cfRule>
    <cfRule type="cellIs" dxfId="3986" priority="1645" operator="greaterThan">
      <formula>99.9</formula>
    </cfRule>
  </conditionalFormatting>
  <conditionalFormatting sqref="P11">
    <cfRule type="expression" dxfId="3985" priority="1644">
      <formula>O11&lt;P11</formula>
    </cfRule>
  </conditionalFormatting>
  <conditionalFormatting sqref="P14">
    <cfRule type="cellIs" dxfId="3984" priority="1640" operator="greaterThan">
      <formula>80</formula>
    </cfRule>
    <cfRule type="cellIs" dxfId="3983" priority="1642" operator="greaterThan">
      <formula>99.9</formula>
    </cfRule>
  </conditionalFormatting>
  <conditionalFormatting sqref="P14">
    <cfRule type="expression" dxfId="3982" priority="1641">
      <formula>O14&lt;P14</formula>
    </cfRule>
  </conditionalFormatting>
  <conditionalFormatting sqref="P17">
    <cfRule type="cellIs" dxfId="3981" priority="1637" operator="greaterThan">
      <formula>80</formula>
    </cfRule>
    <cfRule type="cellIs" dxfId="3980" priority="1639" operator="greaterThan">
      <formula>99.9</formula>
    </cfRule>
  </conditionalFormatting>
  <conditionalFormatting sqref="P17">
    <cfRule type="expression" dxfId="3979" priority="1638">
      <formula>O17&lt;P17</formula>
    </cfRule>
  </conditionalFormatting>
  <conditionalFormatting sqref="P20">
    <cfRule type="cellIs" dxfId="3978" priority="1634" operator="greaterThan">
      <formula>80</formula>
    </cfRule>
    <cfRule type="cellIs" dxfId="3977" priority="1636" operator="greaterThan">
      <formula>99.9</formula>
    </cfRule>
  </conditionalFormatting>
  <conditionalFormatting sqref="P20">
    <cfRule type="expression" dxfId="3976" priority="1635">
      <formula>O20&lt;P20</formula>
    </cfRule>
  </conditionalFormatting>
  <conditionalFormatting sqref="P23">
    <cfRule type="cellIs" dxfId="3975" priority="1631" operator="greaterThan">
      <formula>80</formula>
    </cfRule>
    <cfRule type="cellIs" dxfId="3974" priority="1633" operator="greaterThan">
      <formula>99.9</formula>
    </cfRule>
  </conditionalFormatting>
  <conditionalFormatting sqref="P23">
    <cfRule type="expression" dxfId="3973" priority="1632">
      <formula>O23&lt;P23</formula>
    </cfRule>
  </conditionalFormatting>
  <conditionalFormatting sqref="P26">
    <cfRule type="cellIs" dxfId="3972" priority="1628" operator="greaterThan">
      <formula>80</formula>
    </cfRule>
    <cfRule type="cellIs" dxfId="3971" priority="1630" operator="greaterThan">
      <formula>99.9</formula>
    </cfRule>
  </conditionalFormatting>
  <conditionalFormatting sqref="P26">
    <cfRule type="expression" dxfId="3970" priority="1629">
      <formula>O26&lt;P26</formula>
    </cfRule>
  </conditionalFormatting>
  <conditionalFormatting sqref="P29">
    <cfRule type="cellIs" dxfId="3969" priority="1625" operator="greaterThan">
      <formula>80</formula>
    </cfRule>
    <cfRule type="cellIs" dxfId="3968" priority="1627" operator="greaterThan">
      <formula>99.9</formula>
    </cfRule>
  </conditionalFormatting>
  <conditionalFormatting sqref="P29">
    <cfRule type="expression" dxfId="3967" priority="1626">
      <formula>O29&lt;P29</formula>
    </cfRule>
  </conditionalFormatting>
  <conditionalFormatting sqref="P32">
    <cfRule type="cellIs" dxfId="3966" priority="1622" operator="greaterThan">
      <formula>80</formula>
    </cfRule>
    <cfRule type="cellIs" dxfId="3965" priority="1624" operator="greaterThan">
      <formula>99.9</formula>
    </cfRule>
  </conditionalFormatting>
  <conditionalFormatting sqref="P32">
    <cfRule type="expression" dxfId="3964" priority="1623">
      <formula>O32&lt;P32</formula>
    </cfRule>
  </conditionalFormatting>
  <conditionalFormatting sqref="P35">
    <cfRule type="cellIs" dxfId="3963" priority="1619" operator="greaterThan">
      <formula>80</formula>
    </cfRule>
    <cfRule type="cellIs" dxfId="3962" priority="1621" operator="greaterThan">
      <formula>99.9</formula>
    </cfRule>
  </conditionalFormatting>
  <conditionalFormatting sqref="P35">
    <cfRule type="expression" dxfId="3961" priority="1620">
      <formula>O35&lt;P35</formula>
    </cfRule>
  </conditionalFormatting>
  <conditionalFormatting sqref="P38">
    <cfRule type="cellIs" dxfId="3960" priority="1616" operator="greaterThan">
      <formula>80</formula>
    </cfRule>
    <cfRule type="cellIs" dxfId="3959" priority="1618" operator="greaterThan">
      <formula>99.9</formula>
    </cfRule>
  </conditionalFormatting>
  <conditionalFormatting sqref="P38">
    <cfRule type="expression" dxfId="3958" priority="1617">
      <formula>O38&lt;P38</formula>
    </cfRule>
  </conditionalFormatting>
  <conditionalFormatting sqref="P41">
    <cfRule type="cellIs" dxfId="3957" priority="1613" operator="greaterThan">
      <formula>80</formula>
    </cfRule>
    <cfRule type="cellIs" dxfId="3956" priority="1615" operator="greaterThan">
      <formula>99.9</formula>
    </cfRule>
  </conditionalFormatting>
  <conditionalFormatting sqref="P41">
    <cfRule type="expression" dxfId="3955" priority="1614">
      <formula>O41&lt;P41</formula>
    </cfRule>
  </conditionalFormatting>
  <conditionalFormatting sqref="P44">
    <cfRule type="cellIs" dxfId="3954" priority="1610" operator="greaterThan">
      <formula>80</formula>
    </cfRule>
    <cfRule type="cellIs" dxfId="3953" priority="1612" operator="greaterThan">
      <formula>99.9</formula>
    </cfRule>
  </conditionalFormatting>
  <conditionalFormatting sqref="P44">
    <cfRule type="expression" dxfId="3952" priority="1611">
      <formula>O44&lt;P44</formula>
    </cfRule>
  </conditionalFormatting>
  <conditionalFormatting sqref="P47">
    <cfRule type="cellIs" dxfId="3951" priority="1607" operator="greaterThan">
      <formula>80</formula>
    </cfRule>
    <cfRule type="cellIs" dxfId="3950" priority="1609" operator="greaterThan">
      <formula>99.9</formula>
    </cfRule>
  </conditionalFormatting>
  <conditionalFormatting sqref="P47">
    <cfRule type="expression" dxfId="3949" priority="1608">
      <formula>O47&lt;P47</formula>
    </cfRule>
  </conditionalFormatting>
  <conditionalFormatting sqref="P50">
    <cfRule type="cellIs" dxfId="3948" priority="1604" operator="greaterThan">
      <formula>80</formula>
    </cfRule>
    <cfRule type="cellIs" dxfId="3947" priority="1606" operator="greaterThan">
      <formula>99.9</formula>
    </cfRule>
  </conditionalFormatting>
  <conditionalFormatting sqref="P50">
    <cfRule type="expression" dxfId="3946" priority="1605">
      <formula>O50&lt;P50</formula>
    </cfRule>
  </conditionalFormatting>
  <conditionalFormatting sqref="P53">
    <cfRule type="cellIs" dxfId="3945" priority="1601" operator="greaterThan">
      <formula>80</formula>
    </cfRule>
    <cfRule type="cellIs" dxfId="3944" priority="1603" operator="greaterThan">
      <formula>99.9</formula>
    </cfRule>
  </conditionalFormatting>
  <conditionalFormatting sqref="P53">
    <cfRule type="expression" dxfId="3943" priority="1602">
      <formula>O53&lt;P53</formula>
    </cfRule>
  </conditionalFormatting>
  <conditionalFormatting sqref="T7">
    <cfRule type="expression" dxfId="3942" priority="1597">
      <formula>$X$3=0</formula>
    </cfRule>
    <cfRule type="expression" dxfId="3941" priority="1598">
      <formula>$O$3=0</formula>
    </cfRule>
    <cfRule type="cellIs" dxfId="3940" priority="1599" operator="greaterThan">
      <formula>$O$3</formula>
    </cfRule>
    <cfRule type="cellIs" dxfId="3939" priority="1600" operator="equal">
      <formula>$O$3</formula>
    </cfRule>
  </conditionalFormatting>
  <conditionalFormatting sqref="T10">
    <cfRule type="expression" dxfId="3938" priority="1593">
      <formula>$X$3=0</formula>
    </cfRule>
    <cfRule type="expression" dxfId="3937" priority="1594">
      <formula>$O$3=0</formula>
    </cfRule>
    <cfRule type="cellIs" dxfId="3936" priority="1595" operator="greaterThan">
      <formula>$O$3</formula>
    </cfRule>
    <cfRule type="cellIs" dxfId="3935" priority="1596" operator="equal">
      <formula>$O$3</formula>
    </cfRule>
  </conditionalFormatting>
  <conditionalFormatting sqref="T13">
    <cfRule type="expression" dxfId="3934" priority="1589">
      <formula>$X$3=0</formula>
    </cfRule>
    <cfRule type="expression" dxfId="3933" priority="1590">
      <formula>$O$3=0</formula>
    </cfRule>
    <cfRule type="cellIs" dxfId="3932" priority="1591" operator="greaterThan">
      <formula>$O$3</formula>
    </cfRule>
    <cfRule type="cellIs" dxfId="3931" priority="1592" operator="equal">
      <formula>$O$3</formula>
    </cfRule>
  </conditionalFormatting>
  <conditionalFormatting sqref="T16">
    <cfRule type="expression" dxfId="3930" priority="1585">
      <formula>$X$3=0</formula>
    </cfRule>
    <cfRule type="expression" dxfId="3929" priority="1586">
      <formula>$O$3=0</formula>
    </cfRule>
    <cfRule type="cellIs" dxfId="3928" priority="1587" operator="greaterThan">
      <formula>$O$3</formula>
    </cfRule>
    <cfRule type="cellIs" dxfId="3927" priority="1588" operator="equal">
      <formula>$O$3</formula>
    </cfRule>
  </conditionalFormatting>
  <conditionalFormatting sqref="T19">
    <cfRule type="expression" dxfId="3926" priority="1581">
      <formula>$X$3=0</formula>
    </cfRule>
    <cfRule type="expression" dxfId="3925" priority="1582">
      <formula>$O$3=0</formula>
    </cfRule>
    <cfRule type="cellIs" dxfId="3924" priority="1583" operator="greaterThan">
      <formula>$O$3</formula>
    </cfRule>
    <cfRule type="cellIs" dxfId="3923" priority="1584" operator="equal">
      <formula>$O$3</formula>
    </cfRule>
  </conditionalFormatting>
  <conditionalFormatting sqref="T22">
    <cfRule type="expression" dxfId="3922" priority="1577">
      <formula>$X$3=0</formula>
    </cfRule>
    <cfRule type="expression" dxfId="3921" priority="1578">
      <formula>$O$3=0</formula>
    </cfRule>
    <cfRule type="cellIs" dxfId="3920" priority="1579" operator="greaterThan">
      <formula>$O$3</formula>
    </cfRule>
    <cfRule type="cellIs" dxfId="3919" priority="1580" operator="equal">
      <formula>$O$3</formula>
    </cfRule>
  </conditionalFormatting>
  <conditionalFormatting sqref="T25">
    <cfRule type="expression" dxfId="3918" priority="1573">
      <formula>$X$3=0</formula>
    </cfRule>
    <cfRule type="expression" dxfId="3917" priority="1574">
      <formula>$O$3=0</formula>
    </cfRule>
    <cfRule type="cellIs" dxfId="3916" priority="1575" operator="greaterThan">
      <formula>$O$3</formula>
    </cfRule>
    <cfRule type="cellIs" dxfId="3915" priority="1576" operator="equal">
      <formula>$O$3</formula>
    </cfRule>
  </conditionalFormatting>
  <conditionalFormatting sqref="T28">
    <cfRule type="expression" dxfId="3914" priority="1569">
      <formula>$X$3=0</formula>
    </cfRule>
    <cfRule type="expression" dxfId="3913" priority="1570">
      <formula>$O$3=0</formula>
    </cfRule>
    <cfRule type="cellIs" dxfId="3912" priority="1571" operator="greaterThan">
      <formula>$O$3</formula>
    </cfRule>
    <cfRule type="cellIs" dxfId="3911" priority="1572" operator="equal">
      <formula>$O$3</formula>
    </cfRule>
  </conditionalFormatting>
  <conditionalFormatting sqref="T31">
    <cfRule type="expression" dxfId="3910" priority="1565">
      <formula>$X$3=0</formula>
    </cfRule>
    <cfRule type="expression" dxfId="3909" priority="1566">
      <formula>$O$3=0</formula>
    </cfRule>
    <cfRule type="cellIs" dxfId="3908" priority="1567" operator="greaterThan">
      <formula>$O$3</formula>
    </cfRule>
    <cfRule type="cellIs" dxfId="3907" priority="1568" operator="equal">
      <formula>$O$3</formula>
    </cfRule>
  </conditionalFormatting>
  <conditionalFormatting sqref="T34">
    <cfRule type="expression" dxfId="3906" priority="1561">
      <formula>$X$3=0</formula>
    </cfRule>
    <cfRule type="expression" dxfId="3905" priority="1562">
      <formula>$O$3=0</formula>
    </cfRule>
    <cfRule type="cellIs" dxfId="3904" priority="1563" operator="greaterThan">
      <formula>$O$3</formula>
    </cfRule>
    <cfRule type="cellIs" dxfId="3903" priority="1564" operator="equal">
      <formula>$O$3</formula>
    </cfRule>
  </conditionalFormatting>
  <conditionalFormatting sqref="T37">
    <cfRule type="expression" dxfId="3902" priority="1557">
      <formula>$X$3=0</formula>
    </cfRule>
    <cfRule type="expression" dxfId="3901" priority="1558">
      <formula>$O$3=0</formula>
    </cfRule>
    <cfRule type="cellIs" dxfId="3900" priority="1559" operator="greaterThan">
      <formula>$O$3</formula>
    </cfRule>
    <cfRule type="cellIs" dxfId="3899" priority="1560" operator="equal">
      <formula>$O$3</formula>
    </cfRule>
  </conditionalFormatting>
  <conditionalFormatting sqref="T40">
    <cfRule type="expression" dxfId="3898" priority="1553">
      <formula>$X$3=0</formula>
    </cfRule>
    <cfRule type="expression" dxfId="3897" priority="1554">
      <formula>$O$3=0</formula>
    </cfRule>
    <cfRule type="cellIs" dxfId="3896" priority="1555" operator="greaterThan">
      <formula>$O$3</formula>
    </cfRule>
    <cfRule type="cellIs" dxfId="3895" priority="1556" operator="equal">
      <formula>$O$3</formula>
    </cfRule>
  </conditionalFormatting>
  <conditionalFormatting sqref="T43">
    <cfRule type="expression" dxfId="3894" priority="1549">
      <formula>$X$3=0</formula>
    </cfRule>
    <cfRule type="expression" dxfId="3893" priority="1550">
      <formula>$O$3=0</formula>
    </cfRule>
    <cfRule type="cellIs" dxfId="3892" priority="1551" operator="greaterThan">
      <formula>$O$3</formula>
    </cfRule>
    <cfRule type="cellIs" dxfId="3891" priority="1552" operator="equal">
      <formula>$O$3</formula>
    </cfRule>
  </conditionalFormatting>
  <conditionalFormatting sqref="T46">
    <cfRule type="expression" dxfId="3890" priority="1545">
      <formula>$X$3=0</formula>
    </cfRule>
    <cfRule type="expression" dxfId="3889" priority="1546">
      <formula>$O$3=0</formula>
    </cfRule>
    <cfRule type="cellIs" dxfId="3888" priority="1547" operator="greaterThan">
      <formula>$O$3</formula>
    </cfRule>
    <cfRule type="cellIs" dxfId="3887" priority="1548" operator="equal">
      <formula>$O$3</formula>
    </cfRule>
  </conditionalFormatting>
  <conditionalFormatting sqref="T49">
    <cfRule type="expression" dxfId="3886" priority="1541">
      <formula>$X$3=0</formula>
    </cfRule>
    <cfRule type="expression" dxfId="3885" priority="1542">
      <formula>$O$3=0</formula>
    </cfRule>
    <cfRule type="cellIs" dxfId="3884" priority="1543" operator="greaterThan">
      <formula>$O$3</formula>
    </cfRule>
    <cfRule type="cellIs" dxfId="3883" priority="1544" operator="equal">
      <formula>$O$3</formula>
    </cfRule>
  </conditionalFormatting>
  <conditionalFormatting sqref="T52">
    <cfRule type="expression" dxfId="3882" priority="1537">
      <formula>$X$3=0</formula>
    </cfRule>
    <cfRule type="expression" dxfId="3881" priority="1538">
      <formula>$O$3=0</formula>
    </cfRule>
    <cfRule type="cellIs" dxfId="3880" priority="1539" operator="greaterThan">
      <formula>$O$3</formula>
    </cfRule>
    <cfRule type="cellIs" dxfId="3879" priority="1540" operator="equal">
      <formula>$O$3</formula>
    </cfRule>
  </conditionalFormatting>
  <conditionalFormatting sqref="S8">
    <cfRule type="cellIs" dxfId="3878" priority="1534" operator="greaterThan">
      <formula>80</formula>
    </cfRule>
    <cfRule type="cellIs" dxfId="3877" priority="1536" operator="greaterThan">
      <formula>99.9</formula>
    </cfRule>
  </conditionalFormatting>
  <conditionalFormatting sqref="S8">
    <cfRule type="expression" dxfId="3876" priority="1535">
      <formula>R8&lt;S8</formula>
    </cfRule>
  </conditionalFormatting>
  <conditionalFormatting sqref="S7">
    <cfRule type="expression" dxfId="3875" priority="1531">
      <formula>R7&lt;S7</formula>
    </cfRule>
    <cfRule type="cellIs" dxfId="3874" priority="1532" operator="greaterThan">
      <formula>80</formula>
    </cfRule>
    <cfRule type="cellIs" dxfId="3873" priority="1533" operator="greaterThan">
      <formula>99.999</formula>
    </cfRule>
  </conditionalFormatting>
  <conditionalFormatting sqref="S10">
    <cfRule type="expression" dxfId="3872" priority="1527">
      <formula>R10&lt;S10</formula>
    </cfRule>
    <cfRule type="cellIs" dxfId="3871" priority="1528" operator="greaterThan">
      <formula>80</formula>
    </cfRule>
    <cfRule type="cellIs" dxfId="3870" priority="1529" operator="greaterThan">
      <formula>99.999</formula>
    </cfRule>
  </conditionalFormatting>
  <conditionalFormatting sqref="S13">
    <cfRule type="expression" dxfId="3869" priority="1523">
      <formula>R13&lt;S13</formula>
    </cfRule>
    <cfRule type="cellIs" dxfId="3868" priority="1524" operator="greaterThan">
      <formula>80</formula>
    </cfRule>
    <cfRule type="cellIs" dxfId="3867" priority="1525" operator="greaterThan">
      <formula>99.999</formula>
    </cfRule>
  </conditionalFormatting>
  <conditionalFormatting sqref="S16">
    <cfRule type="expression" dxfId="3866" priority="1519">
      <formula>R16&lt;S16</formula>
    </cfRule>
    <cfRule type="cellIs" dxfId="3865" priority="1520" operator="greaterThan">
      <formula>80</formula>
    </cfRule>
    <cfRule type="cellIs" dxfId="3864" priority="1521" operator="greaterThan">
      <formula>99.999</formula>
    </cfRule>
  </conditionalFormatting>
  <conditionalFormatting sqref="S19">
    <cfRule type="expression" dxfId="3863" priority="1515">
      <formula>R19&lt;S19</formula>
    </cfRule>
    <cfRule type="cellIs" dxfId="3862" priority="1516" operator="greaterThan">
      <formula>80</formula>
    </cfRule>
    <cfRule type="cellIs" dxfId="3861" priority="1517" operator="greaterThan">
      <formula>99.999</formula>
    </cfRule>
  </conditionalFormatting>
  <conditionalFormatting sqref="S22">
    <cfRule type="expression" dxfId="3860" priority="1511">
      <formula>R22&lt;S22</formula>
    </cfRule>
    <cfRule type="cellIs" dxfId="3859" priority="1512" operator="greaterThan">
      <formula>80</formula>
    </cfRule>
    <cfRule type="cellIs" dxfId="3858" priority="1513" operator="greaterThan">
      <formula>99.999</formula>
    </cfRule>
  </conditionalFormatting>
  <conditionalFormatting sqref="S25">
    <cfRule type="expression" dxfId="3857" priority="1507">
      <formula>R25&lt;S25</formula>
    </cfRule>
    <cfRule type="cellIs" dxfId="3856" priority="1508" operator="greaterThan">
      <formula>80</formula>
    </cfRule>
    <cfRule type="cellIs" dxfId="3855" priority="1509" operator="greaterThan">
      <formula>99.999</formula>
    </cfRule>
  </conditionalFormatting>
  <conditionalFormatting sqref="S28">
    <cfRule type="expression" dxfId="3854" priority="1503">
      <formula>R28&lt;S28</formula>
    </cfRule>
    <cfRule type="cellIs" dxfId="3853" priority="1504" operator="greaterThan">
      <formula>80</formula>
    </cfRule>
    <cfRule type="cellIs" dxfId="3852" priority="1505" operator="greaterThan">
      <formula>99.999</formula>
    </cfRule>
  </conditionalFormatting>
  <conditionalFormatting sqref="S31">
    <cfRule type="expression" dxfId="3851" priority="1499">
      <formula>R31&lt;S31</formula>
    </cfRule>
    <cfRule type="cellIs" dxfId="3850" priority="1500" operator="greaterThan">
      <formula>80</formula>
    </cfRule>
    <cfRule type="cellIs" dxfId="3849" priority="1501" operator="greaterThan">
      <formula>99.999</formula>
    </cfRule>
  </conditionalFormatting>
  <conditionalFormatting sqref="S34">
    <cfRule type="expression" dxfId="3848" priority="1495">
      <formula>R34&lt;S34</formula>
    </cfRule>
    <cfRule type="cellIs" dxfId="3847" priority="1496" operator="greaterThan">
      <formula>80</formula>
    </cfRule>
    <cfRule type="cellIs" dxfId="3846" priority="1497" operator="greaterThan">
      <formula>99.999</formula>
    </cfRule>
  </conditionalFormatting>
  <conditionalFormatting sqref="S37">
    <cfRule type="expression" dxfId="3845" priority="1491">
      <formula>R37&lt;S37</formula>
    </cfRule>
    <cfRule type="cellIs" dxfId="3844" priority="1492" operator="greaterThan">
      <formula>80</formula>
    </cfRule>
    <cfRule type="cellIs" dxfId="3843" priority="1493" operator="greaterThan">
      <formula>99.999</formula>
    </cfRule>
  </conditionalFormatting>
  <conditionalFormatting sqref="S40">
    <cfRule type="expression" dxfId="3842" priority="1487">
      <formula>R40&lt;S40</formula>
    </cfRule>
    <cfRule type="cellIs" dxfId="3841" priority="1488" operator="greaterThan">
      <formula>80</formula>
    </cfRule>
    <cfRule type="cellIs" dxfId="3840" priority="1489" operator="greaterThan">
      <formula>99.999</formula>
    </cfRule>
  </conditionalFormatting>
  <conditionalFormatting sqref="S43">
    <cfRule type="expression" dxfId="3839" priority="1483">
      <formula>R43&lt;S43</formula>
    </cfRule>
    <cfRule type="cellIs" dxfId="3838" priority="1484" operator="greaterThan">
      <formula>80</formula>
    </cfRule>
    <cfRule type="cellIs" dxfId="3837" priority="1485" operator="greaterThan">
      <formula>99.999</formula>
    </cfRule>
  </conditionalFormatting>
  <conditionalFormatting sqref="S46">
    <cfRule type="expression" dxfId="3836" priority="1479">
      <formula>R46&lt;S46</formula>
    </cfRule>
    <cfRule type="cellIs" dxfId="3835" priority="1480" operator="greaterThan">
      <formula>80</formula>
    </cfRule>
    <cfRule type="cellIs" dxfId="3834" priority="1481" operator="greaterThan">
      <formula>99.999</formula>
    </cfRule>
  </conditionalFormatting>
  <conditionalFormatting sqref="S49">
    <cfRule type="expression" dxfId="3833" priority="1475">
      <formula>R49&lt;S49</formula>
    </cfRule>
    <cfRule type="cellIs" dxfId="3832" priority="1476" operator="greaterThan">
      <formula>80</formula>
    </cfRule>
    <cfRule type="cellIs" dxfId="3831" priority="1477" operator="greaterThan">
      <formula>99.999</formula>
    </cfRule>
  </conditionalFormatting>
  <conditionalFormatting sqref="S52">
    <cfRule type="expression" dxfId="3830" priority="1471">
      <formula>R52&lt;S52</formula>
    </cfRule>
    <cfRule type="cellIs" dxfId="3829" priority="1472" operator="greaterThan">
      <formula>80</formula>
    </cfRule>
    <cfRule type="cellIs" dxfId="3828" priority="1473" operator="greaterThan">
      <formula>99.999</formula>
    </cfRule>
  </conditionalFormatting>
  <conditionalFormatting sqref="S11">
    <cfRule type="cellIs" dxfId="3827" priority="1467" operator="greaterThan">
      <formula>80</formula>
    </cfRule>
    <cfRule type="cellIs" dxfId="3826" priority="1469" operator="greaterThan">
      <formula>99.9</formula>
    </cfRule>
  </conditionalFormatting>
  <conditionalFormatting sqref="S11">
    <cfRule type="expression" dxfId="3825" priority="1468">
      <formula>R11&lt;S11</formula>
    </cfRule>
  </conditionalFormatting>
  <conditionalFormatting sqref="S14">
    <cfRule type="cellIs" dxfId="3824" priority="1464" operator="greaterThan">
      <formula>80</formula>
    </cfRule>
    <cfRule type="cellIs" dxfId="3823" priority="1466" operator="greaterThan">
      <formula>99.9</formula>
    </cfRule>
  </conditionalFormatting>
  <conditionalFormatting sqref="S14">
    <cfRule type="expression" dxfId="3822" priority="1465">
      <formula>R14&lt;S14</formula>
    </cfRule>
  </conditionalFormatting>
  <conditionalFormatting sqref="S17">
    <cfRule type="cellIs" dxfId="3821" priority="1461" operator="greaterThan">
      <formula>80</formula>
    </cfRule>
    <cfRule type="cellIs" dxfId="3820" priority="1463" operator="greaterThan">
      <formula>99.9</formula>
    </cfRule>
  </conditionalFormatting>
  <conditionalFormatting sqref="S17">
    <cfRule type="expression" dxfId="3819" priority="1462">
      <formula>R17&lt;S17</formula>
    </cfRule>
  </conditionalFormatting>
  <conditionalFormatting sqref="S20">
    <cfRule type="cellIs" dxfId="3818" priority="1458" operator="greaterThan">
      <formula>80</formula>
    </cfRule>
    <cfRule type="cellIs" dxfId="3817" priority="1460" operator="greaterThan">
      <formula>99.9</formula>
    </cfRule>
  </conditionalFormatting>
  <conditionalFormatting sqref="S20">
    <cfRule type="expression" dxfId="3816" priority="1459">
      <formula>R20&lt;S20</formula>
    </cfRule>
  </conditionalFormatting>
  <conditionalFormatting sqref="S23">
    <cfRule type="cellIs" dxfId="3815" priority="1455" operator="greaterThan">
      <formula>80</formula>
    </cfRule>
    <cfRule type="cellIs" dxfId="3814" priority="1457" operator="greaterThan">
      <formula>99.9</formula>
    </cfRule>
  </conditionalFormatting>
  <conditionalFormatting sqref="S23">
    <cfRule type="expression" dxfId="3813" priority="1456">
      <formula>R23&lt;S23</formula>
    </cfRule>
  </conditionalFormatting>
  <conditionalFormatting sqref="S26">
    <cfRule type="cellIs" dxfId="3812" priority="1452" operator="greaterThan">
      <formula>80</formula>
    </cfRule>
    <cfRule type="cellIs" dxfId="3811" priority="1454" operator="greaterThan">
      <formula>99.9</formula>
    </cfRule>
  </conditionalFormatting>
  <conditionalFormatting sqref="S26">
    <cfRule type="expression" dxfId="3810" priority="1453">
      <formula>R26&lt;S26</formula>
    </cfRule>
  </conditionalFormatting>
  <conditionalFormatting sqref="S29">
    <cfRule type="cellIs" dxfId="3809" priority="1449" operator="greaterThan">
      <formula>80</formula>
    </cfRule>
    <cfRule type="cellIs" dxfId="3808" priority="1451" operator="greaterThan">
      <formula>99.9</formula>
    </cfRule>
  </conditionalFormatting>
  <conditionalFormatting sqref="S29">
    <cfRule type="expression" dxfId="3807" priority="1450">
      <formula>R29&lt;S29</formula>
    </cfRule>
  </conditionalFormatting>
  <conditionalFormatting sqref="S32">
    <cfRule type="cellIs" dxfId="3806" priority="1446" operator="greaterThan">
      <formula>80</formula>
    </cfRule>
    <cfRule type="cellIs" dxfId="3805" priority="1448" operator="greaterThan">
      <formula>99.9</formula>
    </cfRule>
  </conditionalFormatting>
  <conditionalFormatting sqref="S32">
    <cfRule type="expression" dxfId="3804" priority="1447">
      <formula>R32&lt;S32</formula>
    </cfRule>
  </conditionalFormatting>
  <conditionalFormatting sqref="S35">
    <cfRule type="cellIs" dxfId="3803" priority="1443" operator="greaterThan">
      <formula>80</formula>
    </cfRule>
    <cfRule type="cellIs" dxfId="3802" priority="1445" operator="greaterThan">
      <formula>99.9</formula>
    </cfRule>
  </conditionalFormatting>
  <conditionalFormatting sqref="S35">
    <cfRule type="expression" dxfId="3801" priority="1444">
      <formula>R35&lt;S35</formula>
    </cfRule>
  </conditionalFormatting>
  <conditionalFormatting sqref="S38">
    <cfRule type="cellIs" dxfId="3800" priority="1440" operator="greaterThan">
      <formula>80</formula>
    </cfRule>
    <cfRule type="cellIs" dxfId="3799" priority="1442" operator="greaterThan">
      <formula>99.9</formula>
    </cfRule>
  </conditionalFormatting>
  <conditionalFormatting sqref="S38">
    <cfRule type="expression" dxfId="3798" priority="1441">
      <formula>R38&lt;S38</formula>
    </cfRule>
  </conditionalFormatting>
  <conditionalFormatting sqref="S41">
    <cfRule type="cellIs" dxfId="3797" priority="1437" operator="greaterThan">
      <formula>80</formula>
    </cfRule>
    <cfRule type="cellIs" dxfId="3796" priority="1439" operator="greaterThan">
      <formula>99.9</formula>
    </cfRule>
  </conditionalFormatting>
  <conditionalFormatting sqref="S41">
    <cfRule type="expression" dxfId="3795" priority="1438">
      <formula>R41&lt;S41</formula>
    </cfRule>
  </conditionalFormatting>
  <conditionalFormatting sqref="S44">
    <cfRule type="cellIs" dxfId="3794" priority="1434" operator="greaterThan">
      <formula>80</formula>
    </cfRule>
    <cfRule type="cellIs" dxfId="3793" priority="1436" operator="greaterThan">
      <formula>99.9</formula>
    </cfRule>
  </conditionalFormatting>
  <conditionalFormatting sqref="S44">
    <cfRule type="expression" dxfId="3792" priority="1435">
      <formula>R44&lt;S44</formula>
    </cfRule>
  </conditionalFormatting>
  <conditionalFormatting sqref="S47">
    <cfRule type="cellIs" dxfId="3791" priority="1431" operator="greaterThan">
      <formula>80</formula>
    </cfRule>
    <cfRule type="cellIs" dxfId="3790" priority="1433" operator="greaterThan">
      <formula>99.9</formula>
    </cfRule>
  </conditionalFormatting>
  <conditionalFormatting sqref="S47">
    <cfRule type="expression" dxfId="3789" priority="1432">
      <formula>R47&lt;S47</formula>
    </cfRule>
  </conditionalFormatting>
  <conditionalFormatting sqref="S50">
    <cfRule type="cellIs" dxfId="3788" priority="1428" operator="greaterThan">
      <formula>80</formula>
    </cfRule>
    <cfRule type="cellIs" dxfId="3787" priority="1430" operator="greaterThan">
      <formula>99.9</formula>
    </cfRule>
  </conditionalFormatting>
  <conditionalFormatting sqref="S50">
    <cfRule type="expression" dxfId="3786" priority="1429">
      <formula>R50&lt;S50</formula>
    </cfRule>
  </conditionalFormatting>
  <conditionalFormatting sqref="S53">
    <cfRule type="cellIs" dxfId="3785" priority="1425" operator="greaterThan">
      <formula>80</formula>
    </cfRule>
    <cfRule type="cellIs" dxfId="3784" priority="1427" operator="greaterThan">
      <formula>99.9</formula>
    </cfRule>
  </conditionalFormatting>
  <conditionalFormatting sqref="S53">
    <cfRule type="expression" dxfId="3783" priority="1426">
      <formula>R53&lt;S53</formula>
    </cfRule>
  </conditionalFormatting>
  <conditionalFormatting sqref="W7">
    <cfRule type="expression" dxfId="3782" priority="1421">
      <formula>$X$3=0</formula>
    </cfRule>
    <cfRule type="expression" dxfId="3781" priority="1422">
      <formula>$O$3=0</formula>
    </cfRule>
    <cfRule type="cellIs" dxfId="3780" priority="1423" operator="greaterThan">
      <formula>$O$3</formula>
    </cfRule>
    <cfRule type="cellIs" dxfId="3779" priority="1424" operator="equal">
      <formula>$O$3</formula>
    </cfRule>
  </conditionalFormatting>
  <conditionalFormatting sqref="W10">
    <cfRule type="expression" dxfId="3778" priority="1417">
      <formula>$X$3=0</formula>
    </cfRule>
    <cfRule type="expression" dxfId="3777" priority="1418">
      <formula>$O$3=0</formula>
    </cfRule>
    <cfRule type="cellIs" dxfId="3776" priority="1419" operator="greaterThan">
      <formula>$O$3</formula>
    </cfRule>
    <cfRule type="cellIs" dxfId="3775" priority="1420" operator="equal">
      <formula>$O$3</formula>
    </cfRule>
  </conditionalFormatting>
  <conditionalFormatting sqref="W13">
    <cfRule type="expression" dxfId="3774" priority="1413">
      <formula>$X$3=0</formula>
    </cfRule>
    <cfRule type="expression" dxfId="3773" priority="1414">
      <formula>$O$3=0</formula>
    </cfRule>
    <cfRule type="cellIs" dxfId="3772" priority="1415" operator="greaterThan">
      <formula>$O$3</formula>
    </cfRule>
    <cfRule type="cellIs" dxfId="3771" priority="1416" operator="equal">
      <formula>$O$3</formula>
    </cfRule>
  </conditionalFormatting>
  <conditionalFormatting sqref="W16">
    <cfRule type="expression" dxfId="3770" priority="1409">
      <formula>$X$3=0</formula>
    </cfRule>
    <cfRule type="expression" dxfId="3769" priority="1410">
      <formula>$O$3=0</formula>
    </cfRule>
    <cfRule type="cellIs" dxfId="3768" priority="1411" operator="greaterThan">
      <formula>$O$3</formula>
    </cfRule>
    <cfRule type="cellIs" dxfId="3767" priority="1412" operator="equal">
      <formula>$O$3</formula>
    </cfRule>
  </conditionalFormatting>
  <conditionalFormatting sqref="W19">
    <cfRule type="expression" dxfId="3766" priority="1405">
      <formula>$X$3=0</formula>
    </cfRule>
    <cfRule type="expression" dxfId="3765" priority="1406">
      <formula>$O$3=0</formula>
    </cfRule>
    <cfRule type="cellIs" dxfId="3764" priority="1407" operator="greaterThan">
      <formula>$O$3</formula>
    </cfRule>
    <cfRule type="cellIs" dxfId="3763" priority="1408" operator="equal">
      <formula>$O$3</formula>
    </cfRule>
  </conditionalFormatting>
  <conditionalFormatting sqref="W22">
    <cfRule type="expression" dxfId="3762" priority="1401">
      <formula>$X$3=0</formula>
    </cfRule>
    <cfRule type="expression" dxfId="3761" priority="1402">
      <formula>$O$3=0</formula>
    </cfRule>
    <cfRule type="cellIs" dxfId="3760" priority="1403" operator="greaterThan">
      <formula>$O$3</formula>
    </cfRule>
    <cfRule type="cellIs" dxfId="3759" priority="1404" operator="equal">
      <formula>$O$3</formula>
    </cfRule>
  </conditionalFormatting>
  <conditionalFormatting sqref="W25">
    <cfRule type="expression" dxfId="3758" priority="1397">
      <formula>$X$3=0</formula>
    </cfRule>
    <cfRule type="expression" dxfId="3757" priority="1398">
      <formula>$O$3=0</formula>
    </cfRule>
    <cfRule type="cellIs" dxfId="3756" priority="1399" operator="greaterThan">
      <formula>$O$3</formula>
    </cfRule>
    <cfRule type="cellIs" dxfId="3755" priority="1400" operator="equal">
      <formula>$O$3</formula>
    </cfRule>
  </conditionalFormatting>
  <conditionalFormatting sqref="W28">
    <cfRule type="expression" dxfId="3754" priority="1393">
      <formula>$X$3=0</formula>
    </cfRule>
    <cfRule type="expression" dxfId="3753" priority="1394">
      <formula>$O$3=0</formula>
    </cfRule>
    <cfRule type="cellIs" dxfId="3752" priority="1395" operator="greaterThan">
      <formula>$O$3</formula>
    </cfRule>
    <cfRule type="cellIs" dxfId="3751" priority="1396" operator="equal">
      <formula>$O$3</formula>
    </cfRule>
  </conditionalFormatting>
  <conditionalFormatting sqref="W31">
    <cfRule type="expression" dxfId="3750" priority="1389">
      <formula>$X$3=0</formula>
    </cfRule>
    <cfRule type="expression" dxfId="3749" priority="1390">
      <formula>$O$3=0</formula>
    </cfRule>
    <cfRule type="cellIs" dxfId="3748" priority="1391" operator="greaterThan">
      <formula>$O$3</formula>
    </cfRule>
    <cfRule type="cellIs" dxfId="3747" priority="1392" operator="equal">
      <formula>$O$3</formula>
    </cfRule>
  </conditionalFormatting>
  <conditionalFormatting sqref="W34">
    <cfRule type="expression" dxfId="3746" priority="1385">
      <formula>$X$3=0</formula>
    </cfRule>
    <cfRule type="expression" dxfId="3745" priority="1386">
      <formula>$O$3=0</formula>
    </cfRule>
    <cfRule type="cellIs" dxfId="3744" priority="1387" operator="greaterThan">
      <formula>$O$3</formula>
    </cfRule>
    <cfRule type="cellIs" dxfId="3743" priority="1388" operator="equal">
      <formula>$O$3</formula>
    </cfRule>
  </conditionalFormatting>
  <conditionalFormatting sqref="W37">
    <cfRule type="expression" dxfId="3742" priority="1381">
      <formula>$X$3=0</formula>
    </cfRule>
    <cfRule type="expression" dxfId="3741" priority="1382">
      <formula>$O$3=0</formula>
    </cfRule>
    <cfRule type="cellIs" dxfId="3740" priority="1383" operator="greaterThan">
      <formula>$O$3</formula>
    </cfRule>
    <cfRule type="cellIs" dxfId="3739" priority="1384" operator="equal">
      <formula>$O$3</formula>
    </cfRule>
  </conditionalFormatting>
  <conditionalFormatting sqref="W40">
    <cfRule type="expression" dxfId="3738" priority="1377">
      <formula>$X$3=0</formula>
    </cfRule>
    <cfRule type="expression" dxfId="3737" priority="1378">
      <formula>$O$3=0</formula>
    </cfRule>
    <cfRule type="cellIs" dxfId="3736" priority="1379" operator="greaterThan">
      <formula>$O$3</formula>
    </cfRule>
    <cfRule type="cellIs" dxfId="3735" priority="1380" operator="equal">
      <formula>$O$3</formula>
    </cfRule>
  </conditionalFormatting>
  <conditionalFormatting sqref="W43">
    <cfRule type="expression" dxfId="3734" priority="1373">
      <formula>$X$3=0</formula>
    </cfRule>
    <cfRule type="expression" dxfId="3733" priority="1374">
      <formula>$O$3=0</formula>
    </cfRule>
    <cfRule type="cellIs" dxfId="3732" priority="1375" operator="greaterThan">
      <formula>$O$3</formula>
    </cfRule>
    <cfRule type="cellIs" dxfId="3731" priority="1376" operator="equal">
      <formula>$O$3</formula>
    </cfRule>
  </conditionalFormatting>
  <conditionalFormatting sqref="W46">
    <cfRule type="expression" dxfId="3730" priority="1369">
      <formula>$X$3=0</formula>
    </cfRule>
    <cfRule type="expression" dxfId="3729" priority="1370">
      <formula>$O$3=0</formula>
    </cfRule>
    <cfRule type="cellIs" dxfId="3728" priority="1371" operator="greaterThan">
      <formula>$O$3</formula>
    </cfRule>
    <cfRule type="cellIs" dxfId="3727" priority="1372" operator="equal">
      <formula>$O$3</formula>
    </cfRule>
  </conditionalFormatting>
  <conditionalFormatting sqref="W49">
    <cfRule type="expression" dxfId="3726" priority="1365">
      <formula>$X$3=0</formula>
    </cfRule>
    <cfRule type="expression" dxfId="3725" priority="1366">
      <formula>$O$3=0</formula>
    </cfRule>
    <cfRule type="cellIs" dxfId="3724" priority="1367" operator="greaterThan">
      <formula>$O$3</formula>
    </cfRule>
    <cfRule type="cellIs" dxfId="3723" priority="1368" operator="equal">
      <formula>$O$3</formula>
    </cfRule>
  </conditionalFormatting>
  <conditionalFormatting sqref="W52">
    <cfRule type="expression" dxfId="3722" priority="1361">
      <formula>$X$3=0</formula>
    </cfRule>
    <cfRule type="expression" dxfId="3721" priority="1362">
      <formula>$O$3=0</formula>
    </cfRule>
    <cfRule type="cellIs" dxfId="3720" priority="1363" operator="greaterThan">
      <formula>$O$3</formula>
    </cfRule>
    <cfRule type="cellIs" dxfId="3719" priority="1364" operator="equal">
      <formula>$O$3</formula>
    </cfRule>
  </conditionalFormatting>
  <conditionalFormatting sqref="V8">
    <cfRule type="cellIs" dxfId="3718" priority="1358" operator="greaterThan">
      <formula>80</formula>
    </cfRule>
    <cfRule type="cellIs" dxfId="3717" priority="1360" operator="greaterThan">
      <formula>99.9</formula>
    </cfRule>
  </conditionalFormatting>
  <conditionalFormatting sqref="V8">
    <cfRule type="expression" dxfId="3716" priority="1359">
      <formula>U8&lt;V8</formula>
    </cfRule>
  </conditionalFormatting>
  <conditionalFormatting sqref="V7">
    <cfRule type="expression" dxfId="3715" priority="1355">
      <formula>U7&lt;V7</formula>
    </cfRule>
    <cfRule type="cellIs" dxfId="3714" priority="1356" operator="greaterThan">
      <formula>80</formula>
    </cfRule>
    <cfRule type="cellIs" dxfId="3713" priority="1357" operator="greaterThan">
      <formula>99.999</formula>
    </cfRule>
  </conditionalFormatting>
  <conditionalFormatting sqref="V10">
    <cfRule type="expression" dxfId="3712" priority="1351">
      <formula>U10&lt;V10</formula>
    </cfRule>
    <cfRule type="cellIs" dxfId="3711" priority="1352" operator="greaterThan">
      <formula>80</formula>
    </cfRule>
    <cfRule type="cellIs" dxfId="3710" priority="1353" operator="greaterThan">
      <formula>99.999</formula>
    </cfRule>
  </conditionalFormatting>
  <conditionalFormatting sqref="V13">
    <cfRule type="expression" dxfId="3709" priority="1347">
      <formula>U13&lt;V13</formula>
    </cfRule>
    <cfRule type="cellIs" dxfId="3708" priority="1348" operator="greaterThan">
      <formula>80</formula>
    </cfRule>
    <cfRule type="cellIs" dxfId="3707" priority="1349" operator="greaterThan">
      <formula>99.999</formula>
    </cfRule>
  </conditionalFormatting>
  <conditionalFormatting sqref="V16">
    <cfRule type="expression" dxfId="3706" priority="1343">
      <formula>U16&lt;V16</formula>
    </cfRule>
    <cfRule type="cellIs" dxfId="3705" priority="1344" operator="greaterThan">
      <formula>80</formula>
    </cfRule>
    <cfRule type="cellIs" dxfId="3704" priority="1345" operator="greaterThan">
      <formula>99.999</formula>
    </cfRule>
  </conditionalFormatting>
  <conditionalFormatting sqref="V19">
    <cfRule type="expression" dxfId="3703" priority="1339">
      <formula>U19&lt;V19</formula>
    </cfRule>
    <cfRule type="cellIs" dxfId="3702" priority="1340" operator="greaterThan">
      <formula>80</formula>
    </cfRule>
    <cfRule type="cellIs" dxfId="3701" priority="1341" operator="greaterThan">
      <formula>99.999</formula>
    </cfRule>
  </conditionalFormatting>
  <conditionalFormatting sqref="V22">
    <cfRule type="expression" dxfId="3700" priority="1335">
      <formula>U22&lt;V22</formula>
    </cfRule>
    <cfRule type="cellIs" dxfId="3699" priority="1336" operator="greaterThan">
      <formula>80</formula>
    </cfRule>
    <cfRule type="cellIs" dxfId="3698" priority="1337" operator="greaterThan">
      <formula>99.999</formula>
    </cfRule>
  </conditionalFormatting>
  <conditionalFormatting sqref="V25">
    <cfRule type="expression" dxfId="3697" priority="1331">
      <formula>U25&lt;V25</formula>
    </cfRule>
    <cfRule type="cellIs" dxfId="3696" priority="1332" operator="greaterThan">
      <formula>80</formula>
    </cfRule>
    <cfRule type="cellIs" dxfId="3695" priority="1333" operator="greaterThan">
      <formula>99.999</formula>
    </cfRule>
  </conditionalFormatting>
  <conditionalFormatting sqref="V28">
    <cfRule type="expression" dxfId="3694" priority="1327">
      <formula>U28&lt;V28</formula>
    </cfRule>
    <cfRule type="cellIs" dxfId="3693" priority="1328" operator="greaterThan">
      <formula>80</formula>
    </cfRule>
    <cfRule type="cellIs" dxfId="3692" priority="1329" operator="greaterThan">
      <formula>99.999</formula>
    </cfRule>
  </conditionalFormatting>
  <conditionalFormatting sqref="V31">
    <cfRule type="expression" dxfId="3691" priority="1323">
      <formula>U31&lt;V31</formula>
    </cfRule>
    <cfRule type="cellIs" dxfId="3690" priority="1324" operator="greaterThan">
      <formula>80</formula>
    </cfRule>
    <cfRule type="cellIs" dxfId="3689" priority="1325" operator="greaterThan">
      <formula>99.999</formula>
    </cfRule>
  </conditionalFormatting>
  <conditionalFormatting sqref="V34">
    <cfRule type="expression" dxfId="3688" priority="1319">
      <formula>U34&lt;V34</formula>
    </cfRule>
    <cfRule type="cellIs" dxfId="3687" priority="1320" operator="greaterThan">
      <formula>80</formula>
    </cfRule>
    <cfRule type="cellIs" dxfId="3686" priority="1321" operator="greaterThan">
      <formula>99.999</formula>
    </cfRule>
  </conditionalFormatting>
  <conditionalFormatting sqref="V37">
    <cfRule type="expression" dxfId="3685" priority="1315">
      <formula>U37&lt;V37</formula>
    </cfRule>
    <cfRule type="cellIs" dxfId="3684" priority="1316" operator="greaterThan">
      <formula>80</formula>
    </cfRule>
    <cfRule type="cellIs" dxfId="3683" priority="1317" operator="greaterThan">
      <formula>99.999</formula>
    </cfRule>
  </conditionalFormatting>
  <conditionalFormatting sqref="V40">
    <cfRule type="expression" dxfId="3682" priority="1311">
      <formula>U40&lt;V40</formula>
    </cfRule>
    <cfRule type="cellIs" dxfId="3681" priority="1312" operator="greaterThan">
      <formula>80</formula>
    </cfRule>
    <cfRule type="cellIs" dxfId="3680" priority="1313" operator="greaterThan">
      <formula>99.999</formula>
    </cfRule>
  </conditionalFormatting>
  <conditionalFormatting sqref="V43">
    <cfRule type="expression" dxfId="3679" priority="1307">
      <formula>U43&lt;V43</formula>
    </cfRule>
    <cfRule type="cellIs" dxfId="3678" priority="1308" operator="greaterThan">
      <formula>80</formula>
    </cfRule>
    <cfRule type="cellIs" dxfId="3677" priority="1309" operator="greaterThan">
      <formula>99.999</formula>
    </cfRule>
  </conditionalFormatting>
  <conditionalFormatting sqref="V46">
    <cfRule type="expression" dxfId="3676" priority="1303">
      <formula>U46&lt;V46</formula>
    </cfRule>
    <cfRule type="cellIs" dxfId="3675" priority="1304" operator="greaterThan">
      <formula>80</formula>
    </cfRule>
    <cfRule type="cellIs" dxfId="3674" priority="1305" operator="greaterThan">
      <formula>99.999</formula>
    </cfRule>
  </conditionalFormatting>
  <conditionalFormatting sqref="V49">
    <cfRule type="expression" dxfId="3673" priority="1299">
      <formula>U49&lt;V49</formula>
    </cfRule>
    <cfRule type="cellIs" dxfId="3672" priority="1300" operator="greaterThan">
      <formula>80</formula>
    </cfRule>
    <cfRule type="cellIs" dxfId="3671" priority="1301" operator="greaterThan">
      <formula>99.999</formula>
    </cfRule>
  </conditionalFormatting>
  <conditionalFormatting sqref="V52">
    <cfRule type="expression" dxfId="3670" priority="1295">
      <formula>U52&lt;V52</formula>
    </cfRule>
    <cfRule type="cellIs" dxfId="3669" priority="1296" operator="greaterThan">
      <formula>80</formula>
    </cfRule>
    <cfRule type="cellIs" dxfId="3668" priority="1297" operator="greaterThan">
      <formula>99.999</formula>
    </cfRule>
  </conditionalFormatting>
  <conditionalFormatting sqref="V11">
    <cfRule type="cellIs" dxfId="3667" priority="1291" operator="greaterThan">
      <formula>80</formula>
    </cfRule>
    <cfRule type="cellIs" dxfId="3666" priority="1293" operator="greaterThan">
      <formula>99.9</formula>
    </cfRule>
  </conditionalFormatting>
  <conditionalFormatting sqref="V11">
    <cfRule type="expression" dxfId="3665" priority="1292">
      <formula>U11&lt;V11</formula>
    </cfRule>
  </conditionalFormatting>
  <conditionalFormatting sqref="V14">
    <cfRule type="cellIs" dxfId="3664" priority="1288" operator="greaterThan">
      <formula>80</formula>
    </cfRule>
    <cfRule type="cellIs" dxfId="3663" priority="1290" operator="greaterThan">
      <formula>99.9</formula>
    </cfRule>
  </conditionalFormatting>
  <conditionalFormatting sqref="V14">
    <cfRule type="expression" dxfId="3662" priority="1289">
      <formula>U14&lt;V14</formula>
    </cfRule>
  </conditionalFormatting>
  <conditionalFormatting sqref="V17">
    <cfRule type="cellIs" dxfId="3661" priority="1285" operator="greaterThan">
      <formula>80</formula>
    </cfRule>
    <cfRule type="cellIs" dxfId="3660" priority="1287" operator="greaterThan">
      <formula>99.9</formula>
    </cfRule>
  </conditionalFormatting>
  <conditionalFormatting sqref="V17">
    <cfRule type="expression" dxfId="3659" priority="1286">
      <formula>U17&lt;V17</formula>
    </cfRule>
  </conditionalFormatting>
  <conditionalFormatting sqref="V20">
    <cfRule type="cellIs" dxfId="3658" priority="1282" operator="greaterThan">
      <formula>80</formula>
    </cfRule>
    <cfRule type="cellIs" dxfId="3657" priority="1284" operator="greaterThan">
      <formula>99.9</formula>
    </cfRule>
  </conditionalFormatting>
  <conditionalFormatting sqref="V20">
    <cfRule type="expression" dxfId="3656" priority="1283">
      <formula>U20&lt;V20</formula>
    </cfRule>
  </conditionalFormatting>
  <conditionalFormatting sqref="V23">
    <cfRule type="cellIs" dxfId="3655" priority="1279" operator="greaterThan">
      <formula>80</formula>
    </cfRule>
    <cfRule type="cellIs" dxfId="3654" priority="1281" operator="greaterThan">
      <formula>99.9</formula>
    </cfRule>
  </conditionalFormatting>
  <conditionalFormatting sqref="V23">
    <cfRule type="expression" dxfId="3653" priority="1280">
      <formula>U23&lt;V23</formula>
    </cfRule>
  </conditionalFormatting>
  <conditionalFormatting sqref="V26">
    <cfRule type="cellIs" dxfId="3652" priority="1276" operator="greaterThan">
      <formula>80</formula>
    </cfRule>
    <cfRule type="cellIs" dxfId="3651" priority="1278" operator="greaterThan">
      <formula>99.9</formula>
    </cfRule>
  </conditionalFormatting>
  <conditionalFormatting sqref="V26">
    <cfRule type="expression" dxfId="3650" priority="1277">
      <formula>U26&lt;V26</formula>
    </cfRule>
  </conditionalFormatting>
  <conditionalFormatting sqref="V29">
    <cfRule type="cellIs" dxfId="3649" priority="1273" operator="greaterThan">
      <formula>80</formula>
    </cfRule>
    <cfRule type="cellIs" dxfId="3648" priority="1275" operator="greaterThan">
      <formula>99.9</formula>
    </cfRule>
  </conditionalFormatting>
  <conditionalFormatting sqref="V29">
    <cfRule type="expression" dxfId="3647" priority="1274">
      <formula>U29&lt;V29</formula>
    </cfRule>
  </conditionalFormatting>
  <conditionalFormatting sqref="V32">
    <cfRule type="cellIs" dxfId="3646" priority="1270" operator="greaterThan">
      <formula>80</formula>
    </cfRule>
    <cfRule type="cellIs" dxfId="3645" priority="1272" operator="greaterThan">
      <formula>99.9</formula>
    </cfRule>
  </conditionalFormatting>
  <conditionalFormatting sqref="V32">
    <cfRule type="expression" dxfId="3644" priority="1271">
      <formula>U32&lt;V32</formula>
    </cfRule>
  </conditionalFormatting>
  <conditionalFormatting sqref="V35">
    <cfRule type="cellIs" dxfId="3643" priority="1267" operator="greaterThan">
      <formula>80</formula>
    </cfRule>
    <cfRule type="cellIs" dxfId="3642" priority="1269" operator="greaterThan">
      <formula>99.9</formula>
    </cfRule>
  </conditionalFormatting>
  <conditionalFormatting sqref="V35">
    <cfRule type="expression" dxfId="3641" priority="1268">
      <formula>U35&lt;V35</formula>
    </cfRule>
  </conditionalFormatting>
  <conditionalFormatting sqref="V38">
    <cfRule type="cellIs" dxfId="3640" priority="1264" operator="greaterThan">
      <formula>80</formula>
    </cfRule>
    <cfRule type="cellIs" dxfId="3639" priority="1266" operator="greaterThan">
      <formula>99.9</formula>
    </cfRule>
  </conditionalFormatting>
  <conditionalFormatting sqref="V38">
    <cfRule type="expression" dxfId="3638" priority="1265">
      <formula>U38&lt;V38</formula>
    </cfRule>
  </conditionalFormatting>
  <conditionalFormatting sqref="V41">
    <cfRule type="cellIs" dxfId="3637" priority="1261" operator="greaterThan">
      <formula>80</formula>
    </cfRule>
    <cfRule type="cellIs" dxfId="3636" priority="1263" operator="greaterThan">
      <formula>99.9</formula>
    </cfRule>
  </conditionalFormatting>
  <conditionalFormatting sqref="V41">
    <cfRule type="expression" dxfId="3635" priority="1262">
      <formula>U41&lt;V41</formula>
    </cfRule>
  </conditionalFormatting>
  <conditionalFormatting sqref="V44">
    <cfRule type="cellIs" dxfId="3634" priority="1258" operator="greaterThan">
      <formula>80</formula>
    </cfRule>
    <cfRule type="cellIs" dxfId="3633" priority="1260" operator="greaterThan">
      <formula>99.9</formula>
    </cfRule>
  </conditionalFormatting>
  <conditionalFormatting sqref="V44">
    <cfRule type="expression" dxfId="3632" priority="1259">
      <formula>U44&lt;V44</formula>
    </cfRule>
  </conditionalFormatting>
  <conditionalFormatting sqref="V47">
    <cfRule type="cellIs" dxfId="3631" priority="1255" operator="greaterThan">
      <formula>80</formula>
    </cfRule>
    <cfRule type="cellIs" dxfId="3630" priority="1257" operator="greaterThan">
      <formula>99.9</formula>
    </cfRule>
  </conditionalFormatting>
  <conditionalFormatting sqref="V47">
    <cfRule type="expression" dxfId="3629" priority="1256">
      <formula>U47&lt;V47</formula>
    </cfRule>
  </conditionalFormatting>
  <conditionalFormatting sqref="V50">
    <cfRule type="cellIs" dxfId="3628" priority="1252" operator="greaterThan">
      <formula>80</formula>
    </cfRule>
    <cfRule type="cellIs" dxfId="3627" priority="1254" operator="greaterThan">
      <formula>99.9</formula>
    </cfRule>
  </conditionalFormatting>
  <conditionalFormatting sqref="V50">
    <cfRule type="expression" dxfId="3626" priority="1253">
      <formula>U50&lt;V50</formula>
    </cfRule>
  </conditionalFormatting>
  <conditionalFormatting sqref="V53">
    <cfRule type="cellIs" dxfId="3625" priority="1249" operator="greaterThan">
      <formula>80</formula>
    </cfRule>
    <cfRule type="cellIs" dxfId="3624" priority="1251" operator="greaterThan">
      <formula>99.9</formula>
    </cfRule>
  </conditionalFormatting>
  <conditionalFormatting sqref="V53">
    <cfRule type="expression" dxfId="3623" priority="1250">
      <formula>U53&lt;V53</formula>
    </cfRule>
  </conditionalFormatting>
  <conditionalFormatting sqref="Z7">
    <cfRule type="expression" dxfId="3622" priority="1245">
      <formula>$X$3=0</formula>
    </cfRule>
    <cfRule type="expression" dxfId="3621" priority="1246">
      <formula>$O$3=0</formula>
    </cfRule>
    <cfRule type="cellIs" dxfId="3620" priority="1247" operator="greaterThan">
      <formula>$O$3</formula>
    </cfRule>
    <cfRule type="cellIs" dxfId="3619" priority="1248" operator="equal">
      <formula>$O$3</formula>
    </cfRule>
  </conditionalFormatting>
  <conditionalFormatting sqref="Z10">
    <cfRule type="expression" dxfId="3618" priority="1241">
      <formula>$X$3=0</formula>
    </cfRule>
    <cfRule type="expression" dxfId="3617" priority="1242">
      <formula>$O$3=0</formula>
    </cfRule>
    <cfRule type="cellIs" dxfId="3616" priority="1243" operator="greaterThan">
      <formula>$O$3</formula>
    </cfRule>
    <cfRule type="cellIs" dxfId="3615" priority="1244" operator="equal">
      <formula>$O$3</formula>
    </cfRule>
  </conditionalFormatting>
  <conditionalFormatting sqref="Z13">
    <cfRule type="expression" dxfId="3614" priority="1237">
      <formula>$X$3=0</formula>
    </cfRule>
    <cfRule type="expression" dxfId="3613" priority="1238">
      <formula>$O$3=0</formula>
    </cfRule>
    <cfRule type="cellIs" dxfId="3612" priority="1239" operator="greaterThan">
      <formula>$O$3</formula>
    </cfRule>
    <cfRule type="cellIs" dxfId="3611" priority="1240" operator="equal">
      <formula>$O$3</formula>
    </cfRule>
  </conditionalFormatting>
  <conditionalFormatting sqref="Z16">
    <cfRule type="expression" dxfId="3610" priority="1233">
      <formula>$X$3=0</formula>
    </cfRule>
    <cfRule type="expression" dxfId="3609" priority="1234">
      <formula>$O$3=0</formula>
    </cfRule>
    <cfRule type="cellIs" dxfId="3608" priority="1235" operator="greaterThan">
      <formula>$O$3</formula>
    </cfRule>
    <cfRule type="cellIs" dxfId="3607" priority="1236" operator="equal">
      <formula>$O$3</formula>
    </cfRule>
  </conditionalFormatting>
  <conditionalFormatting sqref="Z19">
    <cfRule type="expression" dxfId="3606" priority="1229">
      <formula>$X$3=0</formula>
    </cfRule>
    <cfRule type="expression" dxfId="3605" priority="1230">
      <formula>$O$3=0</formula>
    </cfRule>
    <cfRule type="cellIs" dxfId="3604" priority="1231" operator="greaterThan">
      <formula>$O$3</formula>
    </cfRule>
    <cfRule type="cellIs" dxfId="3603" priority="1232" operator="equal">
      <formula>$O$3</formula>
    </cfRule>
  </conditionalFormatting>
  <conditionalFormatting sqref="Z22">
    <cfRule type="expression" dxfId="3602" priority="1225">
      <formula>$X$3=0</formula>
    </cfRule>
    <cfRule type="expression" dxfId="3601" priority="1226">
      <formula>$O$3=0</formula>
    </cfRule>
    <cfRule type="cellIs" dxfId="3600" priority="1227" operator="greaterThan">
      <formula>$O$3</formula>
    </cfRule>
    <cfRule type="cellIs" dxfId="3599" priority="1228" operator="equal">
      <formula>$O$3</formula>
    </cfRule>
  </conditionalFormatting>
  <conditionalFormatting sqref="Z25">
    <cfRule type="expression" dxfId="3598" priority="1221">
      <formula>$X$3=0</formula>
    </cfRule>
    <cfRule type="expression" dxfId="3597" priority="1222">
      <formula>$O$3=0</formula>
    </cfRule>
    <cfRule type="cellIs" dxfId="3596" priority="1223" operator="greaterThan">
      <formula>$O$3</formula>
    </cfRule>
    <cfRule type="cellIs" dxfId="3595" priority="1224" operator="equal">
      <formula>$O$3</formula>
    </cfRule>
  </conditionalFormatting>
  <conditionalFormatting sqref="Z28">
    <cfRule type="expression" dxfId="3594" priority="1217">
      <formula>$X$3=0</formula>
    </cfRule>
    <cfRule type="expression" dxfId="3593" priority="1218">
      <formula>$O$3=0</formula>
    </cfRule>
    <cfRule type="cellIs" dxfId="3592" priority="1219" operator="greaterThan">
      <formula>$O$3</formula>
    </cfRule>
    <cfRule type="cellIs" dxfId="3591" priority="1220" operator="equal">
      <formula>$O$3</formula>
    </cfRule>
  </conditionalFormatting>
  <conditionalFormatting sqref="Z31">
    <cfRule type="expression" dxfId="3590" priority="1213">
      <formula>$X$3=0</formula>
    </cfRule>
    <cfRule type="expression" dxfId="3589" priority="1214">
      <formula>$O$3=0</formula>
    </cfRule>
    <cfRule type="cellIs" dxfId="3588" priority="1215" operator="greaterThan">
      <formula>$O$3</formula>
    </cfRule>
    <cfRule type="cellIs" dxfId="3587" priority="1216" operator="equal">
      <formula>$O$3</formula>
    </cfRule>
  </conditionalFormatting>
  <conditionalFormatting sqref="Z34">
    <cfRule type="expression" dxfId="3586" priority="1209">
      <formula>$X$3=0</formula>
    </cfRule>
    <cfRule type="expression" dxfId="3585" priority="1210">
      <formula>$O$3=0</formula>
    </cfRule>
    <cfRule type="cellIs" dxfId="3584" priority="1211" operator="greaterThan">
      <formula>$O$3</formula>
    </cfRule>
    <cfRule type="cellIs" dxfId="3583" priority="1212" operator="equal">
      <formula>$O$3</formula>
    </cfRule>
  </conditionalFormatting>
  <conditionalFormatting sqref="Z37">
    <cfRule type="expression" dxfId="3582" priority="1205">
      <formula>$X$3=0</formula>
    </cfRule>
    <cfRule type="expression" dxfId="3581" priority="1206">
      <formula>$O$3=0</formula>
    </cfRule>
    <cfRule type="cellIs" dxfId="3580" priority="1207" operator="greaterThan">
      <formula>$O$3</formula>
    </cfRule>
    <cfRule type="cellIs" dxfId="3579" priority="1208" operator="equal">
      <formula>$O$3</formula>
    </cfRule>
  </conditionalFormatting>
  <conditionalFormatting sqref="Z40">
    <cfRule type="expression" dxfId="3578" priority="1201">
      <formula>$X$3=0</formula>
    </cfRule>
    <cfRule type="expression" dxfId="3577" priority="1202">
      <formula>$O$3=0</formula>
    </cfRule>
    <cfRule type="cellIs" dxfId="3576" priority="1203" operator="greaterThan">
      <formula>$O$3</formula>
    </cfRule>
    <cfRule type="cellIs" dxfId="3575" priority="1204" operator="equal">
      <formula>$O$3</formula>
    </cfRule>
  </conditionalFormatting>
  <conditionalFormatting sqref="Z43">
    <cfRule type="expression" dxfId="3574" priority="1197">
      <formula>$X$3=0</formula>
    </cfRule>
    <cfRule type="expression" dxfId="3573" priority="1198">
      <formula>$O$3=0</formula>
    </cfRule>
    <cfRule type="cellIs" dxfId="3572" priority="1199" operator="greaterThan">
      <formula>$O$3</formula>
    </cfRule>
    <cfRule type="cellIs" dxfId="3571" priority="1200" operator="equal">
      <formula>$O$3</formula>
    </cfRule>
  </conditionalFormatting>
  <conditionalFormatting sqref="Z46">
    <cfRule type="expression" dxfId="3570" priority="1193">
      <formula>$X$3=0</formula>
    </cfRule>
    <cfRule type="expression" dxfId="3569" priority="1194">
      <formula>$O$3=0</formula>
    </cfRule>
    <cfRule type="cellIs" dxfId="3568" priority="1195" operator="greaterThan">
      <formula>$O$3</formula>
    </cfRule>
    <cfRule type="cellIs" dxfId="3567" priority="1196" operator="equal">
      <formula>$O$3</formula>
    </cfRule>
  </conditionalFormatting>
  <conditionalFormatting sqref="Z49">
    <cfRule type="expression" dxfId="3566" priority="1189">
      <formula>$X$3=0</formula>
    </cfRule>
    <cfRule type="expression" dxfId="3565" priority="1190">
      <formula>$O$3=0</formula>
    </cfRule>
    <cfRule type="cellIs" dxfId="3564" priority="1191" operator="greaterThan">
      <formula>$O$3</formula>
    </cfRule>
    <cfRule type="cellIs" dxfId="3563" priority="1192" operator="equal">
      <formula>$O$3</formula>
    </cfRule>
  </conditionalFormatting>
  <conditionalFormatting sqref="Z52">
    <cfRule type="expression" dxfId="3562" priority="1185">
      <formula>$X$3=0</formula>
    </cfRule>
    <cfRule type="expression" dxfId="3561" priority="1186">
      <formula>$O$3=0</formula>
    </cfRule>
    <cfRule type="cellIs" dxfId="3560" priority="1187" operator="greaterThan">
      <formula>$O$3</formula>
    </cfRule>
    <cfRule type="cellIs" dxfId="3559" priority="1188" operator="equal">
      <formula>$O$3</formula>
    </cfRule>
  </conditionalFormatting>
  <conditionalFormatting sqref="Y8">
    <cfRule type="cellIs" dxfId="3558" priority="1182" operator="greaterThan">
      <formula>80</formula>
    </cfRule>
    <cfRule type="cellIs" dxfId="3557" priority="1184" operator="greaterThan">
      <formula>99.9</formula>
    </cfRule>
  </conditionalFormatting>
  <conditionalFormatting sqref="Y8">
    <cfRule type="expression" dxfId="3556" priority="1183">
      <formula>X8&lt;Y8</formula>
    </cfRule>
  </conditionalFormatting>
  <conditionalFormatting sqref="Y7">
    <cfRule type="expression" dxfId="3555" priority="1179">
      <formula>X7&lt;Y7</formula>
    </cfRule>
    <cfRule type="cellIs" dxfId="3554" priority="1180" operator="greaterThan">
      <formula>80</formula>
    </cfRule>
    <cfRule type="cellIs" dxfId="3553" priority="1181" operator="greaterThan">
      <formula>99.999</formula>
    </cfRule>
  </conditionalFormatting>
  <conditionalFormatting sqref="Y10">
    <cfRule type="expression" dxfId="3552" priority="1175">
      <formula>X10&lt;Y10</formula>
    </cfRule>
    <cfRule type="cellIs" dxfId="3551" priority="1176" operator="greaterThan">
      <formula>80</formula>
    </cfRule>
    <cfRule type="cellIs" dxfId="3550" priority="1177" operator="greaterThan">
      <formula>99.999</formula>
    </cfRule>
  </conditionalFormatting>
  <conditionalFormatting sqref="Y13">
    <cfRule type="expression" dxfId="3549" priority="1171">
      <formula>X13&lt;Y13</formula>
    </cfRule>
    <cfRule type="cellIs" dxfId="3548" priority="1172" operator="greaterThan">
      <formula>80</formula>
    </cfRule>
    <cfRule type="cellIs" dxfId="3547" priority="1173" operator="greaterThan">
      <formula>99.999</formula>
    </cfRule>
  </conditionalFormatting>
  <conditionalFormatting sqref="Y16">
    <cfRule type="expression" dxfId="3546" priority="1167">
      <formula>X16&lt;Y16</formula>
    </cfRule>
    <cfRule type="cellIs" dxfId="3545" priority="1168" operator="greaterThan">
      <formula>80</formula>
    </cfRule>
    <cfRule type="cellIs" dxfId="3544" priority="1169" operator="greaterThan">
      <formula>99.999</formula>
    </cfRule>
  </conditionalFormatting>
  <conditionalFormatting sqref="Y19">
    <cfRule type="expression" dxfId="3543" priority="1163">
      <formula>X19&lt;Y19</formula>
    </cfRule>
    <cfRule type="cellIs" dxfId="3542" priority="1164" operator="greaterThan">
      <formula>80</formula>
    </cfRule>
    <cfRule type="cellIs" dxfId="3541" priority="1165" operator="greaterThan">
      <formula>99.999</formula>
    </cfRule>
  </conditionalFormatting>
  <conditionalFormatting sqref="Y22">
    <cfRule type="expression" dxfId="3540" priority="1159">
      <formula>X22&lt;Y22</formula>
    </cfRule>
    <cfRule type="cellIs" dxfId="3539" priority="1160" operator="greaterThan">
      <formula>80</formula>
    </cfRule>
    <cfRule type="cellIs" dxfId="3538" priority="1161" operator="greaterThan">
      <formula>99.999</formula>
    </cfRule>
  </conditionalFormatting>
  <conditionalFormatting sqref="Y25">
    <cfRule type="expression" dxfId="3537" priority="1155">
      <formula>X25&lt;Y25</formula>
    </cfRule>
    <cfRule type="cellIs" dxfId="3536" priority="1156" operator="greaterThan">
      <formula>80</formula>
    </cfRule>
    <cfRule type="cellIs" dxfId="3535" priority="1157" operator="greaterThan">
      <formula>99.999</formula>
    </cfRule>
  </conditionalFormatting>
  <conditionalFormatting sqref="Y28">
    <cfRule type="expression" dxfId="3534" priority="1151">
      <formula>X28&lt;Y28</formula>
    </cfRule>
    <cfRule type="cellIs" dxfId="3533" priority="1152" operator="greaterThan">
      <formula>80</formula>
    </cfRule>
    <cfRule type="cellIs" dxfId="3532" priority="1153" operator="greaterThan">
      <formula>99.999</formula>
    </cfRule>
  </conditionalFormatting>
  <conditionalFormatting sqref="Y31">
    <cfRule type="expression" dxfId="3531" priority="1147">
      <formula>X31&lt;Y31</formula>
    </cfRule>
    <cfRule type="cellIs" dxfId="3530" priority="1148" operator="greaterThan">
      <formula>80</formula>
    </cfRule>
    <cfRule type="cellIs" dxfId="3529" priority="1149" operator="greaterThan">
      <formula>99.999</formula>
    </cfRule>
  </conditionalFormatting>
  <conditionalFormatting sqref="Y34">
    <cfRule type="expression" dxfId="3528" priority="1143">
      <formula>X34&lt;Y34</formula>
    </cfRule>
    <cfRule type="cellIs" dxfId="3527" priority="1144" operator="greaterThan">
      <formula>80</formula>
    </cfRule>
    <cfRule type="cellIs" dxfId="3526" priority="1145" operator="greaterThan">
      <formula>99.999</formula>
    </cfRule>
  </conditionalFormatting>
  <conditionalFormatting sqref="Y37">
    <cfRule type="expression" dxfId="3525" priority="1139">
      <formula>X37&lt;Y37</formula>
    </cfRule>
    <cfRule type="cellIs" dxfId="3524" priority="1140" operator="greaterThan">
      <formula>80</formula>
    </cfRule>
    <cfRule type="cellIs" dxfId="3523" priority="1141" operator="greaterThan">
      <formula>99.999</formula>
    </cfRule>
  </conditionalFormatting>
  <conditionalFormatting sqref="Y40">
    <cfRule type="expression" dxfId="3522" priority="1135">
      <formula>X40&lt;Y40</formula>
    </cfRule>
    <cfRule type="cellIs" dxfId="3521" priority="1136" operator="greaterThan">
      <formula>80</formula>
    </cfRule>
    <cfRule type="cellIs" dxfId="3520" priority="1137" operator="greaterThan">
      <formula>99.999</formula>
    </cfRule>
  </conditionalFormatting>
  <conditionalFormatting sqref="Y43">
    <cfRule type="expression" dxfId="3519" priority="1131">
      <formula>X43&lt;Y43</formula>
    </cfRule>
    <cfRule type="cellIs" dxfId="3518" priority="1132" operator="greaterThan">
      <formula>80</formula>
    </cfRule>
    <cfRule type="cellIs" dxfId="3517" priority="1133" operator="greaterThan">
      <formula>99.999</formula>
    </cfRule>
  </conditionalFormatting>
  <conditionalFormatting sqref="Y46">
    <cfRule type="expression" dxfId="3516" priority="1127">
      <formula>X46&lt;Y46</formula>
    </cfRule>
    <cfRule type="cellIs" dxfId="3515" priority="1128" operator="greaterThan">
      <formula>80</formula>
    </cfRule>
    <cfRule type="cellIs" dxfId="3514" priority="1129" operator="greaterThan">
      <formula>99.999</formula>
    </cfRule>
  </conditionalFormatting>
  <conditionalFormatting sqref="Y49">
    <cfRule type="expression" dxfId="3513" priority="1123">
      <formula>X49&lt;Y49</formula>
    </cfRule>
    <cfRule type="cellIs" dxfId="3512" priority="1124" operator="greaterThan">
      <formula>80</formula>
    </cfRule>
    <cfRule type="cellIs" dxfId="3511" priority="1125" operator="greaterThan">
      <formula>99.999</formula>
    </cfRule>
  </conditionalFormatting>
  <conditionalFormatting sqref="Y52">
    <cfRule type="expression" dxfId="3510" priority="1119">
      <formula>X52&lt;Y52</formula>
    </cfRule>
    <cfRule type="cellIs" dxfId="3509" priority="1120" operator="greaterThan">
      <formula>80</formula>
    </cfRule>
    <cfRule type="cellIs" dxfId="3508" priority="1121" operator="greaterThan">
      <formula>99.999</formula>
    </cfRule>
  </conditionalFormatting>
  <conditionalFormatting sqref="Y11">
    <cfRule type="cellIs" dxfId="3507" priority="1115" operator="greaterThan">
      <formula>80</formula>
    </cfRule>
    <cfRule type="cellIs" dxfId="3506" priority="1117" operator="greaterThan">
      <formula>99.9</formula>
    </cfRule>
  </conditionalFormatting>
  <conditionalFormatting sqref="Y11">
    <cfRule type="expression" dxfId="3505" priority="1116">
      <formula>X11&lt;Y11</formula>
    </cfRule>
  </conditionalFormatting>
  <conditionalFormatting sqref="Y14">
    <cfRule type="cellIs" dxfId="3504" priority="1112" operator="greaterThan">
      <formula>80</formula>
    </cfRule>
    <cfRule type="cellIs" dxfId="3503" priority="1114" operator="greaterThan">
      <formula>99.9</formula>
    </cfRule>
  </conditionalFormatting>
  <conditionalFormatting sqref="Y14">
    <cfRule type="expression" dxfId="3502" priority="1113">
      <formula>X14&lt;Y14</formula>
    </cfRule>
  </conditionalFormatting>
  <conditionalFormatting sqref="Y17">
    <cfRule type="cellIs" dxfId="3501" priority="1109" operator="greaterThan">
      <formula>80</formula>
    </cfRule>
    <cfRule type="cellIs" dxfId="3500" priority="1111" operator="greaterThan">
      <formula>99.9</formula>
    </cfRule>
  </conditionalFormatting>
  <conditionalFormatting sqref="Y17">
    <cfRule type="expression" dxfId="3499" priority="1110">
      <formula>X17&lt;Y17</formula>
    </cfRule>
  </conditionalFormatting>
  <conditionalFormatting sqref="Y20">
    <cfRule type="cellIs" dxfId="3498" priority="1106" operator="greaterThan">
      <formula>80</formula>
    </cfRule>
    <cfRule type="cellIs" dxfId="3497" priority="1108" operator="greaterThan">
      <formula>99.9</formula>
    </cfRule>
  </conditionalFormatting>
  <conditionalFormatting sqref="Y20">
    <cfRule type="expression" dxfId="3496" priority="1107">
      <formula>X20&lt;Y20</formula>
    </cfRule>
  </conditionalFormatting>
  <conditionalFormatting sqref="Y23">
    <cfRule type="cellIs" dxfId="3495" priority="1103" operator="greaterThan">
      <formula>80</formula>
    </cfRule>
    <cfRule type="cellIs" dxfId="3494" priority="1105" operator="greaterThan">
      <formula>99.9</formula>
    </cfRule>
  </conditionalFormatting>
  <conditionalFormatting sqref="Y23">
    <cfRule type="expression" dxfId="3493" priority="1104">
      <formula>X23&lt;Y23</formula>
    </cfRule>
  </conditionalFormatting>
  <conditionalFormatting sqref="Y26">
    <cfRule type="cellIs" dxfId="3492" priority="1100" operator="greaterThan">
      <formula>80</formula>
    </cfRule>
    <cfRule type="cellIs" dxfId="3491" priority="1102" operator="greaterThan">
      <formula>99.9</formula>
    </cfRule>
  </conditionalFormatting>
  <conditionalFormatting sqref="Y26">
    <cfRule type="expression" dxfId="3490" priority="1101">
      <formula>X26&lt;Y26</formula>
    </cfRule>
  </conditionalFormatting>
  <conditionalFormatting sqref="Y29">
    <cfRule type="cellIs" dxfId="3489" priority="1097" operator="greaterThan">
      <formula>80</formula>
    </cfRule>
    <cfRule type="cellIs" dxfId="3488" priority="1099" operator="greaterThan">
      <formula>99.9</formula>
    </cfRule>
  </conditionalFormatting>
  <conditionalFormatting sqref="Y29">
    <cfRule type="expression" dxfId="3487" priority="1098">
      <formula>X29&lt;Y29</formula>
    </cfRule>
  </conditionalFormatting>
  <conditionalFormatting sqref="Y32">
    <cfRule type="cellIs" dxfId="3486" priority="1094" operator="greaterThan">
      <formula>80</formula>
    </cfRule>
    <cfRule type="cellIs" dxfId="3485" priority="1096" operator="greaterThan">
      <formula>99.9</formula>
    </cfRule>
  </conditionalFormatting>
  <conditionalFormatting sqref="Y32">
    <cfRule type="expression" dxfId="3484" priority="1095">
      <formula>X32&lt;Y32</formula>
    </cfRule>
  </conditionalFormatting>
  <conditionalFormatting sqref="Y35">
    <cfRule type="cellIs" dxfId="3483" priority="1091" operator="greaterThan">
      <formula>80</formula>
    </cfRule>
    <cfRule type="cellIs" dxfId="3482" priority="1093" operator="greaterThan">
      <formula>99.9</formula>
    </cfRule>
  </conditionalFormatting>
  <conditionalFormatting sqref="Y35">
    <cfRule type="expression" dxfId="3481" priority="1092">
      <formula>X35&lt;Y35</formula>
    </cfRule>
  </conditionalFormatting>
  <conditionalFormatting sqref="Y38">
    <cfRule type="cellIs" dxfId="3480" priority="1088" operator="greaterThan">
      <formula>80</formula>
    </cfRule>
    <cfRule type="cellIs" dxfId="3479" priority="1090" operator="greaterThan">
      <formula>99.9</formula>
    </cfRule>
  </conditionalFormatting>
  <conditionalFormatting sqref="Y38">
    <cfRule type="expression" dxfId="3478" priority="1089">
      <formula>X38&lt;Y38</formula>
    </cfRule>
  </conditionalFormatting>
  <conditionalFormatting sqref="Y41">
    <cfRule type="cellIs" dxfId="3477" priority="1085" operator="greaterThan">
      <formula>80</formula>
    </cfRule>
    <cfRule type="cellIs" dxfId="3476" priority="1087" operator="greaterThan">
      <formula>99.9</formula>
    </cfRule>
  </conditionalFormatting>
  <conditionalFormatting sqref="Y41">
    <cfRule type="expression" dxfId="3475" priority="1086">
      <formula>X41&lt;Y41</formula>
    </cfRule>
  </conditionalFormatting>
  <conditionalFormatting sqref="Y44">
    <cfRule type="cellIs" dxfId="3474" priority="1082" operator="greaterThan">
      <formula>80</formula>
    </cfRule>
    <cfRule type="cellIs" dxfId="3473" priority="1084" operator="greaterThan">
      <formula>99.9</formula>
    </cfRule>
  </conditionalFormatting>
  <conditionalFormatting sqref="Y44">
    <cfRule type="expression" dxfId="3472" priority="1083">
      <formula>X44&lt;Y44</formula>
    </cfRule>
  </conditionalFormatting>
  <conditionalFormatting sqref="Y47">
    <cfRule type="cellIs" dxfId="3471" priority="1079" operator="greaterThan">
      <formula>80</formula>
    </cfRule>
    <cfRule type="cellIs" dxfId="3470" priority="1081" operator="greaterThan">
      <formula>99.9</formula>
    </cfRule>
  </conditionalFormatting>
  <conditionalFormatting sqref="Y47">
    <cfRule type="expression" dxfId="3469" priority="1080">
      <formula>X47&lt;Y47</formula>
    </cfRule>
  </conditionalFormatting>
  <conditionalFormatting sqref="Y50">
    <cfRule type="cellIs" dxfId="3468" priority="1076" operator="greaterThan">
      <formula>80</formula>
    </cfRule>
    <cfRule type="cellIs" dxfId="3467" priority="1078" operator="greaterThan">
      <formula>99.9</formula>
    </cfRule>
  </conditionalFormatting>
  <conditionalFormatting sqref="Y50">
    <cfRule type="expression" dxfId="3466" priority="1077">
      <formula>X50&lt;Y50</formula>
    </cfRule>
  </conditionalFormatting>
  <conditionalFormatting sqref="Y53">
    <cfRule type="cellIs" dxfId="3465" priority="1073" operator="greaterThan">
      <formula>80</formula>
    </cfRule>
    <cfRule type="cellIs" dxfId="3464" priority="1075" operator="greaterThan">
      <formula>99.9</formula>
    </cfRule>
  </conditionalFormatting>
  <conditionalFormatting sqref="Y53">
    <cfRule type="expression" dxfId="3463" priority="1074">
      <formula>X53&lt;Y53</formula>
    </cfRule>
  </conditionalFormatting>
  <conditionalFormatting sqref="AC7">
    <cfRule type="expression" dxfId="3462" priority="1069">
      <formula>$X$3=0</formula>
    </cfRule>
    <cfRule type="expression" dxfId="3461" priority="1070">
      <formula>$O$3=0</formula>
    </cfRule>
    <cfRule type="cellIs" dxfId="3460" priority="1071" operator="greaterThan">
      <formula>$O$3</formula>
    </cfRule>
    <cfRule type="cellIs" dxfId="3459" priority="1072" operator="equal">
      <formula>$O$3</formula>
    </cfRule>
  </conditionalFormatting>
  <conditionalFormatting sqref="AC10">
    <cfRule type="expression" dxfId="3458" priority="1065">
      <formula>$X$3=0</formula>
    </cfRule>
    <cfRule type="expression" dxfId="3457" priority="1066">
      <formula>$O$3=0</formula>
    </cfRule>
    <cfRule type="cellIs" dxfId="3456" priority="1067" operator="greaterThan">
      <formula>$O$3</formula>
    </cfRule>
    <cfRule type="cellIs" dxfId="3455" priority="1068" operator="equal">
      <formula>$O$3</formula>
    </cfRule>
  </conditionalFormatting>
  <conditionalFormatting sqref="AC13">
    <cfRule type="expression" dxfId="3454" priority="1061">
      <formula>$X$3=0</formula>
    </cfRule>
    <cfRule type="expression" dxfId="3453" priority="1062">
      <formula>$O$3=0</formula>
    </cfRule>
    <cfRule type="cellIs" dxfId="3452" priority="1063" operator="greaterThan">
      <formula>$O$3</formula>
    </cfRule>
    <cfRule type="cellIs" dxfId="3451" priority="1064" operator="equal">
      <formula>$O$3</formula>
    </cfRule>
  </conditionalFormatting>
  <conditionalFormatting sqref="AC16">
    <cfRule type="expression" dxfId="3450" priority="1057">
      <formula>$X$3=0</formula>
    </cfRule>
    <cfRule type="expression" dxfId="3449" priority="1058">
      <formula>$O$3=0</formula>
    </cfRule>
    <cfRule type="cellIs" dxfId="3448" priority="1059" operator="greaterThan">
      <formula>$O$3</formula>
    </cfRule>
    <cfRule type="cellIs" dxfId="3447" priority="1060" operator="equal">
      <formula>$O$3</formula>
    </cfRule>
  </conditionalFormatting>
  <conditionalFormatting sqref="AC19">
    <cfRule type="expression" dxfId="3446" priority="1053">
      <formula>$X$3=0</formula>
    </cfRule>
    <cfRule type="expression" dxfId="3445" priority="1054">
      <formula>$O$3=0</formula>
    </cfRule>
    <cfRule type="cellIs" dxfId="3444" priority="1055" operator="greaterThan">
      <formula>$O$3</formula>
    </cfRule>
    <cfRule type="cellIs" dxfId="3443" priority="1056" operator="equal">
      <formula>$O$3</formula>
    </cfRule>
  </conditionalFormatting>
  <conditionalFormatting sqref="AC22">
    <cfRule type="expression" dxfId="3442" priority="1049">
      <formula>$X$3=0</formula>
    </cfRule>
    <cfRule type="expression" dxfId="3441" priority="1050">
      <formula>$O$3=0</formula>
    </cfRule>
    <cfRule type="cellIs" dxfId="3440" priority="1051" operator="greaterThan">
      <formula>$O$3</formula>
    </cfRule>
    <cfRule type="cellIs" dxfId="3439" priority="1052" operator="equal">
      <formula>$O$3</formula>
    </cfRule>
  </conditionalFormatting>
  <conditionalFormatting sqref="AC25">
    <cfRule type="expression" dxfId="3438" priority="1045">
      <formula>$X$3=0</formula>
    </cfRule>
    <cfRule type="expression" dxfId="3437" priority="1046">
      <formula>$O$3=0</formula>
    </cfRule>
    <cfRule type="cellIs" dxfId="3436" priority="1047" operator="greaterThan">
      <formula>$O$3</formula>
    </cfRule>
    <cfRule type="cellIs" dxfId="3435" priority="1048" operator="equal">
      <formula>$O$3</formula>
    </cfRule>
  </conditionalFormatting>
  <conditionalFormatting sqref="AC28">
    <cfRule type="expression" dxfId="3434" priority="1041">
      <formula>$X$3=0</formula>
    </cfRule>
    <cfRule type="expression" dxfId="3433" priority="1042">
      <formula>$O$3=0</formula>
    </cfRule>
    <cfRule type="cellIs" dxfId="3432" priority="1043" operator="greaterThan">
      <formula>$O$3</formula>
    </cfRule>
    <cfRule type="cellIs" dxfId="3431" priority="1044" operator="equal">
      <formula>$O$3</formula>
    </cfRule>
  </conditionalFormatting>
  <conditionalFormatting sqref="AC31">
    <cfRule type="expression" dxfId="3430" priority="1037">
      <formula>$X$3=0</formula>
    </cfRule>
    <cfRule type="expression" dxfId="3429" priority="1038">
      <formula>$O$3=0</formula>
    </cfRule>
    <cfRule type="cellIs" dxfId="3428" priority="1039" operator="greaterThan">
      <formula>$O$3</formula>
    </cfRule>
    <cfRule type="cellIs" dxfId="3427" priority="1040" operator="equal">
      <formula>$O$3</formula>
    </cfRule>
  </conditionalFormatting>
  <conditionalFormatting sqref="AC34">
    <cfRule type="expression" dxfId="3426" priority="1033">
      <formula>$X$3=0</formula>
    </cfRule>
    <cfRule type="expression" dxfId="3425" priority="1034">
      <formula>$O$3=0</formula>
    </cfRule>
    <cfRule type="cellIs" dxfId="3424" priority="1035" operator="greaterThan">
      <formula>$O$3</formula>
    </cfRule>
    <cfRule type="cellIs" dxfId="3423" priority="1036" operator="equal">
      <formula>$O$3</formula>
    </cfRule>
  </conditionalFormatting>
  <conditionalFormatting sqref="AC37">
    <cfRule type="expression" dxfId="3422" priority="1029">
      <formula>$X$3=0</formula>
    </cfRule>
    <cfRule type="expression" dxfId="3421" priority="1030">
      <formula>$O$3=0</formula>
    </cfRule>
    <cfRule type="cellIs" dxfId="3420" priority="1031" operator="greaterThan">
      <formula>$O$3</formula>
    </cfRule>
    <cfRule type="cellIs" dxfId="3419" priority="1032" operator="equal">
      <formula>$O$3</formula>
    </cfRule>
  </conditionalFormatting>
  <conditionalFormatting sqref="AC40">
    <cfRule type="expression" dxfId="3418" priority="1025">
      <formula>$X$3=0</formula>
    </cfRule>
    <cfRule type="expression" dxfId="3417" priority="1026">
      <formula>$O$3=0</formula>
    </cfRule>
    <cfRule type="cellIs" dxfId="3416" priority="1027" operator="greaterThan">
      <formula>$O$3</formula>
    </cfRule>
    <cfRule type="cellIs" dxfId="3415" priority="1028" operator="equal">
      <formula>$O$3</formula>
    </cfRule>
  </conditionalFormatting>
  <conditionalFormatting sqref="AC43">
    <cfRule type="expression" dxfId="3414" priority="1021">
      <formula>$X$3=0</formula>
    </cfRule>
    <cfRule type="expression" dxfId="3413" priority="1022">
      <formula>$O$3=0</formula>
    </cfRule>
    <cfRule type="cellIs" dxfId="3412" priority="1023" operator="greaterThan">
      <formula>$O$3</formula>
    </cfRule>
    <cfRule type="cellIs" dxfId="3411" priority="1024" operator="equal">
      <formula>$O$3</formula>
    </cfRule>
  </conditionalFormatting>
  <conditionalFormatting sqref="AC46">
    <cfRule type="expression" dxfId="3410" priority="1017">
      <formula>$X$3=0</formula>
    </cfRule>
    <cfRule type="expression" dxfId="3409" priority="1018">
      <formula>$O$3=0</formula>
    </cfRule>
    <cfRule type="cellIs" dxfId="3408" priority="1019" operator="greaterThan">
      <formula>$O$3</formula>
    </cfRule>
    <cfRule type="cellIs" dxfId="3407" priority="1020" operator="equal">
      <formula>$O$3</formula>
    </cfRule>
  </conditionalFormatting>
  <conditionalFormatting sqref="AC49">
    <cfRule type="expression" dxfId="3406" priority="1013">
      <formula>$X$3=0</formula>
    </cfRule>
    <cfRule type="expression" dxfId="3405" priority="1014">
      <formula>$O$3=0</formula>
    </cfRule>
    <cfRule type="cellIs" dxfId="3404" priority="1015" operator="greaterThan">
      <formula>$O$3</formula>
    </cfRule>
    <cfRule type="cellIs" dxfId="3403" priority="1016" operator="equal">
      <formula>$O$3</formula>
    </cfRule>
  </conditionalFormatting>
  <conditionalFormatting sqref="AC52">
    <cfRule type="expression" dxfId="3402" priority="1009">
      <formula>$X$3=0</formula>
    </cfRule>
    <cfRule type="expression" dxfId="3401" priority="1010">
      <formula>$O$3=0</formula>
    </cfRule>
    <cfRule type="cellIs" dxfId="3400" priority="1011" operator="greaterThan">
      <formula>$O$3</formula>
    </cfRule>
    <cfRule type="cellIs" dxfId="3399" priority="1012" operator="equal">
      <formula>$O$3</formula>
    </cfRule>
  </conditionalFormatting>
  <conditionalFormatting sqref="AB8">
    <cfRule type="cellIs" dxfId="3398" priority="1006" operator="greaterThan">
      <formula>80</formula>
    </cfRule>
    <cfRule type="cellIs" dxfId="3397" priority="1008" operator="greaterThan">
      <formula>99.9</formula>
    </cfRule>
  </conditionalFormatting>
  <conditionalFormatting sqref="AB8">
    <cfRule type="expression" dxfId="3396" priority="1007">
      <formula>AA8&lt;AB8</formula>
    </cfRule>
  </conditionalFormatting>
  <conditionalFormatting sqref="AB7">
    <cfRule type="expression" dxfId="3395" priority="1003">
      <formula>AA7&lt;AB7</formula>
    </cfRule>
    <cfRule type="cellIs" dxfId="3394" priority="1004" operator="greaterThan">
      <formula>80</formula>
    </cfRule>
    <cfRule type="cellIs" dxfId="3393" priority="1005" operator="greaterThan">
      <formula>99.999</formula>
    </cfRule>
  </conditionalFormatting>
  <conditionalFormatting sqref="AB10">
    <cfRule type="expression" dxfId="3392" priority="999">
      <formula>AA10&lt;AB10</formula>
    </cfRule>
    <cfRule type="cellIs" dxfId="3391" priority="1000" operator="greaterThan">
      <formula>80</formula>
    </cfRule>
    <cfRule type="cellIs" dxfId="3390" priority="1001" operator="greaterThan">
      <formula>99.999</formula>
    </cfRule>
  </conditionalFormatting>
  <conditionalFormatting sqref="AB13">
    <cfRule type="expression" dxfId="3389" priority="995">
      <formula>AA13&lt;AB13</formula>
    </cfRule>
    <cfRule type="cellIs" dxfId="3388" priority="996" operator="greaterThan">
      <formula>80</formula>
    </cfRule>
    <cfRule type="cellIs" dxfId="3387" priority="997" operator="greaterThan">
      <formula>99.999</formula>
    </cfRule>
  </conditionalFormatting>
  <conditionalFormatting sqref="AB16">
    <cfRule type="expression" dxfId="3386" priority="991">
      <formula>AA16&lt;AB16</formula>
    </cfRule>
    <cfRule type="cellIs" dxfId="3385" priority="992" operator="greaterThan">
      <formula>80</formula>
    </cfRule>
    <cfRule type="cellIs" dxfId="3384" priority="993" operator="greaterThan">
      <formula>99.999</formula>
    </cfRule>
  </conditionalFormatting>
  <conditionalFormatting sqref="AB19">
    <cfRule type="expression" dxfId="3383" priority="987">
      <formula>AA19&lt;AB19</formula>
    </cfRule>
    <cfRule type="cellIs" dxfId="3382" priority="988" operator="greaterThan">
      <formula>80</formula>
    </cfRule>
    <cfRule type="cellIs" dxfId="3381" priority="989" operator="greaterThan">
      <formula>99.999</formula>
    </cfRule>
  </conditionalFormatting>
  <conditionalFormatting sqref="AB22">
    <cfRule type="expression" dxfId="3380" priority="983">
      <formula>AA22&lt;AB22</formula>
    </cfRule>
    <cfRule type="cellIs" dxfId="3379" priority="984" operator="greaterThan">
      <formula>80</formula>
    </cfRule>
    <cfRule type="cellIs" dxfId="3378" priority="985" operator="greaterThan">
      <formula>99.999</formula>
    </cfRule>
  </conditionalFormatting>
  <conditionalFormatting sqref="AB25">
    <cfRule type="expression" dxfId="3377" priority="979">
      <formula>AA25&lt;AB25</formula>
    </cfRule>
    <cfRule type="cellIs" dxfId="3376" priority="980" operator="greaterThan">
      <formula>80</formula>
    </cfRule>
    <cfRule type="cellIs" dxfId="3375" priority="981" operator="greaterThan">
      <formula>99.999</formula>
    </cfRule>
  </conditionalFormatting>
  <conditionalFormatting sqref="AB28">
    <cfRule type="expression" dxfId="3374" priority="975">
      <formula>AA28&lt;AB28</formula>
    </cfRule>
    <cfRule type="cellIs" dxfId="3373" priority="976" operator="greaterThan">
      <formula>80</formula>
    </cfRule>
    <cfRule type="cellIs" dxfId="3372" priority="977" operator="greaterThan">
      <formula>99.999</formula>
    </cfRule>
  </conditionalFormatting>
  <conditionalFormatting sqref="AB31">
    <cfRule type="expression" dxfId="3371" priority="971">
      <formula>AA31&lt;AB31</formula>
    </cfRule>
    <cfRule type="cellIs" dxfId="3370" priority="972" operator="greaterThan">
      <formula>80</formula>
    </cfRule>
    <cfRule type="cellIs" dxfId="3369" priority="973" operator="greaterThan">
      <formula>99.999</formula>
    </cfRule>
  </conditionalFormatting>
  <conditionalFormatting sqref="AB34">
    <cfRule type="expression" dxfId="3368" priority="967">
      <formula>AA34&lt;AB34</formula>
    </cfRule>
    <cfRule type="cellIs" dxfId="3367" priority="968" operator="greaterThan">
      <formula>80</formula>
    </cfRule>
    <cfRule type="cellIs" dxfId="3366" priority="969" operator="greaterThan">
      <formula>99.999</formula>
    </cfRule>
  </conditionalFormatting>
  <conditionalFormatting sqref="AB37">
    <cfRule type="expression" dxfId="3365" priority="963">
      <formula>AA37&lt;AB37</formula>
    </cfRule>
    <cfRule type="cellIs" dxfId="3364" priority="964" operator="greaterThan">
      <formula>80</formula>
    </cfRule>
    <cfRule type="cellIs" dxfId="3363" priority="965" operator="greaterThan">
      <formula>99.999</formula>
    </cfRule>
  </conditionalFormatting>
  <conditionalFormatting sqref="AB40">
    <cfRule type="expression" dxfId="3362" priority="959">
      <formula>AA40&lt;AB40</formula>
    </cfRule>
    <cfRule type="cellIs" dxfId="3361" priority="960" operator="greaterThan">
      <formula>80</formula>
    </cfRule>
    <cfRule type="cellIs" dxfId="3360" priority="961" operator="greaterThan">
      <formula>99.999</formula>
    </cfRule>
  </conditionalFormatting>
  <conditionalFormatting sqref="AB43">
    <cfRule type="expression" dxfId="3359" priority="955">
      <formula>AA43&lt;AB43</formula>
    </cfRule>
    <cfRule type="cellIs" dxfId="3358" priority="956" operator="greaterThan">
      <formula>80</formula>
    </cfRule>
    <cfRule type="cellIs" dxfId="3357" priority="957" operator="greaterThan">
      <formula>99.999</formula>
    </cfRule>
  </conditionalFormatting>
  <conditionalFormatting sqref="AB46">
    <cfRule type="expression" dxfId="3356" priority="951">
      <formula>AA46&lt;AB46</formula>
    </cfRule>
    <cfRule type="cellIs" dxfId="3355" priority="952" operator="greaterThan">
      <formula>80</formula>
    </cfRule>
    <cfRule type="cellIs" dxfId="3354" priority="953" operator="greaterThan">
      <formula>99.999</formula>
    </cfRule>
  </conditionalFormatting>
  <conditionalFormatting sqref="AB49">
    <cfRule type="expression" dxfId="3353" priority="947">
      <formula>AA49&lt;AB49</formula>
    </cfRule>
    <cfRule type="cellIs" dxfId="3352" priority="948" operator="greaterThan">
      <formula>80</formula>
    </cfRule>
    <cfRule type="cellIs" dxfId="3351" priority="949" operator="greaterThan">
      <formula>99.999</formula>
    </cfRule>
  </conditionalFormatting>
  <conditionalFormatting sqref="AB52">
    <cfRule type="expression" dxfId="3350" priority="943">
      <formula>AA52&lt;AB52</formula>
    </cfRule>
    <cfRule type="cellIs" dxfId="3349" priority="944" operator="greaterThan">
      <formula>80</formula>
    </cfRule>
    <cfRule type="cellIs" dxfId="3348" priority="945" operator="greaterThan">
      <formula>99.999</formula>
    </cfRule>
  </conditionalFormatting>
  <conditionalFormatting sqref="AB11">
    <cfRule type="cellIs" dxfId="3347" priority="939" operator="greaterThan">
      <formula>80</formula>
    </cfRule>
    <cfRule type="cellIs" dxfId="3346" priority="941" operator="greaterThan">
      <formula>99.9</formula>
    </cfRule>
  </conditionalFormatting>
  <conditionalFormatting sqref="AB11">
    <cfRule type="expression" dxfId="3345" priority="940">
      <formula>AA11&lt;AB11</formula>
    </cfRule>
  </conditionalFormatting>
  <conditionalFormatting sqref="AB14">
    <cfRule type="cellIs" dxfId="3344" priority="936" operator="greaterThan">
      <formula>80</formula>
    </cfRule>
    <cfRule type="cellIs" dxfId="3343" priority="938" operator="greaterThan">
      <formula>99.9</formula>
    </cfRule>
  </conditionalFormatting>
  <conditionalFormatting sqref="AB14">
    <cfRule type="expression" dxfId="3342" priority="937">
      <formula>AA14&lt;AB14</formula>
    </cfRule>
  </conditionalFormatting>
  <conditionalFormatting sqref="AB17">
    <cfRule type="cellIs" dxfId="3341" priority="933" operator="greaterThan">
      <formula>80</formula>
    </cfRule>
    <cfRule type="cellIs" dxfId="3340" priority="935" operator="greaterThan">
      <formula>99.9</formula>
    </cfRule>
  </conditionalFormatting>
  <conditionalFormatting sqref="AB17">
    <cfRule type="expression" dxfId="3339" priority="934">
      <formula>AA17&lt;AB17</formula>
    </cfRule>
  </conditionalFormatting>
  <conditionalFormatting sqref="AB20">
    <cfRule type="cellIs" dxfId="3338" priority="930" operator="greaterThan">
      <formula>80</formula>
    </cfRule>
    <cfRule type="cellIs" dxfId="3337" priority="932" operator="greaterThan">
      <formula>99.9</formula>
    </cfRule>
  </conditionalFormatting>
  <conditionalFormatting sqref="AB20">
    <cfRule type="expression" dxfId="3336" priority="931">
      <formula>AA20&lt;AB20</formula>
    </cfRule>
  </conditionalFormatting>
  <conditionalFormatting sqref="AB23">
    <cfRule type="cellIs" dxfId="3335" priority="927" operator="greaterThan">
      <formula>80</formula>
    </cfRule>
    <cfRule type="cellIs" dxfId="3334" priority="929" operator="greaterThan">
      <formula>99.9</formula>
    </cfRule>
  </conditionalFormatting>
  <conditionalFormatting sqref="AB23">
    <cfRule type="expression" dxfId="3333" priority="928">
      <formula>AA23&lt;AB23</formula>
    </cfRule>
  </conditionalFormatting>
  <conditionalFormatting sqref="AB26">
    <cfRule type="cellIs" dxfId="3332" priority="924" operator="greaterThan">
      <formula>80</formula>
    </cfRule>
    <cfRule type="cellIs" dxfId="3331" priority="926" operator="greaterThan">
      <formula>99.9</formula>
    </cfRule>
  </conditionalFormatting>
  <conditionalFormatting sqref="AB26">
    <cfRule type="expression" dxfId="3330" priority="925">
      <formula>AA26&lt;AB26</formula>
    </cfRule>
  </conditionalFormatting>
  <conditionalFormatting sqref="AB29">
    <cfRule type="cellIs" dxfId="3329" priority="921" operator="greaterThan">
      <formula>80</formula>
    </cfRule>
    <cfRule type="cellIs" dxfId="3328" priority="923" operator="greaterThan">
      <formula>99.9</formula>
    </cfRule>
  </conditionalFormatting>
  <conditionalFormatting sqref="AB29">
    <cfRule type="expression" dxfId="3327" priority="922">
      <formula>AA29&lt;AB29</formula>
    </cfRule>
  </conditionalFormatting>
  <conditionalFormatting sqref="AB32">
    <cfRule type="cellIs" dxfId="3326" priority="918" operator="greaterThan">
      <formula>80</formula>
    </cfRule>
    <cfRule type="cellIs" dxfId="3325" priority="920" operator="greaterThan">
      <formula>99.9</formula>
    </cfRule>
  </conditionalFormatting>
  <conditionalFormatting sqref="AB32">
    <cfRule type="expression" dxfId="3324" priority="919">
      <formula>AA32&lt;AB32</formula>
    </cfRule>
  </conditionalFormatting>
  <conditionalFormatting sqref="AB35">
    <cfRule type="cellIs" dxfId="3323" priority="915" operator="greaterThan">
      <formula>80</formula>
    </cfRule>
    <cfRule type="cellIs" dxfId="3322" priority="917" operator="greaterThan">
      <formula>99.9</formula>
    </cfRule>
  </conditionalFormatting>
  <conditionalFormatting sqref="AB35">
    <cfRule type="expression" dxfId="3321" priority="916">
      <formula>AA35&lt;AB35</formula>
    </cfRule>
  </conditionalFormatting>
  <conditionalFormatting sqref="AB38">
    <cfRule type="cellIs" dxfId="3320" priority="912" operator="greaterThan">
      <formula>80</formula>
    </cfRule>
    <cfRule type="cellIs" dxfId="3319" priority="914" operator="greaterThan">
      <formula>99.9</formula>
    </cfRule>
  </conditionalFormatting>
  <conditionalFormatting sqref="AB38">
    <cfRule type="expression" dxfId="3318" priority="913">
      <formula>AA38&lt;AB38</formula>
    </cfRule>
  </conditionalFormatting>
  <conditionalFormatting sqref="AB41">
    <cfRule type="cellIs" dxfId="3317" priority="909" operator="greaterThan">
      <formula>80</formula>
    </cfRule>
    <cfRule type="cellIs" dxfId="3316" priority="911" operator="greaterThan">
      <formula>99.9</formula>
    </cfRule>
  </conditionalFormatting>
  <conditionalFormatting sqref="AB41">
    <cfRule type="expression" dxfId="3315" priority="910">
      <formula>AA41&lt;AB41</formula>
    </cfRule>
  </conditionalFormatting>
  <conditionalFormatting sqref="AB44">
    <cfRule type="cellIs" dxfId="3314" priority="906" operator="greaterThan">
      <formula>80</formula>
    </cfRule>
    <cfRule type="cellIs" dxfId="3313" priority="908" operator="greaterThan">
      <formula>99.9</formula>
    </cfRule>
  </conditionalFormatting>
  <conditionalFormatting sqref="AB44">
    <cfRule type="expression" dxfId="3312" priority="907">
      <formula>AA44&lt;AB44</formula>
    </cfRule>
  </conditionalFormatting>
  <conditionalFormatting sqref="AB47">
    <cfRule type="cellIs" dxfId="3311" priority="903" operator="greaterThan">
      <formula>80</formula>
    </cfRule>
    <cfRule type="cellIs" dxfId="3310" priority="905" operator="greaterThan">
      <formula>99.9</formula>
    </cfRule>
  </conditionalFormatting>
  <conditionalFormatting sqref="AB47">
    <cfRule type="expression" dxfId="3309" priority="904">
      <formula>AA47&lt;AB47</formula>
    </cfRule>
  </conditionalFormatting>
  <conditionalFormatting sqref="AB50">
    <cfRule type="cellIs" dxfId="3308" priority="900" operator="greaterThan">
      <formula>80</formula>
    </cfRule>
    <cfRule type="cellIs" dxfId="3307" priority="902" operator="greaterThan">
      <formula>99.9</formula>
    </cfRule>
  </conditionalFormatting>
  <conditionalFormatting sqref="AB50">
    <cfRule type="expression" dxfId="3306" priority="901">
      <formula>AA50&lt;AB50</formula>
    </cfRule>
  </conditionalFormatting>
  <conditionalFormatting sqref="AB53">
    <cfRule type="cellIs" dxfId="3305" priority="897" operator="greaterThan">
      <formula>80</formula>
    </cfRule>
    <cfRule type="cellIs" dxfId="3304" priority="899" operator="greaterThan">
      <formula>99.9</formula>
    </cfRule>
  </conditionalFormatting>
  <conditionalFormatting sqref="AB53">
    <cfRule type="expression" dxfId="3303" priority="898">
      <formula>AA53&lt;AB53</formula>
    </cfRule>
  </conditionalFormatting>
  <conditionalFormatting sqref="AF7">
    <cfRule type="expression" dxfId="3302" priority="893">
      <formula>$X$3=0</formula>
    </cfRule>
    <cfRule type="expression" dxfId="3301" priority="894">
      <formula>$O$3=0</formula>
    </cfRule>
    <cfRule type="cellIs" dxfId="3300" priority="895" operator="greaterThan">
      <formula>$O$3</formula>
    </cfRule>
    <cfRule type="cellIs" dxfId="3299" priority="896" operator="equal">
      <formula>$O$3</formula>
    </cfRule>
  </conditionalFormatting>
  <conditionalFormatting sqref="AF10">
    <cfRule type="expression" dxfId="3298" priority="889">
      <formula>$X$3=0</formula>
    </cfRule>
    <cfRule type="expression" dxfId="3297" priority="890">
      <formula>$O$3=0</formula>
    </cfRule>
    <cfRule type="cellIs" dxfId="3296" priority="891" operator="greaterThan">
      <formula>$O$3</formula>
    </cfRule>
    <cfRule type="cellIs" dxfId="3295" priority="892" operator="equal">
      <formula>$O$3</formula>
    </cfRule>
  </conditionalFormatting>
  <conditionalFormatting sqref="AF13">
    <cfRule type="expression" dxfId="3294" priority="885">
      <formula>$X$3=0</formula>
    </cfRule>
    <cfRule type="expression" dxfId="3293" priority="886">
      <formula>$O$3=0</formula>
    </cfRule>
    <cfRule type="cellIs" dxfId="3292" priority="887" operator="greaterThan">
      <formula>$O$3</formula>
    </cfRule>
    <cfRule type="cellIs" dxfId="3291" priority="888" operator="equal">
      <formula>$O$3</formula>
    </cfRule>
  </conditionalFormatting>
  <conditionalFormatting sqref="AF16">
    <cfRule type="expression" dxfId="3290" priority="881">
      <formula>$X$3=0</formula>
    </cfRule>
    <cfRule type="expression" dxfId="3289" priority="882">
      <formula>$O$3=0</formula>
    </cfRule>
    <cfRule type="cellIs" dxfId="3288" priority="883" operator="greaterThan">
      <formula>$O$3</formula>
    </cfRule>
    <cfRule type="cellIs" dxfId="3287" priority="884" operator="equal">
      <formula>$O$3</formula>
    </cfRule>
  </conditionalFormatting>
  <conditionalFormatting sqref="AF19">
    <cfRule type="expression" dxfId="3286" priority="877">
      <formula>$X$3=0</formula>
    </cfRule>
    <cfRule type="expression" dxfId="3285" priority="878">
      <formula>$O$3=0</formula>
    </cfRule>
    <cfRule type="cellIs" dxfId="3284" priority="879" operator="greaterThan">
      <formula>$O$3</formula>
    </cfRule>
    <cfRule type="cellIs" dxfId="3283" priority="880" operator="equal">
      <formula>$O$3</formula>
    </cfRule>
  </conditionalFormatting>
  <conditionalFormatting sqref="AF22">
    <cfRule type="expression" dxfId="3282" priority="873">
      <formula>$X$3=0</formula>
    </cfRule>
    <cfRule type="expression" dxfId="3281" priority="874">
      <formula>$O$3=0</formula>
    </cfRule>
    <cfRule type="cellIs" dxfId="3280" priority="875" operator="greaterThan">
      <formula>$O$3</formula>
    </cfRule>
    <cfRule type="cellIs" dxfId="3279" priority="876" operator="equal">
      <formula>$O$3</formula>
    </cfRule>
  </conditionalFormatting>
  <conditionalFormatting sqref="AF25">
    <cfRule type="expression" dxfId="3278" priority="869">
      <formula>$X$3=0</formula>
    </cfRule>
    <cfRule type="expression" dxfId="3277" priority="870">
      <formula>$O$3=0</formula>
    </cfRule>
    <cfRule type="cellIs" dxfId="3276" priority="871" operator="greaterThan">
      <formula>$O$3</formula>
    </cfRule>
    <cfRule type="cellIs" dxfId="3275" priority="872" operator="equal">
      <formula>$O$3</formula>
    </cfRule>
  </conditionalFormatting>
  <conditionalFormatting sqref="AF28">
    <cfRule type="expression" dxfId="3274" priority="865">
      <formula>$X$3=0</formula>
    </cfRule>
    <cfRule type="expression" dxfId="3273" priority="866">
      <formula>$O$3=0</formula>
    </cfRule>
    <cfRule type="cellIs" dxfId="3272" priority="867" operator="greaterThan">
      <formula>$O$3</formula>
    </cfRule>
    <cfRule type="cellIs" dxfId="3271" priority="868" operator="equal">
      <formula>$O$3</formula>
    </cfRule>
  </conditionalFormatting>
  <conditionalFormatting sqref="AF31">
    <cfRule type="expression" dxfId="3270" priority="861">
      <formula>$X$3=0</formula>
    </cfRule>
    <cfRule type="expression" dxfId="3269" priority="862">
      <formula>$O$3=0</formula>
    </cfRule>
    <cfRule type="cellIs" dxfId="3268" priority="863" operator="greaterThan">
      <formula>$O$3</formula>
    </cfRule>
    <cfRule type="cellIs" dxfId="3267" priority="864" operator="equal">
      <formula>$O$3</formula>
    </cfRule>
  </conditionalFormatting>
  <conditionalFormatting sqref="AF34">
    <cfRule type="expression" dxfId="3266" priority="857">
      <formula>$X$3=0</formula>
    </cfRule>
    <cfRule type="expression" dxfId="3265" priority="858">
      <formula>$O$3=0</formula>
    </cfRule>
    <cfRule type="cellIs" dxfId="3264" priority="859" operator="greaterThan">
      <formula>$O$3</formula>
    </cfRule>
    <cfRule type="cellIs" dxfId="3263" priority="860" operator="equal">
      <formula>$O$3</formula>
    </cfRule>
  </conditionalFormatting>
  <conditionalFormatting sqref="AF37">
    <cfRule type="expression" dxfId="3262" priority="853">
      <formula>$X$3=0</formula>
    </cfRule>
    <cfRule type="expression" dxfId="3261" priority="854">
      <formula>$O$3=0</formula>
    </cfRule>
    <cfRule type="cellIs" dxfId="3260" priority="855" operator="greaterThan">
      <formula>$O$3</formula>
    </cfRule>
    <cfRule type="cellIs" dxfId="3259" priority="856" operator="equal">
      <formula>$O$3</formula>
    </cfRule>
  </conditionalFormatting>
  <conditionalFormatting sqref="AF40">
    <cfRule type="expression" dxfId="3258" priority="849">
      <formula>$X$3=0</formula>
    </cfRule>
    <cfRule type="expression" dxfId="3257" priority="850">
      <formula>$O$3=0</formula>
    </cfRule>
    <cfRule type="cellIs" dxfId="3256" priority="851" operator="greaterThan">
      <formula>$O$3</formula>
    </cfRule>
    <cfRule type="cellIs" dxfId="3255" priority="852" operator="equal">
      <formula>$O$3</formula>
    </cfRule>
  </conditionalFormatting>
  <conditionalFormatting sqref="AF43">
    <cfRule type="expression" dxfId="3254" priority="845">
      <formula>$X$3=0</formula>
    </cfRule>
    <cfRule type="expression" dxfId="3253" priority="846">
      <formula>$O$3=0</formula>
    </cfRule>
    <cfRule type="cellIs" dxfId="3252" priority="847" operator="greaterThan">
      <formula>$O$3</formula>
    </cfRule>
    <cfRule type="cellIs" dxfId="3251" priority="848" operator="equal">
      <formula>$O$3</formula>
    </cfRule>
  </conditionalFormatting>
  <conditionalFormatting sqref="AF46">
    <cfRule type="expression" dxfId="3250" priority="841">
      <formula>$X$3=0</formula>
    </cfRule>
    <cfRule type="expression" dxfId="3249" priority="842">
      <formula>$O$3=0</formula>
    </cfRule>
    <cfRule type="cellIs" dxfId="3248" priority="843" operator="greaterThan">
      <formula>$O$3</formula>
    </cfRule>
    <cfRule type="cellIs" dxfId="3247" priority="844" operator="equal">
      <formula>$O$3</formula>
    </cfRule>
  </conditionalFormatting>
  <conditionalFormatting sqref="AF49">
    <cfRule type="expression" dxfId="3246" priority="837">
      <formula>$X$3=0</formula>
    </cfRule>
    <cfRule type="expression" dxfId="3245" priority="838">
      <formula>$O$3=0</formula>
    </cfRule>
    <cfRule type="cellIs" dxfId="3244" priority="839" operator="greaterThan">
      <formula>$O$3</formula>
    </cfRule>
    <cfRule type="cellIs" dxfId="3243" priority="840" operator="equal">
      <formula>$O$3</formula>
    </cfRule>
  </conditionalFormatting>
  <conditionalFormatting sqref="AF52">
    <cfRule type="expression" dxfId="3242" priority="833">
      <formula>$X$3=0</formula>
    </cfRule>
    <cfRule type="expression" dxfId="3241" priority="834">
      <formula>$O$3=0</formula>
    </cfRule>
    <cfRule type="cellIs" dxfId="3240" priority="835" operator="greaterThan">
      <formula>$O$3</formula>
    </cfRule>
    <cfRule type="cellIs" dxfId="3239" priority="836" operator="equal">
      <formula>$O$3</formula>
    </cfRule>
  </conditionalFormatting>
  <conditionalFormatting sqref="AE8">
    <cfRule type="cellIs" dxfId="3238" priority="830" operator="greaterThan">
      <formula>80</formula>
    </cfRule>
    <cfRule type="cellIs" dxfId="3237" priority="832" operator="greaterThan">
      <formula>99.9</formula>
    </cfRule>
  </conditionalFormatting>
  <conditionalFormatting sqref="AE8">
    <cfRule type="expression" dxfId="3236" priority="831">
      <formula>AD8&lt;AE8</formula>
    </cfRule>
  </conditionalFormatting>
  <conditionalFormatting sqref="AE7">
    <cfRule type="expression" dxfId="3235" priority="827">
      <formula>AD7&lt;AE7</formula>
    </cfRule>
    <cfRule type="cellIs" dxfId="3234" priority="828" operator="greaterThan">
      <formula>80</formula>
    </cfRule>
    <cfRule type="cellIs" dxfId="3233" priority="829" operator="greaterThan">
      <formula>99.999</formula>
    </cfRule>
  </conditionalFormatting>
  <conditionalFormatting sqref="AE10">
    <cfRule type="expression" dxfId="3232" priority="823">
      <formula>AD10&lt;AE10</formula>
    </cfRule>
    <cfRule type="cellIs" dxfId="3231" priority="824" operator="greaterThan">
      <formula>80</formula>
    </cfRule>
    <cfRule type="cellIs" dxfId="3230" priority="825" operator="greaterThan">
      <formula>99.999</formula>
    </cfRule>
  </conditionalFormatting>
  <conditionalFormatting sqref="AE13">
    <cfRule type="expression" dxfId="3229" priority="819">
      <formula>AD13&lt;AE13</formula>
    </cfRule>
    <cfRule type="cellIs" dxfId="3228" priority="820" operator="greaterThan">
      <formula>80</formula>
    </cfRule>
    <cfRule type="cellIs" dxfId="3227" priority="821" operator="greaterThan">
      <formula>99.999</formula>
    </cfRule>
  </conditionalFormatting>
  <conditionalFormatting sqref="AE16">
    <cfRule type="expression" dxfId="3226" priority="815">
      <formula>AD16&lt;AE16</formula>
    </cfRule>
    <cfRule type="cellIs" dxfId="3225" priority="816" operator="greaterThan">
      <formula>80</formula>
    </cfRule>
    <cfRule type="cellIs" dxfId="3224" priority="817" operator="greaterThan">
      <formula>99.999</formula>
    </cfRule>
  </conditionalFormatting>
  <conditionalFormatting sqref="AE19">
    <cfRule type="expression" dxfId="3223" priority="811">
      <formula>AD19&lt;AE19</formula>
    </cfRule>
    <cfRule type="cellIs" dxfId="3222" priority="812" operator="greaterThan">
      <formula>80</formula>
    </cfRule>
    <cfRule type="cellIs" dxfId="3221" priority="813" operator="greaterThan">
      <formula>99.999</formula>
    </cfRule>
  </conditionalFormatting>
  <conditionalFormatting sqref="AE22">
    <cfRule type="expression" dxfId="3220" priority="807">
      <formula>AD22&lt;AE22</formula>
    </cfRule>
    <cfRule type="cellIs" dxfId="3219" priority="808" operator="greaterThan">
      <formula>80</formula>
    </cfRule>
    <cfRule type="cellIs" dxfId="3218" priority="809" operator="greaterThan">
      <formula>99.999</formula>
    </cfRule>
  </conditionalFormatting>
  <conditionalFormatting sqref="AE25">
    <cfRule type="expression" dxfId="3217" priority="803">
      <formula>AD25&lt;AE25</formula>
    </cfRule>
    <cfRule type="cellIs" dxfId="3216" priority="804" operator="greaterThan">
      <formula>80</formula>
    </cfRule>
    <cfRule type="cellIs" dxfId="3215" priority="805" operator="greaterThan">
      <formula>99.999</formula>
    </cfRule>
  </conditionalFormatting>
  <conditionalFormatting sqref="AE28">
    <cfRule type="expression" dxfId="3214" priority="799">
      <formula>AD28&lt;AE28</formula>
    </cfRule>
    <cfRule type="cellIs" dxfId="3213" priority="800" operator="greaterThan">
      <formula>80</formula>
    </cfRule>
    <cfRule type="cellIs" dxfId="3212" priority="801" operator="greaterThan">
      <formula>99.999</formula>
    </cfRule>
  </conditionalFormatting>
  <conditionalFormatting sqref="AE31">
    <cfRule type="expression" dxfId="3211" priority="795">
      <formula>AD31&lt;AE31</formula>
    </cfRule>
    <cfRule type="cellIs" dxfId="3210" priority="796" operator="greaterThan">
      <formula>80</formula>
    </cfRule>
    <cfRule type="cellIs" dxfId="3209" priority="797" operator="greaterThan">
      <formula>99.999</formula>
    </cfRule>
  </conditionalFormatting>
  <conditionalFormatting sqref="AE34">
    <cfRule type="expression" dxfId="3208" priority="791">
      <formula>AD34&lt;AE34</formula>
    </cfRule>
    <cfRule type="cellIs" dxfId="3207" priority="792" operator="greaterThan">
      <formula>80</formula>
    </cfRule>
    <cfRule type="cellIs" dxfId="3206" priority="793" operator="greaterThan">
      <formula>99.999</formula>
    </cfRule>
  </conditionalFormatting>
  <conditionalFormatting sqref="AE37">
    <cfRule type="expression" dxfId="3205" priority="787">
      <formula>AD37&lt;AE37</formula>
    </cfRule>
    <cfRule type="cellIs" dxfId="3204" priority="788" operator="greaterThan">
      <formula>80</formula>
    </cfRule>
    <cfRule type="cellIs" dxfId="3203" priority="789" operator="greaterThan">
      <formula>99.999</formula>
    </cfRule>
  </conditionalFormatting>
  <conditionalFormatting sqref="AE40">
    <cfRule type="expression" dxfId="3202" priority="783">
      <formula>AD40&lt;AE40</formula>
    </cfRule>
    <cfRule type="cellIs" dxfId="3201" priority="784" operator="greaterThan">
      <formula>80</formula>
    </cfRule>
    <cfRule type="cellIs" dxfId="3200" priority="785" operator="greaterThan">
      <formula>99.999</formula>
    </cfRule>
  </conditionalFormatting>
  <conditionalFormatting sqref="AE43">
    <cfRule type="expression" dxfId="3199" priority="779">
      <formula>AD43&lt;AE43</formula>
    </cfRule>
    <cfRule type="cellIs" dxfId="3198" priority="780" operator="greaterThan">
      <formula>80</formula>
    </cfRule>
    <cfRule type="cellIs" dxfId="3197" priority="781" operator="greaterThan">
      <formula>99.999</formula>
    </cfRule>
  </conditionalFormatting>
  <conditionalFormatting sqref="AE46">
    <cfRule type="expression" dxfId="3196" priority="775">
      <formula>AD46&lt;AE46</formula>
    </cfRule>
    <cfRule type="cellIs" dxfId="3195" priority="776" operator="greaterThan">
      <formula>80</formula>
    </cfRule>
    <cfRule type="cellIs" dxfId="3194" priority="777" operator="greaterThan">
      <formula>99.999</formula>
    </cfRule>
  </conditionalFormatting>
  <conditionalFormatting sqref="AE49">
    <cfRule type="expression" dxfId="3193" priority="771">
      <formula>AD49&lt;AE49</formula>
    </cfRule>
    <cfRule type="cellIs" dxfId="3192" priority="772" operator="greaterThan">
      <formula>80</formula>
    </cfRule>
    <cfRule type="cellIs" dxfId="3191" priority="773" operator="greaterThan">
      <formula>99.999</formula>
    </cfRule>
  </conditionalFormatting>
  <conditionalFormatting sqref="AE52">
    <cfRule type="expression" dxfId="3190" priority="767">
      <formula>AD52&lt;AE52</formula>
    </cfRule>
    <cfRule type="cellIs" dxfId="3189" priority="768" operator="greaterThan">
      <formula>80</formula>
    </cfRule>
    <cfRule type="cellIs" dxfId="3188" priority="769" operator="greaterThan">
      <formula>99.999</formula>
    </cfRule>
  </conditionalFormatting>
  <conditionalFormatting sqref="AE11">
    <cfRule type="cellIs" dxfId="3187" priority="763" operator="greaterThan">
      <formula>80</formula>
    </cfRule>
    <cfRule type="cellIs" dxfId="3186" priority="765" operator="greaterThan">
      <formula>99.9</formula>
    </cfRule>
  </conditionalFormatting>
  <conditionalFormatting sqref="AE11">
    <cfRule type="expression" dxfId="3185" priority="764">
      <formula>AD11&lt;AE11</formula>
    </cfRule>
  </conditionalFormatting>
  <conditionalFormatting sqref="AE14">
    <cfRule type="cellIs" dxfId="3184" priority="760" operator="greaterThan">
      <formula>80</formula>
    </cfRule>
    <cfRule type="cellIs" dxfId="3183" priority="762" operator="greaterThan">
      <formula>99.9</formula>
    </cfRule>
  </conditionalFormatting>
  <conditionalFormatting sqref="AE14">
    <cfRule type="expression" dxfId="3182" priority="761">
      <formula>AD14&lt;AE14</formula>
    </cfRule>
  </conditionalFormatting>
  <conditionalFormatting sqref="AE17">
    <cfRule type="cellIs" dxfId="3181" priority="757" operator="greaterThan">
      <formula>80</formula>
    </cfRule>
    <cfRule type="cellIs" dxfId="3180" priority="759" operator="greaterThan">
      <formula>99.9</formula>
    </cfRule>
  </conditionalFormatting>
  <conditionalFormatting sqref="AE17">
    <cfRule type="expression" dxfId="3179" priority="758">
      <formula>AD17&lt;AE17</formula>
    </cfRule>
  </conditionalFormatting>
  <conditionalFormatting sqref="AE20">
    <cfRule type="cellIs" dxfId="3178" priority="754" operator="greaterThan">
      <formula>80</formula>
    </cfRule>
    <cfRule type="cellIs" dxfId="3177" priority="756" operator="greaterThan">
      <formula>99.9</formula>
    </cfRule>
  </conditionalFormatting>
  <conditionalFormatting sqref="AE20">
    <cfRule type="expression" dxfId="3176" priority="755">
      <formula>AD20&lt;AE20</formula>
    </cfRule>
  </conditionalFormatting>
  <conditionalFormatting sqref="AE23">
    <cfRule type="cellIs" dxfId="3175" priority="751" operator="greaterThan">
      <formula>80</formula>
    </cfRule>
    <cfRule type="cellIs" dxfId="3174" priority="753" operator="greaterThan">
      <formula>99.9</formula>
    </cfRule>
  </conditionalFormatting>
  <conditionalFormatting sqref="AE23">
    <cfRule type="expression" dxfId="3173" priority="752">
      <formula>AD23&lt;AE23</formula>
    </cfRule>
  </conditionalFormatting>
  <conditionalFormatting sqref="AE26">
    <cfRule type="cellIs" dxfId="3172" priority="748" operator="greaterThan">
      <formula>80</formula>
    </cfRule>
    <cfRule type="cellIs" dxfId="3171" priority="750" operator="greaterThan">
      <formula>99.9</formula>
    </cfRule>
  </conditionalFormatting>
  <conditionalFormatting sqref="AE26">
    <cfRule type="expression" dxfId="3170" priority="749">
      <formula>AD26&lt;AE26</formula>
    </cfRule>
  </conditionalFormatting>
  <conditionalFormatting sqref="AE29">
    <cfRule type="cellIs" dxfId="3169" priority="745" operator="greaterThan">
      <formula>80</formula>
    </cfRule>
    <cfRule type="cellIs" dxfId="3168" priority="747" operator="greaterThan">
      <formula>99.9</formula>
    </cfRule>
  </conditionalFormatting>
  <conditionalFormatting sqref="AE29">
    <cfRule type="expression" dxfId="3167" priority="746">
      <formula>AD29&lt;AE29</formula>
    </cfRule>
  </conditionalFormatting>
  <conditionalFormatting sqref="AE32">
    <cfRule type="cellIs" dxfId="3166" priority="742" operator="greaterThan">
      <formula>80</formula>
    </cfRule>
    <cfRule type="cellIs" dxfId="3165" priority="744" operator="greaterThan">
      <formula>99.9</formula>
    </cfRule>
  </conditionalFormatting>
  <conditionalFormatting sqref="AE32">
    <cfRule type="expression" dxfId="3164" priority="743">
      <formula>AD32&lt;AE32</formula>
    </cfRule>
  </conditionalFormatting>
  <conditionalFormatting sqref="AE35">
    <cfRule type="cellIs" dxfId="3163" priority="739" operator="greaterThan">
      <formula>80</formula>
    </cfRule>
    <cfRule type="cellIs" dxfId="3162" priority="741" operator="greaterThan">
      <formula>99.9</formula>
    </cfRule>
  </conditionalFormatting>
  <conditionalFormatting sqref="AE35">
    <cfRule type="expression" dxfId="3161" priority="740">
      <formula>AD35&lt;AE35</formula>
    </cfRule>
  </conditionalFormatting>
  <conditionalFormatting sqref="AE38">
    <cfRule type="cellIs" dxfId="3160" priority="736" operator="greaterThan">
      <formula>80</formula>
    </cfRule>
    <cfRule type="cellIs" dxfId="3159" priority="738" operator="greaterThan">
      <formula>99.9</formula>
    </cfRule>
  </conditionalFormatting>
  <conditionalFormatting sqref="AE38">
    <cfRule type="expression" dxfId="3158" priority="737">
      <formula>AD38&lt;AE38</formula>
    </cfRule>
  </conditionalFormatting>
  <conditionalFormatting sqref="AE41">
    <cfRule type="cellIs" dxfId="3157" priority="733" operator="greaterThan">
      <formula>80</formula>
    </cfRule>
    <cfRule type="cellIs" dxfId="3156" priority="735" operator="greaterThan">
      <formula>99.9</formula>
    </cfRule>
  </conditionalFormatting>
  <conditionalFormatting sqref="AE41">
    <cfRule type="expression" dxfId="3155" priority="734">
      <formula>AD41&lt;AE41</formula>
    </cfRule>
  </conditionalFormatting>
  <conditionalFormatting sqref="AE44">
    <cfRule type="cellIs" dxfId="3154" priority="730" operator="greaterThan">
      <formula>80</formula>
    </cfRule>
    <cfRule type="cellIs" dxfId="3153" priority="732" operator="greaterThan">
      <formula>99.9</formula>
    </cfRule>
  </conditionalFormatting>
  <conditionalFormatting sqref="AE44">
    <cfRule type="expression" dxfId="3152" priority="731">
      <formula>AD44&lt;AE44</formula>
    </cfRule>
  </conditionalFormatting>
  <conditionalFormatting sqref="AE47">
    <cfRule type="cellIs" dxfId="3151" priority="727" operator="greaterThan">
      <formula>80</formula>
    </cfRule>
    <cfRule type="cellIs" dxfId="3150" priority="729" operator="greaterThan">
      <formula>99.9</formula>
    </cfRule>
  </conditionalFormatting>
  <conditionalFormatting sqref="AE47">
    <cfRule type="expression" dxfId="3149" priority="728">
      <formula>AD47&lt;AE47</formula>
    </cfRule>
  </conditionalFormatting>
  <conditionalFormatting sqref="AE50">
    <cfRule type="cellIs" dxfId="3148" priority="724" operator="greaterThan">
      <formula>80</formula>
    </cfRule>
    <cfRule type="cellIs" dxfId="3147" priority="726" operator="greaterThan">
      <formula>99.9</formula>
    </cfRule>
  </conditionalFormatting>
  <conditionalFormatting sqref="AE50">
    <cfRule type="expression" dxfId="3146" priority="725">
      <formula>AD50&lt;AE50</formula>
    </cfRule>
  </conditionalFormatting>
  <conditionalFormatting sqref="AE53">
    <cfRule type="cellIs" dxfId="3145" priority="721" operator="greaterThan">
      <formula>80</formula>
    </cfRule>
    <cfRule type="cellIs" dxfId="3144" priority="723" operator="greaterThan">
      <formula>99.9</formula>
    </cfRule>
  </conditionalFormatting>
  <conditionalFormatting sqref="AE53">
    <cfRule type="expression" dxfId="3143" priority="722">
      <formula>AD53&lt;AE53</formula>
    </cfRule>
  </conditionalFormatting>
  <conditionalFormatting sqref="AI7">
    <cfRule type="expression" dxfId="3142" priority="717">
      <formula>$X$3=0</formula>
    </cfRule>
    <cfRule type="expression" dxfId="3141" priority="718">
      <formula>$O$3=0</formula>
    </cfRule>
    <cfRule type="cellIs" dxfId="3140" priority="719" operator="greaterThan">
      <formula>$O$3</formula>
    </cfRule>
    <cfRule type="cellIs" dxfId="3139" priority="720" operator="equal">
      <formula>$O$3</formula>
    </cfRule>
  </conditionalFormatting>
  <conditionalFormatting sqref="AI10">
    <cfRule type="expression" dxfId="3138" priority="713">
      <formula>$X$3=0</formula>
    </cfRule>
    <cfRule type="expression" dxfId="3137" priority="714">
      <formula>$O$3=0</formula>
    </cfRule>
    <cfRule type="cellIs" dxfId="3136" priority="715" operator="greaterThan">
      <formula>$O$3</formula>
    </cfRule>
    <cfRule type="cellIs" dxfId="3135" priority="716" operator="equal">
      <formula>$O$3</formula>
    </cfRule>
  </conditionalFormatting>
  <conditionalFormatting sqref="AI13">
    <cfRule type="expression" dxfId="3134" priority="709">
      <formula>$X$3=0</formula>
    </cfRule>
    <cfRule type="expression" dxfId="3133" priority="710">
      <formula>$O$3=0</formula>
    </cfRule>
    <cfRule type="cellIs" dxfId="3132" priority="711" operator="greaterThan">
      <formula>$O$3</formula>
    </cfRule>
    <cfRule type="cellIs" dxfId="3131" priority="712" operator="equal">
      <formula>$O$3</formula>
    </cfRule>
  </conditionalFormatting>
  <conditionalFormatting sqref="AI16">
    <cfRule type="expression" dxfId="3130" priority="705">
      <formula>$X$3=0</formula>
    </cfRule>
    <cfRule type="expression" dxfId="3129" priority="706">
      <formula>$O$3=0</formula>
    </cfRule>
    <cfRule type="cellIs" dxfId="3128" priority="707" operator="greaterThan">
      <formula>$O$3</formula>
    </cfRule>
    <cfRule type="cellIs" dxfId="3127" priority="708" operator="equal">
      <formula>$O$3</formula>
    </cfRule>
  </conditionalFormatting>
  <conditionalFormatting sqref="AI19">
    <cfRule type="expression" dxfId="3126" priority="701">
      <formula>$X$3=0</formula>
    </cfRule>
    <cfRule type="expression" dxfId="3125" priority="702">
      <formula>$O$3=0</formula>
    </cfRule>
    <cfRule type="cellIs" dxfId="3124" priority="703" operator="greaterThan">
      <formula>$O$3</formula>
    </cfRule>
    <cfRule type="cellIs" dxfId="3123" priority="704" operator="equal">
      <formula>$O$3</formula>
    </cfRule>
  </conditionalFormatting>
  <conditionalFormatting sqref="AI22">
    <cfRule type="expression" dxfId="3122" priority="697">
      <formula>$X$3=0</formula>
    </cfRule>
    <cfRule type="expression" dxfId="3121" priority="698">
      <formula>$O$3=0</formula>
    </cfRule>
    <cfRule type="cellIs" dxfId="3120" priority="699" operator="greaterThan">
      <formula>$O$3</formula>
    </cfRule>
    <cfRule type="cellIs" dxfId="3119" priority="700" operator="equal">
      <formula>$O$3</formula>
    </cfRule>
  </conditionalFormatting>
  <conditionalFormatting sqref="AI25">
    <cfRule type="expression" dxfId="3118" priority="693">
      <formula>$X$3=0</formula>
    </cfRule>
    <cfRule type="expression" dxfId="3117" priority="694">
      <formula>$O$3=0</formula>
    </cfRule>
    <cfRule type="cellIs" dxfId="3116" priority="695" operator="greaterThan">
      <formula>$O$3</formula>
    </cfRule>
    <cfRule type="cellIs" dxfId="3115" priority="696" operator="equal">
      <formula>$O$3</formula>
    </cfRule>
  </conditionalFormatting>
  <conditionalFormatting sqref="AI28">
    <cfRule type="expression" dxfId="3114" priority="689">
      <formula>$X$3=0</formula>
    </cfRule>
    <cfRule type="expression" dxfId="3113" priority="690">
      <formula>$O$3=0</formula>
    </cfRule>
    <cfRule type="cellIs" dxfId="3112" priority="691" operator="greaterThan">
      <formula>$O$3</formula>
    </cfRule>
    <cfRule type="cellIs" dxfId="3111" priority="692" operator="equal">
      <formula>$O$3</formula>
    </cfRule>
  </conditionalFormatting>
  <conditionalFormatting sqref="AI31">
    <cfRule type="expression" dxfId="3110" priority="685">
      <formula>$X$3=0</formula>
    </cfRule>
    <cfRule type="expression" dxfId="3109" priority="686">
      <formula>$O$3=0</formula>
    </cfRule>
    <cfRule type="cellIs" dxfId="3108" priority="687" operator="greaterThan">
      <formula>$O$3</formula>
    </cfRule>
    <cfRule type="cellIs" dxfId="3107" priority="688" operator="equal">
      <formula>$O$3</formula>
    </cfRule>
  </conditionalFormatting>
  <conditionalFormatting sqref="AI34">
    <cfRule type="expression" dxfId="3106" priority="681">
      <formula>$X$3=0</formula>
    </cfRule>
    <cfRule type="expression" dxfId="3105" priority="682">
      <formula>$O$3=0</formula>
    </cfRule>
    <cfRule type="cellIs" dxfId="3104" priority="683" operator="greaterThan">
      <formula>$O$3</formula>
    </cfRule>
    <cfRule type="cellIs" dxfId="3103" priority="684" operator="equal">
      <formula>$O$3</formula>
    </cfRule>
  </conditionalFormatting>
  <conditionalFormatting sqref="AI37">
    <cfRule type="expression" dxfId="3102" priority="677">
      <formula>$X$3=0</formula>
    </cfRule>
    <cfRule type="expression" dxfId="3101" priority="678">
      <formula>$O$3=0</formula>
    </cfRule>
    <cfRule type="cellIs" dxfId="3100" priority="679" operator="greaterThan">
      <formula>$O$3</formula>
    </cfRule>
    <cfRule type="cellIs" dxfId="3099" priority="680" operator="equal">
      <formula>$O$3</formula>
    </cfRule>
  </conditionalFormatting>
  <conditionalFormatting sqref="AI40">
    <cfRule type="expression" dxfId="3098" priority="673">
      <formula>$X$3=0</formula>
    </cfRule>
    <cfRule type="expression" dxfId="3097" priority="674">
      <formula>$O$3=0</formula>
    </cfRule>
    <cfRule type="cellIs" dxfId="3096" priority="675" operator="greaterThan">
      <formula>$O$3</formula>
    </cfRule>
    <cfRule type="cellIs" dxfId="3095" priority="676" operator="equal">
      <formula>$O$3</formula>
    </cfRule>
  </conditionalFormatting>
  <conditionalFormatting sqref="AI43">
    <cfRule type="expression" dxfId="3094" priority="669">
      <formula>$X$3=0</formula>
    </cfRule>
    <cfRule type="expression" dxfId="3093" priority="670">
      <formula>$O$3=0</formula>
    </cfRule>
    <cfRule type="cellIs" dxfId="3092" priority="671" operator="greaterThan">
      <formula>$O$3</formula>
    </cfRule>
    <cfRule type="cellIs" dxfId="3091" priority="672" operator="equal">
      <formula>$O$3</formula>
    </cfRule>
  </conditionalFormatting>
  <conditionalFormatting sqref="AI46">
    <cfRule type="expression" dxfId="3090" priority="665">
      <formula>$X$3=0</formula>
    </cfRule>
    <cfRule type="expression" dxfId="3089" priority="666">
      <formula>$O$3=0</formula>
    </cfRule>
    <cfRule type="cellIs" dxfId="3088" priority="667" operator="greaterThan">
      <formula>$O$3</formula>
    </cfRule>
    <cfRule type="cellIs" dxfId="3087" priority="668" operator="equal">
      <formula>$O$3</formula>
    </cfRule>
  </conditionalFormatting>
  <conditionalFormatting sqref="AI49">
    <cfRule type="expression" dxfId="3086" priority="661">
      <formula>$X$3=0</formula>
    </cfRule>
    <cfRule type="expression" dxfId="3085" priority="662">
      <formula>$O$3=0</formula>
    </cfRule>
    <cfRule type="cellIs" dxfId="3084" priority="663" operator="greaterThan">
      <formula>$O$3</formula>
    </cfRule>
    <cfRule type="cellIs" dxfId="3083" priority="664" operator="equal">
      <formula>$O$3</formula>
    </cfRule>
  </conditionalFormatting>
  <conditionalFormatting sqref="AI52">
    <cfRule type="expression" dxfId="3082" priority="657">
      <formula>$X$3=0</formula>
    </cfRule>
    <cfRule type="expression" dxfId="3081" priority="658">
      <formula>$O$3=0</formula>
    </cfRule>
    <cfRule type="cellIs" dxfId="3080" priority="659" operator="greaterThan">
      <formula>$O$3</formula>
    </cfRule>
    <cfRule type="cellIs" dxfId="3079" priority="660" operator="equal">
      <formula>$O$3</formula>
    </cfRule>
  </conditionalFormatting>
  <conditionalFormatting sqref="AH8">
    <cfRule type="cellIs" dxfId="3078" priority="654" operator="greaterThan">
      <formula>80</formula>
    </cfRule>
    <cfRule type="cellIs" dxfId="3077" priority="656" operator="greaterThan">
      <formula>99.9</formula>
    </cfRule>
  </conditionalFormatting>
  <conditionalFormatting sqref="AH8">
    <cfRule type="expression" dxfId="3076" priority="655">
      <formula>AG8&lt;AH8</formula>
    </cfRule>
  </conditionalFormatting>
  <conditionalFormatting sqref="AH7">
    <cfRule type="expression" dxfId="3075" priority="651">
      <formula>AG7&lt;AH7</formula>
    </cfRule>
    <cfRule type="cellIs" dxfId="3074" priority="652" operator="greaterThan">
      <formula>80</formula>
    </cfRule>
    <cfRule type="cellIs" dxfId="3073" priority="653" operator="greaterThan">
      <formula>99.999</formula>
    </cfRule>
  </conditionalFormatting>
  <conditionalFormatting sqref="AH10">
    <cfRule type="expression" dxfId="3072" priority="647">
      <formula>AG10&lt;AH10</formula>
    </cfRule>
    <cfRule type="cellIs" dxfId="3071" priority="648" operator="greaterThan">
      <formula>80</formula>
    </cfRule>
    <cfRule type="cellIs" dxfId="3070" priority="649" operator="greaterThan">
      <formula>99.999</formula>
    </cfRule>
  </conditionalFormatting>
  <conditionalFormatting sqref="AH13">
    <cfRule type="expression" dxfId="3069" priority="643">
      <formula>AG13&lt;AH13</formula>
    </cfRule>
    <cfRule type="cellIs" dxfId="3068" priority="644" operator="greaterThan">
      <formula>80</formula>
    </cfRule>
    <cfRule type="cellIs" dxfId="3067" priority="645" operator="greaterThan">
      <formula>99.999</formula>
    </cfRule>
  </conditionalFormatting>
  <conditionalFormatting sqref="AH16">
    <cfRule type="expression" dxfId="3066" priority="639">
      <formula>AG16&lt;AH16</formula>
    </cfRule>
    <cfRule type="cellIs" dxfId="3065" priority="640" operator="greaterThan">
      <formula>80</formula>
    </cfRule>
    <cfRule type="cellIs" dxfId="3064" priority="641" operator="greaterThan">
      <formula>99.999</formula>
    </cfRule>
  </conditionalFormatting>
  <conditionalFormatting sqref="AH19">
    <cfRule type="expression" dxfId="3063" priority="635">
      <formula>AG19&lt;AH19</formula>
    </cfRule>
    <cfRule type="cellIs" dxfId="3062" priority="636" operator="greaterThan">
      <formula>80</formula>
    </cfRule>
    <cfRule type="cellIs" dxfId="3061" priority="637" operator="greaterThan">
      <formula>99.999</formula>
    </cfRule>
  </conditionalFormatting>
  <conditionalFormatting sqref="AH22">
    <cfRule type="expression" dxfId="3060" priority="631">
      <formula>AG22&lt;AH22</formula>
    </cfRule>
    <cfRule type="cellIs" dxfId="3059" priority="632" operator="greaterThan">
      <formula>80</formula>
    </cfRule>
    <cfRule type="cellIs" dxfId="3058" priority="633" operator="greaterThan">
      <formula>99.999</formula>
    </cfRule>
  </conditionalFormatting>
  <conditionalFormatting sqref="AH25">
    <cfRule type="expression" dxfId="3057" priority="627">
      <formula>AG25&lt;AH25</formula>
    </cfRule>
    <cfRule type="cellIs" dxfId="3056" priority="628" operator="greaterThan">
      <formula>80</formula>
    </cfRule>
    <cfRule type="cellIs" dxfId="3055" priority="629" operator="greaterThan">
      <formula>99.999</formula>
    </cfRule>
  </conditionalFormatting>
  <conditionalFormatting sqref="AH28">
    <cfRule type="expression" dxfId="3054" priority="623">
      <formula>AG28&lt;AH28</formula>
    </cfRule>
    <cfRule type="cellIs" dxfId="3053" priority="624" operator="greaterThan">
      <formula>80</formula>
    </cfRule>
    <cfRule type="cellIs" dxfId="3052" priority="625" operator="greaterThan">
      <formula>99.999</formula>
    </cfRule>
  </conditionalFormatting>
  <conditionalFormatting sqref="AH31">
    <cfRule type="expression" dxfId="3051" priority="619">
      <formula>AG31&lt;AH31</formula>
    </cfRule>
    <cfRule type="cellIs" dxfId="3050" priority="620" operator="greaterThan">
      <formula>80</formula>
    </cfRule>
    <cfRule type="cellIs" dxfId="3049" priority="621" operator="greaterThan">
      <formula>99.999</formula>
    </cfRule>
  </conditionalFormatting>
  <conditionalFormatting sqref="AH34">
    <cfRule type="expression" dxfId="3048" priority="615">
      <formula>AG34&lt;AH34</formula>
    </cfRule>
    <cfRule type="cellIs" dxfId="3047" priority="616" operator="greaterThan">
      <formula>80</formula>
    </cfRule>
    <cfRule type="cellIs" dxfId="3046" priority="617" operator="greaterThan">
      <formula>99.999</formula>
    </cfRule>
  </conditionalFormatting>
  <conditionalFormatting sqref="AH37">
    <cfRule type="expression" dxfId="3045" priority="611">
      <formula>AG37&lt;AH37</formula>
    </cfRule>
    <cfRule type="cellIs" dxfId="3044" priority="612" operator="greaterThan">
      <formula>80</formula>
    </cfRule>
    <cfRule type="cellIs" dxfId="3043" priority="613" operator="greaterThan">
      <formula>99.999</formula>
    </cfRule>
  </conditionalFormatting>
  <conditionalFormatting sqref="AH40">
    <cfRule type="expression" dxfId="3042" priority="607">
      <formula>AG40&lt;AH40</formula>
    </cfRule>
    <cfRule type="cellIs" dxfId="3041" priority="608" operator="greaterThan">
      <formula>80</formula>
    </cfRule>
    <cfRule type="cellIs" dxfId="3040" priority="609" operator="greaterThan">
      <formula>99.999</formula>
    </cfRule>
  </conditionalFormatting>
  <conditionalFormatting sqref="AH43">
    <cfRule type="expression" dxfId="3039" priority="603">
      <formula>AG43&lt;AH43</formula>
    </cfRule>
    <cfRule type="cellIs" dxfId="3038" priority="604" operator="greaterThan">
      <formula>80</formula>
    </cfRule>
    <cfRule type="cellIs" dxfId="3037" priority="605" operator="greaterThan">
      <formula>99.999</formula>
    </cfRule>
  </conditionalFormatting>
  <conditionalFormatting sqref="AH46">
    <cfRule type="expression" dxfId="3036" priority="599">
      <formula>AG46&lt;AH46</formula>
    </cfRule>
    <cfRule type="cellIs" dxfId="3035" priority="600" operator="greaterThan">
      <formula>80</formula>
    </cfRule>
    <cfRule type="cellIs" dxfId="3034" priority="601" operator="greaterThan">
      <formula>99.999</formula>
    </cfRule>
  </conditionalFormatting>
  <conditionalFormatting sqref="AH49">
    <cfRule type="expression" dxfId="3033" priority="595">
      <formula>AG49&lt;AH49</formula>
    </cfRule>
    <cfRule type="cellIs" dxfId="3032" priority="596" operator="greaterThan">
      <formula>80</formula>
    </cfRule>
    <cfRule type="cellIs" dxfId="3031" priority="597" operator="greaterThan">
      <formula>99.999</formula>
    </cfRule>
  </conditionalFormatting>
  <conditionalFormatting sqref="AH52">
    <cfRule type="expression" dxfId="3030" priority="591">
      <formula>AG52&lt;AH52</formula>
    </cfRule>
    <cfRule type="cellIs" dxfId="3029" priority="592" operator="greaterThan">
      <formula>80</formula>
    </cfRule>
    <cfRule type="cellIs" dxfId="3028" priority="593" operator="greaterThan">
      <formula>99.999</formula>
    </cfRule>
  </conditionalFormatting>
  <conditionalFormatting sqref="AH11">
    <cfRule type="cellIs" dxfId="3027" priority="587" operator="greaterThan">
      <formula>80</formula>
    </cfRule>
    <cfRule type="cellIs" dxfId="3026" priority="589" operator="greaterThan">
      <formula>99.9</formula>
    </cfRule>
  </conditionalFormatting>
  <conditionalFormatting sqref="AH11">
    <cfRule type="expression" dxfId="3025" priority="588">
      <formula>AG11&lt;AH11</formula>
    </cfRule>
  </conditionalFormatting>
  <conditionalFormatting sqref="AH14">
    <cfRule type="cellIs" dxfId="3024" priority="584" operator="greaterThan">
      <formula>80</formula>
    </cfRule>
    <cfRule type="cellIs" dxfId="3023" priority="586" operator="greaterThan">
      <formula>99.9</formula>
    </cfRule>
  </conditionalFormatting>
  <conditionalFormatting sqref="AH14">
    <cfRule type="expression" dxfId="3022" priority="585">
      <formula>AG14&lt;AH14</formula>
    </cfRule>
  </conditionalFormatting>
  <conditionalFormatting sqref="AH17">
    <cfRule type="cellIs" dxfId="3021" priority="581" operator="greaterThan">
      <formula>80</formula>
    </cfRule>
    <cfRule type="cellIs" dxfId="3020" priority="583" operator="greaterThan">
      <formula>99.9</formula>
    </cfRule>
  </conditionalFormatting>
  <conditionalFormatting sqref="AH17">
    <cfRule type="expression" dxfId="3019" priority="582">
      <formula>AG17&lt;AH17</formula>
    </cfRule>
  </conditionalFormatting>
  <conditionalFormatting sqref="AH20">
    <cfRule type="cellIs" dxfId="3018" priority="578" operator="greaterThan">
      <formula>80</formula>
    </cfRule>
    <cfRule type="cellIs" dxfId="3017" priority="580" operator="greaterThan">
      <formula>99.9</formula>
    </cfRule>
  </conditionalFormatting>
  <conditionalFormatting sqref="AH20">
    <cfRule type="expression" dxfId="3016" priority="579">
      <formula>AG20&lt;AH20</formula>
    </cfRule>
  </conditionalFormatting>
  <conditionalFormatting sqref="AH23">
    <cfRule type="cellIs" dxfId="3015" priority="575" operator="greaterThan">
      <formula>80</formula>
    </cfRule>
    <cfRule type="cellIs" dxfId="3014" priority="577" operator="greaterThan">
      <formula>99.9</formula>
    </cfRule>
  </conditionalFormatting>
  <conditionalFormatting sqref="AH23">
    <cfRule type="expression" dxfId="3013" priority="576">
      <formula>AG23&lt;AH23</formula>
    </cfRule>
  </conditionalFormatting>
  <conditionalFormatting sqref="AH26">
    <cfRule type="cellIs" dxfId="3012" priority="572" operator="greaterThan">
      <formula>80</formula>
    </cfRule>
    <cfRule type="cellIs" dxfId="3011" priority="574" operator="greaterThan">
      <formula>99.9</formula>
    </cfRule>
  </conditionalFormatting>
  <conditionalFormatting sqref="AH26">
    <cfRule type="expression" dxfId="3010" priority="573">
      <formula>AG26&lt;AH26</formula>
    </cfRule>
  </conditionalFormatting>
  <conditionalFormatting sqref="AH29">
    <cfRule type="cellIs" dxfId="3009" priority="569" operator="greaterThan">
      <formula>80</formula>
    </cfRule>
    <cfRule type="cellIs" dxfId="3008" priority="571" operator="greaterThan">
      <formula>99.9</formula>
    </cfRule>
  </conditionalFormatting>
  <conditionalFormatting sqref="AH29">
    <cfRule type="expression" dxfId="3007" priority="570">
      <formula>AG29&lt;AH29</formula>
    </cfRule>
  </conditionalFormatting>
  <conditionalFormatting sqref="AH32">
    <cfRule type="cellIs" dxfId="3006" priority="566" operator="greaterThan">
      <formula>80</formula>
    </cfRule>
    <cfRule type="cellIs" dxfId="3005" priority="568" operator="greaterThan">
      <formula>99.9</formula>
    </cfRule>
  </conditionalFormatting>
  <conditionalFormatting sqref="AH32">
    <cfRule type="expression" dxfId="3004" priority="567">
      <formula>AG32&lt;AH32</formula>
    </cfRule>
  </conditionalFormatting>
  <conditionalFormatting sqref="AH35">
    <cfRule type="cellIs" dxfId="3003" priority="563" operator="greaterThan">
      <formula>80</formula>
    </cfRule>
    <cfRule type="cellIs" dxfId="3002" priority="565" operator="greaterThan">
      <formula>99.9</formula>
    </cfRule>
  </conditionalFormatting>
  <conditionalFormatting sqref="AH35">
    <cfRule type="expression" dxfId="3001" priority="564">
      <formula>AG35&lt;AH35</formula>
    </cfRule>
  </conditionalFormatting>
  <conditionalFormatting sqref="AH38">
    <cfRule type="cellIs" dxfId="3000" priority="560" operator="greaterThan">
      <formula>80</formula>
    </cfRule>
    <cfRule type="cellIs" dxfId="2999" priority="562" operator="greaterThan">
      <formula>99.9</formula>
    </cfRule>
  </conditionalFormatting>
  <conditionalFormatting sqref="AH38">
    <cfRule type="expression" dxfId="2998" priority="561">
      <formula>AG38&lt;AH38</formula>
    </cfRule>
  </conditionalFormatting>
  <conditionalFormatting sqref="AH41">
    <cfRule type="cellIs" dxfId="2997" priority="557" operator="greaterThan">
      <formula>80</formula>
    </cfRule>
    <cfRule type="cellIs" dxfId="2996" priority="559" operator="greaterThan">
      <formula>99.9</formula>
    </cfRule>
  </conditionalFormatting>
  <conditionalFormatting sqref="AH41">
    <cfRule type="expression" dxfId="2995" priority="558">
      <formula>AG41&lt;AH41</formula>
    </cfRule>
  </conditionalFormatting>
  <conditionalFormatting sqref="AH44">
    <cfRule type="cellIs" dxfId="2994" priority="554" operator="greaterThan">
      <formula>80</formula>
    </cfRule>
    <cfRule type="cellIs" dxfId="2993" priority="556" operator="greaterThan">
      <formula>99.9</formula>
    </cfRule>
  </conditionalFormatting>
  <conditionalFormatting sqref="AH44">
    <cfRule type="expression" dxfId="2992" priority="555">
      <formula>AG44&lt;AH44</formula>
    </cfRule>
  </conditionalFormatting>
  <conditionalFormatting sqref="AH47">
    <cfRule type="cellIs" dxfId="2991" priority="551" operator="greaterThan">
      <formula>80</formula>
    </cfRule>
    <cfRule type="cellIs" dxfId="2990" priority="553" operator="greaterThan">
      <formula>99.9</formula>
    </cfRule>
  </conditionalFormatting>
  <conditionalFormatting sqref="AH47">
    <cfRule type="expression" dxfId="2989" priority="552">
      <formula>AG47&lt;AH47</formula>
    </cfRule>
  </conditionalFormatting>
  <conditionalFormatting sqref="AH50">
    <cfRule type="cellIs" dxfId="2988" priority="548" operator="greaterThan">
      <formula>80</formula>
    </cfRule>
    <cfRule type="cellIs" dxfId="2987" priority="550" operator="greaterThan">
      <formula>99.9</formula>
    </cfRule>
  </conditionalFormatting>
  <conditionalFormatting sqref="AH50">
    <cfRule type="expression" dxfId="2986" priority="549">
      <formula>AG50&lt;AH50</formula>
    </cfRule>
  </conditionalFormatting>
  <conditionalFormatting sqref="AH53">
    <cfRule type="cellIs" dxfId="2985" priority="545" operator="greaterThan">
      <formula>80</formula>
    </cfRule>
    <cfRule type="cellIs" dxfId="2984" priority="547" operator="greaterThan">
      <formula>99.9</formula>
    </cfRule>
  </conditionalFormatting>
  <conditionalFormatting sqref="AH53">
    <cfRule type="expression" dxfId="2983" priority="546">
      <formula>AG53&lt;AH53</formula>
    </cfRule>
  </conditionalFormatting>
  <conditionalFormatting sqref="AL7">
    <cfRule type="expression" dxfId="2982" priority="541">
      <formula>$X$3=0</formula>
    </cfRule>
    <cfRule type="expression" dxfId="2981" priority="542">
      <formula>$O$3=0</formula>
    </cfRule>
    <cfRule type="cellIs" dxfId="2980" priority="543" operator="greaterThan">
      <formula>$O$3</formula>
    </cfRule>
    <cfRule type="cellIs" dxfId="2979" priority="544" operator="equal">
      <formula>$O$3</formula>
    </cfRule>
  </conditionalFormatting>
  <conditionalFormatting sqref="AL10">
    <cfRule type="expression" dxfId="2978" priority="537">
      <formula>$X$3=0</formula>
    </cfRule>
    <cfRule type="expression" dxfId="2977" priority="538">
      <formula>$O$3=0</formula>
    </cfRule>
    <cfRule type="cellIs" dxfId="2976" priority="539" operator="greaterThan">
      <formula>$O$3</formula>
    </cfRule>
    <cfRule type="cellIs" dxfId="2975" priority="540" operator="equal">
      <formula>$O$3</formula>
    </cfRule>
  </conditionalFormatting>
  <conditionalFormatting sqref="AL13">
    <cfRule type="expression" dxfId="2974" priority="533">
      <formula>$X$3=0</formula>
    </cfRule>
    <cfRule type="expression" dxfId="2973" priority="534">
      <formula>$O$3=0</formula>
    </cfRule>
    <cfRule type="cellIs" dxfId="2972" priority="535" operator="greaterThan">
      <formula>$O$3</formula>
    </cfRule>
    <cfRule type="cellIs" dxfId="2971" priority="536" operator="equal">
      <formula>$O$3</formula>
    </cfRule>
  </conditionalFormatting>
  <conditionalFormatting sqref="AL16">
    <cfRule type="expression" dxfId="2970" priority="529">
      <formula>$X$3=0</formula>
    </cfRule>
    <cfRule type="expression" dxfId="2969" priority="530">
      <formula>$O$3=0</formula>
    </cfRule>
    <cfRule type="cellIs" dxfId="2968" priority="531" operator="greaterThan">
      <formula>$O$3</formula>
    </cfRule>
    <cfRule type="cellIs" dxfId="2967" priority="532" operator="equal">
      <formula>$O$3</formula>
    </cfRule>
  </conditionalFormatting>
  <conditionalFormatting sqref="AL19">
    <cfRule type="expression" dxfId="2966" priority="525">
      <formula>$X$3=0</formula>
    </cfRule>
    <cfRule type="expression" dxfId="2965" priority="526">
      <formula>$O$3=0</formula>
    </cfRule>
    <cfRule type="cellIs" dxfId="2964" priority="527" operator="greaterThan">
      <formula>$O$3</formula>
    </cfRule>
    <cfRule type="cellIs" dxfId="2963" priority="528" operator="equal">
      <formula>$O$3</formula>
    </cfRule>
  </conditionalFormatting>
  <conditionalFormatting sqref="AL22">
    <cfRule type="expression" dxfId="2962" priority="521">
      <formula>$X$3=0</formula>
    </cfRule>
    <cfRule type="expression" dxfId="2961" priority="522">
      <formula>$O$3=0</formula>
    </cfRule>
    <cfRule type="cellIs" dxfId="2960" priority="523" operator="greaterThan">
      <formula>$O$3</formula>
    </cfRule>
    <cfRule type="cellIs" dxfId="2959" priority="524" operator="equal">
      <formula>$O$3</formula>
    </cfRule>
  </conditionalFormatting>
  <conditionalFormatting sqref="AL25">
    <cfRule type="expression" dxfId="2958" priority="517">
      <formula>$X$3=0</formula>
    </cfRule>
    <cfRule type="expression" dxfId="2957" priority="518">
      <formula>$O$3=0</formula>
    </cfRule>
    <cfRule type="cellIs" dxfId="2956" priority="519" operator="greaterThan">
      <formula>$O$3</formula>
    </cfRule>
    <cfRule type="cellIs" dxfId="2955" priority="520" operator="equal">
      <formula>$O$3</formula>
    </cfRule>
  </conditionalFormatting>
  <conditionalFormatting sqref="AL28">
    <cfRule type="expression" dxfId="2954" priority="513">
      <formula>$X$3=0</formula>
    </cfRule>
    <cfRule type="expression" dxfId="2953" priority="514">
      <formula>$O$3=0</formula>
    </cfRule>
    <cfRule type="cellIs" dxfId="2952" priority="515" operator="greaterThan">
      <formula>$O$3</formula>
    </cfRule>
    <cfRule type="cellIs" dxfId="2951" priority="516" operator="equal">
      <formula>$O$3</formula>
    </cfRule>
  </conditionalFormatting>
  <conditionalFormatting sqref="AL31">
    <cfRule type="expression" dxfId="2950" priority="509">
      <formula>$X$3=0</formula>
    </cfRule>
    <cfRule type="expression" dxfId="2949" priority="510">
      <formula>$O$3=0</formula>
    </cfRule>
    <cfRule type="cellIs" dxfId="2948" priority="511" operator="greaterThan">
      <formula>$O$3</formula>
    </cfRule>
    <cfRule type="cellIs" dxfId="2947" priority="512" operator="equal">
      <formula>$O$3</formula>
    </cfRule>
  </conditionalFormatting>
  <conditionalFormatting sqref="AL34">
    <cfRule type="expression" dxfId="2946" priority="505">
      <formula>$X$3=0</formula>
    </cfRule>
    <cfRule type="expression" dxfId="2945" priority="506">
      <formula>$O$3=0</formula>
    </cfRule>
    <cfRule type="cellIs" dxfId="2944" priority="507" operator="greaterThan">
      <formula>$O$3</formula>
    </cfRule>
    <cfRule type="cellIs" dxfId="2943" priority="508" operator="equal">
      <formula>$O$3</formula>
    </cfRule>
  </conditionalFormatting>
  <conditionalFormatting sqref="AL37">
    <cfRule type="expression" dxfId="2942" priority="501">
      <formula>$X$3=0</formula>
    </cfRule>
    <cfRule type="expression" dxfId="2941" priority="502">
      <formula>$O$3=0</formula>
    </cfRule>
    <cfRule type="cellIs" dxfId="2940" priority="503" operator="greaterThan">
      <formula>$O$3</formula>
    </cfRule>
    <cfRule type="cellIs" dxfId="2939" priority="504" operator="equal">
      <formula>$O$3</formula>
    </cfRule>
  </conditionalFormatting>
  <conditionalFormatting sqref="AL40">
    <cfRule type="expression" dxfId="2938" priority="497">
      <formula>$X$3=0</formula>
    </cfRule>
    <cfRule type="expression" dxfId="2937" priority="498">
      <formula>$O$3=0</formula>
    </cfRule>
    <cfRule type="cellIs" dxfId="2936" priority="499" operator="greaterThan">
      <formula>$O$3</formula>
    </cfRule>
    <cfRule type="cellIs" dxfId="2935" priority="500" operator="equal">
      <formula>$O$3</formula>
    </cfRule>
  </conditionalFormatting>
  <conditionalFormatting sqref="AL43">
    <cfRule type="expression" dxfId="2934" priority="493">
      <formula>$X$3=0</formula>
    </cfRule>
    <cfRule type="expression" dxfId="2933" priority="494">
      <formula>$O$3=0</formula>
    </cfRule>
    <cfRule type="cellIs" dxfId="2932" priority="495" operator="greaterThan">
      <formula>$O$3</formula>
    </cfRule>
    <cfRule type="cellIs" dxfId="2931" priority="496" operator="equal">
      <formula>$O$3</formula>
    </cfRule>
  </conditionalFormatting>
  <conditionalFormatting sqref="AL46">
    <cfRule type="expression" dxfId="2930" priority="489">
      <formula>$X$3=0</formula>
    </cfRule>
    <cfRule type="expression" dxfId="2929" priority="490">
      <formula>$O$3=0</formula>
    </cfRule>
    <cfRule type="cellIs" dxfId="2928" priority="491" operator="greaterThan">
      <formula>$O$3</formula>
    </cfRule>
    <cfRule type="cellIs" dxfId="2927" priority="492" operator="equal">
      <formula>$O$3</formula>
    </cfRule>
  </conditionalFormatting>
  <conditionalFormatting sqref="AL49">
    <cfRule type="expression" dxfId="2926" priority="485">
      <formula>$X$3=0</formula>
    </cfRule>
    <cfRule type="expression" dxfId="2925" priority="486">
      <formula>$O$3=0</formula>
    </cfRule>
    <cfRule type="cellIs" dxfId="2924" priority="487" operator="greaterThan">
      <formula>$O$3</formula>
    </cfRule>
    <cfRule type="cellIs" dxfId="2923" priority="488" operator="equal">
      <formula>$O$3</formula>
    </cfRule>
  </conditionalFormatting>
  <conditionalFormatting sqref="AL52">
    <cfRule type="expression" dxfId="2922" priority="481">
      <formula>$X$3=0</formula>
    </cfRule>
    <cfRule type="expression" dxfId="2921" priority="482">
      <formula>$O$3=0</formula>
    </cfRule>
    <cfRule type="cellIs" dxfId="2920" priority="483" operator="greaterThan">
      <formula>$O$3</formula>
    </cfRule>
    <cfRule type="cellIs" dxfId="2919" priority="484" operator="equal">
      <formula>$O$3</formula>
    </cfRule>
  </conditionalFormatting>
  <conditionalFormatting sqref="AK8">
    <cfRule type="cellIs" dxfId="2918" priority="478" operator="greaterThan">
      <formula>80</formula>
    </cfRule>
    <cfRule type="cellIs" dxfId="2917" priority="480" operator="greaterThan">
      <formula>99.9</formula>
    </cfRule>
  </conditionalFormatting>
  <conditionalFormatting sqref="AK8">
    <cfRule type="expression" dxfId="2916" priority="479">
      <formula>AJ8&lt;AK8</formula>
    </cfRule>
  </conditionalFormatting>
  <conditionalFormatting sqref="AK7">
    <cfRule type="expression" dxfId="2915" priority="475">
      <formula>AJ7&lt;AK7</formula>
    </cfRule>
    <cfRule type="cellIs" dxfId="2914" priority="476" operator="greaterThan">
      <formula>80</formula>
    </cfRule>
    <cfRule type="cellIs" dxfId="2913" priority="477" operator="greaterThan">
      <formula>99.999</formula>
    </cfRule>
  </conditionalFormatting>
  <conditionalFormatting sqref="AK10">
    <cfRule type="expression" dxfId="2912" priority="471">
      <formula>AJ10&lt;AK10</formula>
    </cfRule>
    <cfRule type="cellIs" dxfId="2911" priority="472" operator="greaterThan">
      <formula>80</formula>
    </cfRule>
    <cfRule type="cellIs" dxfId="2910" priority="473" operator="greaterThan">
      <formula>99.999</formula>
    </cfRule>
  </conditionalFormatting>
  <conditionalFormatting sqref="AK13">
    <cfRule type="expression" dxfId="2909" priority="467">
      <formula>AJ13&lt;AK13</formula>
    </cfRule>
    <cfRule type="cellIs" dxfId="2908" priority="468" operator="greaterThan">
      <formula>80</formula>
    </cfRule>
    <cfRule type="cellIs" dxfId="2907" priority="469" operator="greaterThan">
      <formula>99.999</formula>
    </cfRule>
  </conditionalFormatting>
  <conditionalFormatting sqref="AK16">
    <cfRule type="expression" dxfId="2906" priority="463">
      <formula>AJ16&lt;AK16</formula>
    </cfRule>
    <cfRule type="cellIs" dxfId="2905" priority="464" operator="greaterThan">
      <formula>80</formula>
    </cfRule>
    <cfRule type="cellIs" dxfId="2904" priority="465" operator="greaterThan">
      <formula>99.999</formula>
    </cfRule>
  </conditionalFormatting>
  <conditionalFormatting sqref="AK19">
    <cfRule type="expression" dxfId="2903" priority="459">
      <formula>AJ19&lt;AK19</formula>
    </cfRule>
    <cfRule type="cellIs" dxfId="2902" priority="460" operator="greaterThan">
      <formula>80</formula>
    </cfRule>
    <cfRule type="cellIs" dxfId="2901" priority="461" operator="greaterThan">
      <formula>99.999</formula>
    </cfRule>
  </conditionalFormatting>
  <conditionalFormatting sqref="AK22">
    <cfRule type="expression" dxfId="2900" priority="455">
      <formula>AJ22&lt;AK22</formula>
    </cfRule>
    <cfRule type="cellIs" dxfId="2899" priority="456" operator="greaterThan">
      <formula>80</formula>
    </cfRule>
    <cfRule type="cellIs" dxfId="2898" priority="457" operator="greaterThan">
      <formula>99.999</formula>
    </cfRule>
  </conditionalFormatting>
  <conditionalFormatting sqref="AK25">
    <cfRule type="expression" dxfId="2897" priority="451">
      <formula>AJ25&lt;AK25</formula>
    </cfRule>
    <cfRule type="cellIs" dxfId="2896" priority="452" operator="greaterThan">
      <formula>80</formula>
    </cfRule>
    <cfRule type="cellIs" dxfId="2895" priority="453" operator="greaterThan">
      <formula>99.999</formula>
    </cfRule>
  </conditionalFormatting>
  <conditionalFormatting sqref="AK28">
    <cfRule type="expression" dxfId="2894" priority="447">
      <formula>AJ28&lt;AK28</formula>
    </cfRule>
    <cfRule type="cellIs" dxfId="2893" priority="448" operator="greaterThan">
      <formula>80</formula>
    </cfRule>
    <cfRule type="cellIs" dxfId="2892" priority="449" operator="greaterThan">
      <formula>99.999</formula>
    </cfRule>
  </conditionalFormatting>
  <conditionalFormatting sqref="AK31">
    <cfRule type="expression" dxfId="2891" priority="443">
      <formula>AJ31&lt;AK31</formula>
    </cfRule>
    <cfRule type="cellIs" dxfId="2890" priority="444" operator="greaterThan">
      <formula>80</formula>
    </cfRule>
    <cfRule type="cellIs" dxfId="2889" priority="445" operator="greaterThan">
      <formula>99.999</formula>
    </cfRule>
  </conditionalFormatting>
  <conditionalFormatting sqref="AK34">
    <cfRule type="expression" dxfId="2888" priority="439">
      <formula>AJ34&lt;AK34</formula>
    </cfRule>
    <cfRule type="cellIs" dxfId="2887" priority="440" operator="greaterThan">
      <formula>80</formula>
    </cfRule>
    <cfRule type="cellIs" dxfId="2886" priority="441" operator="greaterThan">
      <formula>99.999</formula>
    </cfRule>
  </conditionalFormatting>
  <conditionalFormatting sqref="AK37">
    <cfRule type="expression" dxfId="2885" priority="435">
      <formula>AJ37&lt;AK37</formula>
    </cfRule>
    <cfRule type="cellIs" dxfId="2884" priority="436" operator="greaterThan">
      <formula>80</formula>
    </cfRule>
    <cfRule type="cellIs" dxfId="2883" priority="437" operator="greaterThan">
      <formula>99.999</formula>
    </cfRule>
  </conditionalFormatting>
  <conditionalFormatting sqref="AK40">
    <cfRule type="expression" dxfId="2882" priority="431">
      <formula>AJ40&lt;AK40</formula>
    </cfRule>
    <cfRule type="cellIs" dxfId="2881" priority="432" operator="greaterThan">
      <formula>80</formula>
    </cfRule>
    <cfRule type="cellIs" dxfId="2880" priority="433" operator="greaterThan">
      <formula>99.999</formula>
    </cfRule>
  </conditionalFormatting>
  <conditionalFormatting sqref="AK43">
    <cfRule type="expression" dxfId="2879" priority="427">
      <formula>AJ43&lt;AK43</formula>
    </cfRule>
    <cfRule type="cellIs" dxfId="2878" priority="428" operator="greaterThan">
      <formula>80</formula>
    </cfRule>
    <cfRule type="cellIs" dxfId="2877" priority="429" operator="greaterThan">
      <formula>99.999</formula>
    </cfRule>
  </conditionalFormatting>
  <conditionalFormatting sqref="AK46">
    <cfRule type="expression" dxfId="2876" priority="423">
      <formula>AJ46&lt;AK46</formula>
    </cfRule>
    <cfRule type="cellIs" dxfId="2875" priority="424" operator="greaterThan">
      <formula>80</formula>
    </cfRule>
    <cfRule type="cellIs" dxfId="2874" priority="425" operator="greaterThan">
      <formula>99.999</formula>
    </cfRule>
  </conditionalFormatting>
  <conditionalFormatting sqref="AK49">
    <cfRule type="expression" dxfId="2873" priority="419">
      <formula>AJ49&lt;AK49</formula>
    </cfRule>
    <cfRule type="cellIs" dxfId="2872" priority="420" operator="greaterThan">
      <formula>80</formula>
    </cfRule>
    <cfRule type="cellIs" dxfId="2871" priority="421" operator="greaterThan">
      <formula>99.999</formula>
    </cfRule>
  </conditionalFormatting>
  <conditionalFormatting sqref="AK52">
    <cfRule type="expression" dxfId="2870" priority="415">
      <formula>AJ52&lt;AK52</formula>
    </cfRule>
    <cfRule type="cellIs" dxfId="2869" priority="416" operator="greaterThan">
      <formula>80</formula>
    </cfRule>
    <cfRule type="cellIs" dxfId="2868" priority="417" operator="greaterThan">
      <formula>99.999</formula>
    </cfRule>
  </conditionalFormatting>
  <conditionalFormatting sqref="AK11">
    <cfRule type="cellIs" dxfId="2867" priority="411" operator="greaterThan">
      <formula>80</formula>
    </cfRule>
    <cfRule type="cellIs" dxfId="2866" priority="413" operator="greaterThan">
      <formula>99.9</formula>
    </cfRule>
  </conditionalFormatting>
  <conditionalFormatting sqref="AK11">
    <cfRule type="expression" dxfId="2865" priority="412">
      <formula>AJ11&lt;AK11</formula>
    </cfRule>
  </conditionalFormatting>
  <conditionalFormatting sqref="AK14">
    <cfRule type="cellIs" dxfId="2864" priority="408" operator="greaterThan">
      <formula>80</formula>
    </cfRule>
    <cfRule type="cellIs" dxfId="2863" priority="410" operator="greaterThan">
      <formula>99.9</formula>
    </cfRule>
  </conditionalFormatting>
  <conditionalFormatting sqref="AK14">
    <cfRule type="expression" dxfId="2862" priority="409">
      <formula>AJ14&lt;AK14</formula>
    </cfRule>
  </conditionalFormatting>
  <conditionalFormatting sqref="AK17">
    <cfRule type="cellIs" dxfId="2861" priority="405" operator="greaterThan">
      <formula>80</formula>
    </cfRule>
    <cfRule type="cellIs" dxfId="2860" priority="407" operator="greaterThan">
      <formula>99.9</formula>
    </cfRule>
  </conditionalFormatting>
  <conditionalFormatting sqref="AK17">
    <cfRule type="expression" dxfId="2859" priority="406">
      <formula>AJ17&lt;AK17</formula>
    </cfRule>
  </conditionalFormatting>
  <conditionalFormatting sqref="AK20">
    <cfRule type="cellIs" dxfId="2858" priority="402" operator="greaterThan">
      <formula>80</formula>
    </cfRule>
    <cfRule type="cellIs" dxfId="2857" priority="404" operator="greaterThan">
      <formula>99.9</formula>
    </cfRule>
  </conditionalFormatting>
  <conditionalFormatting sqref="AK20">
    <cfRule type="expression" dxfId="2856" priority="403">
      <formula>AJ20&lt;AK20</formula>
    </cfRule>
  </conditionalFormatting>
  <conditionalFormatting sqref="AK23">
    <cfRule type="cellIs" dxfId="2855" priority="399" operator="greaterThan">
      <formula>80</formula>
    </cfRule>
    <cfRule type="cellIs" dxfId="2854" priority="401" operator="greaterThan">
      <formula>99.9</formula>
    </cfRule>
  </conditionalFormatting>
  <conditionalFormatting sqref="AK23">
    <cfRule type="expression" dxfId="2853" priority="400">
      <formula>AJ23&lt;AK23</formula>
    </cfRule>
  </conditionalFormatting>
  <conditionalFormatting sqref="AK26">
    <cfRule type="cellIs" dxfId="2852" priority="396" operator="greaterThan">
      <formula>80</formula>
    </cfRule>
    <cfRule type="cellIs" dxfId="2851" priority="398" operator="greaterThan">
      <formula>99.9</formula>
    </cfRule>
  </conditionalFormatting>
  <conditionalFormatting sqref="AK26">
    <cfRule type="expression" dxfId="2850" priority="397">
      <formula>AJ26&lt;AK26</formula>
    </cfRule>
  </conditionalFormatting>
  <conditionalFormatting sqref="AK29">
    <cfRule type="cellIs" dxfId="2849" priority="393" operator="greaterThan">
      <formula>80</formula>
    </cfRule>
    <cfRule type="cellIs" dxfId="2848" priority="395" operator="greaterThan">
      <formula>99.9</formula>
    </cfRule>
  </conditionalFormatting>
  <conditionalFormatting sqref="AK29">
    <cfRule type="expression" dxfId="2847" priority="394">
      <formula>AJ29&lt;AK29</formula>
    </cfRule>
  </conditionalFormatting>
  <conditionalFormatting sqref="AK32">
    <cfRule type="cellIs" dxfId="2846" priority="390" operator="greaterThan">
      <formula>80</formula>
    </cfRule>
    <cfRule type="cellIs" dxfId="2845" priority="392" operator="greaterThan">
      <formula>99.9</formula>
    </cfRule>
  </conditionalFormatting>
  <conditionalFormatting sqref="AK32">
    <cfRule type="expression" dxfId="2844" priority="391">
      <formula>AJ32&lt;AK32</formula>
    </cfRule>
  </conditionalFormatting>
  <conditionalFormatting sqref="AK35">
    <cfRule type="cellIs" dxfId="2843" priority="387" operator="greaterThan">
      <formula>80</formula>
    </cfRule>
    <cfRule type="cellIs" dxfId="2842" priority="389" operator="greaterThan">
      <formula>99.9</formula>
    </cfRule>
  </conditionalFormatting>
  <conditionalFormatting sqref="AK35">
    <cfRule type="expression" dxfId="2841" priority="388">
      <formula>AJ35&lt;AK35</formula>
    </cfRule>
  </conditionalFormatting>
  <conditionalFormatting sqref="AK38">
    <cfRule type="cellIs" dxfId="2840" priority="384" operator="greaterThan">
      <formula>80</formula>
    </cfRule>
    <cfRule type="cellIs" dxfId="2839" priority="386" operator="greaterThan">
      <formula>99.9</formula>
    </cfRule>
  </conditionalFormatting>
  <conditionalFormatting sqref="AK38">
    <cfRule type="expression" dxfId="2838" priority="385">
      <formula>AJ38&lt;AK38</formula>
    </cfRule>
  </conditionalFormatting>
  <conditionalFormatting sqref="AK41">
    <cfRule type="cellIs" dxfId="2837" priority="381" operator="greaterThan">
      <formula>80</formula>
    </cfRule>
    <cfRule type="cellIs" dxfId="2836" priority="383" operator="greaterThan">
      <formula>99.9</formula>
    </cfRule>
  </conditionalFormatting>
  <conditionalFormatting sqref="AK41">
    <cfRule type="expression" dxfId="2835" priority="382">
      <formula>AJ41&lt;AK41</formula>
    </cfRule>
  </conditionalFormatting>
  <conditionalFormatting sqref="AK44">
    <cfRule type="cellIs" dxfId="2834" priority="378" operator="greaterThan">
      <formula>80</formula>
    </cfRule>
    <cfRule type="cellIs" dxfId="2833" priority="380" operator="greaterThan">
      <formula>99.9</formula>
    </cfRule>
  </conditionalFormatting>
  <conditionalFormatting sqref="AK44">
    <cfRule type="expression" dxfId="2832" priority="379">
      <formula>AJ44&lt;AK44</formula>
    </cfRule>
  </conditionalFormatting>
  <conditionalFormatting sqref="AK47">
    <cfRule type="cellIs" dxfId="2831" priority="375" operator="greaterThan">
      <formula>80</formula>
    </cfRule>
    <cfRule type="cellIs" dxfId="2830" priority="377" operator="greaterThan">
      <formula>99.9</formula>
    </cfRule>
  </conditionalFormatting>
  <conditionalFormatting sqref="AK47">
    <cfRule type="expression" dxfId="2829" priority="376">
      <formula>AJ47&lt;AK47</formula>
    </cfRule>
  </conditionalFormatting>
  <conditionalFormatting sqref="AK50">
    <cfRule type="cellIs" dxfId="2828" priority="372" operator="greaterThan">
      <formula>80</formula>
    </cfRule>
    <cfRule type="cellIs" dxfId="2827" priority="374" operator="greaterThan">
      <formula>99.9</formula>
    </cfRule>
  </conditionalFormatting>
  <conditionalFormatting sqref="AK50">
    <cfRule type="expression" dxfId="2826" priority="373">
      <formula>AJ50&lt;AK50</formula>
    </cfRule>
  </conditionalFormatting>
  <conditionalFormatting sqref="AK53">
    <cfRule type="cellIs" dxfId="2825" priority="369" operator="greaterThan">
      <formula>80</formula>
    </cfRule>
    <cfRule type="cellIs" dxfId="2824" priority="371" operator="greaterThan">
      <formula>99.9</formula>
    </cfRule>
  </conditionalFormatting>
  <conditionalFormatting sqref="AK53">
    <cfRule type="expression" dxfId="2823" priority="370">
      <formula>AJ53&lt;AK53</formula>
    </cfRule>
  </conditionalFormatting>
  <conditionalFormatting sqref="AO7">
    <cfRule type="expression" dxfId="2822" priority="365">
      <formula>$X$3=0</formula>
    </cfRule>
    <cfRule type="expression" dxfId="2821" priority="366">
      <formula>$O$3=0</formula>
    </cfRule>
    <cfRule type="cellIs" dxfId="2820" priority="367" operator="greaterThan">
      <formula>$O$3</formula>
    </cfRule>
    <cfRule type="cellIs" dxfId="2819" priority="368" operator="equal">
      <formula>$O$3</formula>
    </cfRule>
  </conditionalFormatting>
  <conditionalFormatting sqref="AO10">
    <cfRule type="expression" dxfId="2818" priority="361">
      <formula>$X$3=0</formula>
    </cfRule>
    <cfRule type="expression" dxfId="2817" priority="362">
      <formula>$O$3=0</formula>
    </cfRule>
    <cfRule type="cellIs" dxfId="2816" priority="363" operator="greaterThan">
      <formula>$O$3</formula>
    </cfRule>
    <cfRule type="cellIs" dxfId="2815" priority="364" operator="equal">
      <formula>$O$3</formula>
    </cfRule>
  </conditionalFormatting>
  <conditionalFormatting sqref="AO13">
    <cfRule type="expression" dxfId="2814" priority="357">
      <formula>$X$3=0</formula>
    </cfRule>
    <cfRule type="expression" dxfId="2813" priority="358">
      <formula>$O$3=0</formula>
    </cfRule>
    <cfRule type="cellIs" dxfId="2812" priority="359" operator="greaterThan">
      <formula>$O$3</formula>
    </cfRule>
    <cfRule type="cellIs" dxfId="2811" priority="360" operator="equal">
      <formula>$O$3</formula>
    </cfRule>
  </conditionalFormatting>
  <conditionalFormatting sqref="AO16">
    <cfRule type="expression" dxfId="2810" priority="353">
      <formula>$X$3=0</formula>
    </cfRule>
    <cfRule type="expression" dxfId="2809" priority="354">
      <formula>$O$3=0</formula>
    </cfRule>
    <cfRule type="cellIs" dxfId="2808" priority="355" operator="greaterThan">
      <formula>$O$3</formula>
    </cfRule>
    <cfRule type="cellIs" dxfId="2807" priority="356" operator="equal">
      <formula>$O$3</formula>
    </cfRule>
  </conditionalFormatting>
  <conditionalFormatting sqref="AO19">
    <cfRule type="expression" dxfId="2806" priority="349">
      <formula>$X$3=0</formula>
    </cfRule>
    <cfRule type="expression" dxfId="2805" priority="350">
      <formula>$O$3=0</formula>
    </cfRule>
    <cfRule type="cellIs" dxfId="2804" priority="351" operator="greaterThan">
      <formula>$O$3</formula>
    </cfRule>
    <cfRule type="cellIs" dxfId="2803" priority="352" operator="equal">
      <formula>$O$3</formula>
    </cfRule>
  </conditionalFormatting>
  <conditionalFormatting sqref="AO22">
    <cfRule type="expression" dxfId="2802" priority="345">
      <formula>$X$3=0</formula>
    </cfRule>
    <cfRule type="expression" dxfId="2801" priority="346">
      <formula>$O$3=0</formula>
    </cfRule>
    <cfRule type="cellIs" dxfId="2800" priority="347" operator="greaterThan">
      <formula>$O$3</formula>
    </cfRule>
    <cfRule type="cellIs" dxfId="2799" priority="348" operator="equal">
      <formula>$O$3</formula>
    </cfRule>
  </conditionalFormatting>
  <conditionalFormatting sqref="AO25">
    <cfRule type="expression" dxfId="2798" priority="341">
      <formula>$X$3=0</formula>
    </cfRule>
    <cfRule type="expression" dxfId="2797" priority="342">
      <formula>$O$3=0</formula>
    </cfRule>
    <cfRule type="cellIs" dxfId="2796" priority="343" operator="greaterThan">
      <formula>$O$3</formula>
    </cfRule>
    <cfRule type="cellIs" dxfId="2795" priority="344" operator="equal">
      <formula>$O$3</formula>
    </cfRule>
  </conditionalFormatting>
  <conditionalFormatting sqref="AO28">
    <cfRule type="expression" dxfId="2794" priority="337">
      <formula>$X$3=0</formula>
    </cfRule>
    <cfRule type="expression" dxfId="2793" priority="338">
      <formula>$O$3=0</formula>
    </cfRule>
    <cfRule type="cellIs" dxfId="2792" priority="339" operator="greaterThan">
      <formula>$O$3</formula>
    </cfRule>
    <cfRule type="cellIs" dxfId="2791" priority="340" operator="equal">
      <formula>$O$3</formula>
    </cfRule>
  </conditionalFormatting>
  <conditionalFormatting sqref="AO31">
    <cfRule type="expression" dxfId="2790" priority="333">
      <formula>$X$3=0</formula>
    </cfRule>
    <cfRule type="expression" dxfId="2789" priority="334">
      <formula>$O$3=0</formula>
    </cfRule>
    <cfRule type="cellIs" dxfId="2788" priority="335" operator="greaterThan">
      <formula>$O$3</formula>
    </cfRule>
    <cfRule type="cellIs" dxfId="2787" priority="336" operator="equal">
      <formula>$O$3</formula>
    </cfRule>
  </conditionalFormatting>
  <conditionalFormatting sqref="AO34">
    <cfRule type="expression" dxfId="2786" priority="329">
      <formula>$X$3=0</formula>
    </cfRule>
    <cfRule type="expression" dxfId="2785" priority="330">
      <formula>$O$3=0</formula>
    </cfRule>
    <cfRule type="cellIs" dxfId="2784" priority="331" operator="greaterThan">
      <formula>$O$3</formula>
    </cfRule>
    <cfRule type="cellIs" dxfId="2783" priority="332" operator="equal">
      <formula>$O$3</formula>
    </cfRule>
  </conditionalFormatting>
  <conditionalFormatting sqref="AO37">
    <cfRule type="expression" dxfId="2782" priority="325">
      <formula>$X$3=0</formula>
    </cfRule>
    <cfRule type="expression" dxfId="2781" priority="326">
      <formula>$O$3=0</formula>
    </cfRule>
    <cfRule type="cellIs" dxfId="2780" priority="327" operator="greaterThan">
      <formula>$O$3</formula>
    </cfRule>
    <cfRule type="cellIs" dxfId="2779" priority="328" operator="equal">
      <formula>$O$3</formula>
    </cfRule>
  </conditionalFormatting>
  <conditionalFormatting sqref="AO40">
    <cfRule type="expression" dxfId="2778" priority="321">
      <formula>$X$3=0</formula>
    </cfRule>
    <cfRule type="expression" dxfId="2777" priority="322">
      <formula>$O$3=0</formula>
    </cfRule>
    <cfRule type="cellIs" dxfId="2776" priority="323" operator="greaterThan">
      <formula>$O$3</formula>
    </cfRule>
    <cfRule type="cellIs" dxfId="2775" priority="324" operator="equal">
      <formula>$O$3</formula>
    </cfRule>
  </conditionalFormatting>
  <conditionalFormatting sqref="AO43">
    <cfRule type="expression" dxfId="2774" priority="317">
      <formula>$X$3=0</formula>
    </cfRule>
    <cfRule type="expression" dxfId="2773" priority="318">
      <formula>$O$3=0</formula>
    </cfRule>
    <cfRule type="cellIs" dxfId="2772" priority="319" operator="greaterThan">
      <formula>$O$3</formula>
    </cfRule>
    <cfRule type="cellIs" dxfId="2771" priority="320" operator="equal">
      <formula>$O$3</formula>
    </cfRule>
  </conditionalFormatting>
  <conditionalFormatting sqref="AO46">
    <cfRule type="expression" dxfId="2770" priority="313">
      <formula>$X$3=0</formula>
    </cfRule>
    <cfRule type="expression" dxfId="2769" priority="314">
      <formula>$O$3=0</formula>
    </cfRule>
    <cfRule type="cellIs" dxfId="2768" priority="315" operator="greaterThan">
      <formula>$O$3</formula>
    </cfRule>
    <cfRule type="cellIs" dxfId="2767" priority="316" operator="equal">
      <formula>$O$3</formula>
    </cfRule>
  </conditionalFormatting>
  <conditionalFormatting sqref="AO49">
    <cfRule type="expression" dxfId="2766" priority="309">
      <formula>$X$3=0</formula>
    </cfRule>
    <cfRule type="expression" dxfId="2765" priority="310">
      <formula>$O$3=0</formula>
    </cfRule>
    <cfRule type="cellIs" dxfId="2764" priority="311" operator="greaterThan">
      <formula>$O$3</formula>
    </cfRule>
    <cfRule type="cellIs" dxfId="2763" priority="312" operator="equal">
      <formula>$O$3</formula>
    </cfRule>
  </conditionalFormatting>
  <conditionalFormatting sqref="AO52">
    <cfRule type="expression" dxfId="2762" priority="305">
      <formula>$X$3=0</formula>
    </cfRule>
    <cfRule type="expression" dxfId="2761" priority="306">
      <formula>$O$3=0</formula>
    </cfRule>
    <cfRule type="cellIs" dxfId="2760" priority="307" operator="greaterThan">
      <formula>$O$3</formula>
    </cfRule>
    <cfRule type="cellIs" dxfId="2759" priority="308" operator="equal">
      <formula>$O$3</formula>
    </cfRule>
  </conditionalFormatting>
  <conditionalFormatting sqref="AN8">
    <cfRule type="cellIs" dxfId="2758" priority="302" operator="greaterThan">
      <formula>80</formula>
    </cfRule>
    <cfRule type="cellIs" dxfId="2757" priority="304" operator="greaterThan">
      <formula>99.9</formula>
    </cfRule>
  </conditionalFormatting>
  <conditionalFormatting sqref="AN8">
    <cfRule type="expression" dxfId="2756" priority="303">
      <formula>AM8&lt;AN8</formula>
    </cfRule>
  </conditionalFormatting>
  <conditionalFormatting sqref="AN7">
    <cfRule type="expression" dxfId="2755" priority="299">
      <formula>AM7&lt;AN7</formula>
    </cfRule>
    <cfRule type="cellIs" dxfId="2754" priority="300" operator="greaterThan">
      <formula>80</formula>
    </cfRule>
    <cfRule type="cellIs" dxfId="2753" priority="301" operator="greaterThan">
      <formula>99.999</formula>
    </cfRule>
  </conditionalFormatting>
  <conditionalFormatting sqref="AN10">
    <cfRule type="expression" dxfId="2752" priority="295">
      <formula>AM10&lt;AN10</formula>
    </cfRule>
    <cfRule type="cellIs" dxfId="2751" priority="296" operator="greaterThan">
      <formula>80</formula>
    </cfRule>
    <cfRule type="cellIs" dxfId="2750" priority="297" operator="greaterThan">
      <formula>99.999</formula>
    </cfRule>
  </conditionalFormatting>
  <conditionalFormatting sqref="AN13">
    <cfRule type="expression" dxfId="2749" priority="291">
      <formula>AM13&lt;AN13</formula>
    </cfRule>
    <cfRule type="cellIs" dxfId="2748" priority="292" operator="greaterThan">
      <formula>80</formula>
    </cfRule>
    <cfRule type="cellIs" dxfId="2747" priority="293" operator="greaterThan">
      <formula>99.999</formula>
    </cfRule>
  </conditionalFormatting>
  <conditionalFormatting sqref="AN16">
    <cfRule type="expression" dxfId="2746" priority="287">
      <formula>AM16&lt;AN16</formula>
    </cfRule>
    <cfRule type="cellIs" dxfId="2745" priority="288" operator="greaterThan">
      <formula>80</formula>
    </cfRule>
    <cfRule type="cellIs" dxfId="2744" priority="289" operator="greaterThan">
      <formula>99.999</formula>
    </cfRule>
  </conditionalFormatting>
  <conditionalFormatting sqref="AN19">
    <cfRule type="expression" dxfId="2743" priority="283">
      <formula>AM19&lt;AN19</formula>
    </cfRule>
    <cfRule type="cellIs" dxfId="2742" priority="284" operator="greaterThan">
      <formula>80</formula>
    </cfRule>
    <cfRule type="cellIs" dxfId="2741" priority="285" operator="greaterThan">
      <formula>99.999</formula>
    </cfRule>
  </conditionalFormatting>
  <conditionalFormatting sqref="AN22">
    <cfRule type="expression" dxfId="2740" priority="279">
      <formula>AM22&lt;AN22</formula>
    </cfRule>
    <cfRule type="cellIs" dxfId="2739" priority="280" operator="greaterThan">
      <formula>80</formula>
    </cfRule>
    <cfRule type="cellIs" dxfId="2738" priority="281" operator="greaterThan">
      <formula>99.999</formula>
    </cfRule>
  </conditionalFormatting>
  <conditionalFormatting sqref="AN25">
    <cfRule type="expression" dxfId="2737" priority="275">
      <formula>AM25&lt;AN25</formula>
    </cfRule>
    <cfRule type="cellIs" dxfId="2736" priority="276" operator="greaterThan">
      <formula>80</formula>
    </cfRule>
    <cfRule type="cellIs" dxfId="2735" priority="277" operator="greaterThan">
      <formula>99.999</formula>
    </cfRule>
  </conditionalFormatting>
  <conditionalFormatting sqref="AN28">
    <cfRule type="expression" dxfId="2734" priority="271">
      <formula>AM28&lt;AN28</formula>
    </cfRule>
    <cfRule type="cellIs" dxfId="2733" priority="272" operator="greaterThan">
      <formula>80</formula>
    </cfRule>
    <cfRule type="cellIs" dxfId="2732" priority="273" operator="greaterThan">
      <formula>99.999</formula>
    </cfRule>
  </conditionalFormatting>
  <conditionalFormatting sqref="AN31">
    <cfRule type="expression" dxfId="2731" priority="267">
      <formula>AM31&lt;AN31</formula>
    </cfRule>
    <cfRule type="cellIs" dxfId="2730" priority="268" operator="greaterThan">
      <formula>80</formula>
    </cfRule>
    <cfRule type="cellIs" dxfId="2729" priority="269" operator="greaterThan">
      <formula>99.999</formula>
    </cfRule>
  </conditionalFormatting>
  <conditionalFormatting sqref="AN34">
    <cfRule type="expression" dxfId="2728" priority="263">
      <formula>AM34&lt;AN34</formula>
    </cfRule>
    <cfRule type="cellIs" dxfId="2727" priority="264" operator="greaterThan">
      <formula>80</formula>
    </cfRule>
    <cfRule type="cellIs" dxfId="2726" priority="265" operator="greaterThan">
      <formula>99.999</formula>
    </cfRule>
  </conditionalFormatting>
  <conditionalFormatting sqref="AN37">
    <cfRule type="expression" dxfId="2725" priority="259">
      <formula>AM37&lt;AN37</formula>
    </cfRule>
    <cfRule type="cellIs" dxfId="2724" priority="260" operator="greaterThan">
      <formula>80</formula>
    </cfRule>
    <cfRule type="cellIs" dxfId="2723" priority="261" operator="greaterThan">
      <formula>99.999</formula>
    </cfRule>
  </conditionalFormatting>
  <conditionalFormatting sqref="AN40">
    <cfRule type="expression" dxfId="2722" priority="255">
      <formula>AM40&lt;AN40</formula>
    </cfRule>
    <cfRule type="cellIs" dxfId="2721" priority="256" operator="greaterThan">
      <formula>80</formula>
    </cfRule>
    <cfRule type="cellIs" dxfId="2720" priority="257" operator="greaterThan">
      <formula>99.999</formula>
    </cfRule>
  </conditionalFormatting>
  <conditionalFormatting sqref="AN43">
    <cfRule type="expression" dxfId="2719" priority="251">
      <formula>AM43&lt;AN43</formula>
    </cfRule>
    <cfRule type="cellIs" dxfId="2718" priority="252" operator="greaterThan">
      <formula>80</formula>
    </cfRule>
    <cfRule type="cellIs" dxfId="2717" priority="253" operator="greaterThan">
      <formula>99.999</formula>
    </cfRule>
  </conditionalFormatting>
  <conditionalFormatting sqref="AN46">
    <cfRule type="expression" dxfId="2716" priority="247">
      <formula>AM46&lt;AN46</formula>
    </cfRule>
    <cfRule type="cellIs" dxfId="2715" priority="248" operator="greaterThan">
      <formula>80</formula>
    </cfRule>
    <cfRule type="cellIs" dxfId="2714" priority="249" operator="greaterThan">
      <formula>99.999</formula>
    </cfRule>
  </conditionalFormatting>
  <conditionalFormatting sqref="AN49">
    <cfRule type="expression" dxfId="2713" priority="243">
      <formula>AM49&lt;AN49</formula>
    </cfRule>
    <cfRule type="cellIs" dxfId="2712" priority="244" operator="greaterThan">
      <formula>80</formula>
    </cfRule>
    <cfRule type="cellIs" dxfId="2711" priority="245" operator="greaterThan">
      <formula>99.999</formula>
    </cfRule>
  </conditionalFormatting>
  <conditionalFormatting sqref="AN52">
    <cfRule type="expression" dxfId="2710" priority="239">
      <formula>AM52&lt;AN52</formula>
    </cfRule>
    <cfRule type="cellIs" dxfId="2709" priority="240" operator="greaterThan">
      <formula>80</formula>
    </cfRule>
    <cfRule type="cellIs" dxfId="2708" priority="241" operator="greaterThan">
      <formula>99.999</formula>
    </cfRule>
  </conditionalFormatting>
  <conditionalFormatting sqref="AN11">
    <cfRule type="cellIs" dxfId="2707" priority="235" operator="greaterThan">
      <formula>80</formula>
    </cfRule>
    <cfRule type="cellIs" dxfId="2706" priority="237" operator="greaterThan">
      <formula>99.9</formula>
    </cfRule>
  </conditionalFormatting>
  <conditionalFormatting sqref="AN11">
    <cfRule type="expression" dxfId="2705" priority="236">
      <formula>AM11&lt;AN11</formula>
    </cfRule>
  </conditionalFormatting>
  <conditionalFormatting sqref="AN14">
    <cfRule type="cellIs" dxfId="2704" priority="232" operator="greaterThan">
      <formula>80</formula>
    </cfRule>
    <cfRule type="cellIs" dxfId="2703" priority="234" operator="greaterThan">
      <formula>99.9</formula>
    </cfRule>
  </conditionalFormatting>
  <conditionalFormatting sqref="AN14">
    <cfRule type="expression" dxfId="2702" priority="233">
      <formula>AM14&lt;AN14</formula>
    </cfRule>
  </conditionalFormatting>
  <conditionalFormatting sqref="AN17">
    <cfRule type="cellIs" dxfId="2701" priority="229" operator="greaterThan">
      <formula>80</formula>
    </cfRule>
    <cfRule type="cellIs" dxfId="2700" priority="231" operator="greaterThan">
      <formula>99.9</formula>
    </cfRule>
  </conditionalFormatting>
  <conditionalFormatting sqref="AN17">
    <cfRule type="expression" dxfId="2699" priority="230">
      <formula>AM17&lt;AN17</formula>
    </cfRule>
  </conditionalFormatting>
  <conditionalFormatting sqref="AN20">
    <cfRule type="cellIs" dxfId="2698" priority="226" operator="greaterThan">
      <formula>80</formula>
    </cfRule>
    <cfRule type="cellIs" dxfId="2697" priority="228" operator="greaterThan">
      <formula>99.9</formula>
    </cfRule>
  </conditionalFormatting>
  <conditionalFormatting sqref="AN20">
    <cfRule type="expression" dxfId="2696" priority="227">
      <formula>AM20&lt;AN20</formula>
    </cfRule>
  </conditionalFormatting>
  <conditionalFormatting sqref="AN23">
    <cfRule type="cellIs" dxfId="2695" priority="223" operator="greaterThan">
      <formula>80</formula>
    </cfRule>
    <cfRule type="cellIs" dxfId="2694" priority="225" operator="greaterThan">
      <formula>99.9</formula>
    </cfRule>
  </conditionalFormatting>
  <conditionalFormatting sqref="AN23">
    <cfRule type="expression" dxfId="2693" priority="224">
      <formula>AM23&lt;AN23</formula>
    </cfRule>
  </conditionalFormatting>
  <conditionalFormatting sqref="AN26">
    <cfRule type="cellIs" dxfId="2692" priority="220" operator="greaterThan">
      <formula>80</formula>
    </cfRule>
    <cfRule type="cellIs" dxfId="2691" priority="222" operator="greaterThan">
      <formula>99.9</formula>
    </cfRule>
  </conditionalFormatting>
  <conditionalFormatting sqref="AN26">
    <cfRule type="expression" dxfId="2690" priority="221">
      <formula>AM26&lt;AN26</formula>
    </cfRule>
  </conditionalFormatting>
  <conditionalFormatting sqref="AN29">
    <cfRule type="cellIs" dxfId="2689" priority="217" operator="greaterThan">
      <formula>80</formula>
    </cfRule>
    <cfRule type="cellIs" dxfId="2688" priority="219" operator="greaterThan">
      <formula>99.9</formula>
    </cfRule>
  </conditionalFormatting>
  <conditionalFormatting sqref="AN29">
    <cfRule type="expression" dxfId="2687" priority="218">
      <formula>AM29&lt;AN29</formula>
    </cfRule>
  </conditionalFormatting>
  <conditionalFormatting sqref="AN32">
    <cfRule type="cellIs" dxfId="2686" priority="214" operator="greaterThan">
      <formula>80</formula>
    </cfRule>
    <cfRule type="cellIs" dxfId="2685" priority="216" operator="greaterThan">
      <formula>99.9</formula>
    </cfRule>
  </conditionalFormatting>
  <conditionalFormatting sqref="AN32">
    <cfRule type="expression" dxfId="2684" priority="215">
      <formula>AM32&lt;AN32</formula>
    </cfRule>
  </conditionalFormatting>
  <conditionalFormatting sqref="AN35">
    <cfRule type="cellIs" dxfId="2683" priority="211" operator="greaterThan">
      <formula>80</formula>
    </cfRule>
    <cfRule type="cellIs" dxfId="2682" priority="213" operator="greaterThan">
      <formula>99.9</formula>
    </cfRule>
  </conditionalFormatting>
  <conditionalFormatting sqref="AN35">
    <cfRule type="expression" dxfId="2681" priority="212">
      <formula>AM35&lt;AN35</formula>
    </cfRule>
  </conditionalFormatting>
  <conditionalFormatting sqref="AN38">
    <cfRule type="cellIs" dxfId="2680" priority="208" operator="greaterThan">
      <formula>80</formula>
    </cfRule>
    <cfRule type="cellIs" dxfId="2679" priority="210" operator="greaterThan">
      <formula>99.9</formula>
    </cfRule>
  </conditionalFormatting>
  <conditionalFormatting sqref="AN38">
    <cfRule type="expression" dxfId="2678" priority="209">
      <formula>AM38&lt;AN38</formula>
    </cfRule>
  </conditionalFormatting>
  <conditionalFormatting sqref="AN41">
    <cfRule type="cellIs" dxfId="2677" priority="205" operator="greaterThan">
      <formula>80</formula>
    </cfRule>
    <cfRule type="cellIs" dxfId="2676" priority="207" operator="greaterThan">
      <formula>99.9</formula>
    </cfRule>
  </conditionalFormatting>
  <conditionalFormatting sqref="AN41">
    <cfRule type="expression" dxfId="2675" priority="206">
      <formula>AM41&lt;AN41</formula>
    </cfRule>
  </conditionalFormatting>
  <conditionalFormatting sqref="AN44">
    <cfRule type="cellIs" dxfId="2674" priority="202" operator="greaterThan">
      <formula>80</formula>
    </cfRule>
    <cfRule type="cellIs" dxfId="2673" priority="204" operator="greaterThan">
      <formula>99.9</formula>
    </cfRule>
  </conditionalFormatting>
  <conditionalFormatting sqref="AN44">
    <cfRule type="expression" dxfId="2672" priority="203">
      <formula>AM44&lt;AN44</formula>
    </cfRule>
  </conditionalFormatting>
  <conditionalFormatting sqref="AN47">
    <cfRule type="cellIs" dxfId="2671" priority="199" operator="greaterThan">
      <formula>80</formula>
    </cfRule>
    <cfRule type="cellIs" dxfId="2670" priority="201" operator="greaterThan">
      <formula>99.9</formula>
    </cfRule>
  </conditionalFormatting>
  <conditionalFormatting sqref="AN47">
    <cfRule type="expression" dxfId="2669" priority="200">
      <formula>AM47&lt;AN47</formula>
    </cfRule>
  </conditionalFormatting>
  <conditionalFormatting sqref="AN50">
    <cfRule type="cellIs" dxfId="2668" priority="196" operator="greaterThan">
      <formula>80</formula>
    </cfRule>
    <cfRule type="cellIs" dxfId="2667" priority="198" operator="greaterThan">
      <formula>99.9</formula>
    </cfRule>
  </conditionalFormatting>
  <conditionalFormatting sqref="AN50">
    <cfRule type="expression" dxfId="2666" priority="197">
      <formula>AM50&lt;AN50</formula>
    </cfRule>
  </conditionalFormatting>
  <conditionalFormatting sqref="AN53">
    <cfRule type="cellIs" dxfId="2665" priority="193" operator="greaterThan">
      <formula>80</formula>
    </cfRule>
    <cfRule type="cellIs" dxfId="2664" priority="195" operator="greaterThan">
      <formula>99.9</formula>
    </cfRule>
  </conditionalFormatting>
  <conditionalFormatting sqref="AN53">
    <cfRule type="expression" dxfId="2663" priority="194">
      <formula>AM53&lt;AN53</formula>
    </cfRule>
  </conditionalFormatting>
  <conditionalFormatting sqref="F8">
    <cfRule type="cellIs" dxfId="2662" priority="192" operator="greaterThan">
      <formula>99.99</formula>
    </cfRule>
  </conditionalFormatting>
  <conditionalFormatting sqref="F11">
    <cfRule type="cellIs" dxfId="2661" priority="191" operator="greaterThan">
      <formula>99.99</formula>
    </cfRule>
  </conditionalFormatting>
  <conditionalFormatting sqref="F14">
    <cfRule type="cellIs" dxfId="2660" priority="190" operator="greaterThan">
      <formula>99.99</formula>
    </cfRule>
  </conditionalFormatting>
  <conditionalFormatting sqref="F17">
    <cfRule type="cellIs" dxfId="2659" priority="189" operator="greaterThan">
      <formula>99.99</formula>
    </cfRule>
  </conditionalFormatting>
  <conditionalFormatting sqref="F20">
    <cfRule type="cellIs" dxfId="2658" priority="188" operator="greaterThan">
      <formula>99.99</formula>
    </cfRule>
  </conditionalFormatting>
  <conditionalFormatting sqref="F23">
    <cfRule type="cellIs" dxfId="2657" priority="187" operator="greaterThan">
      <formula>99.99</formula>
    </cfRule>
  </conditionalFormatting>
  <conditionalFormatting sqref="F26">
    <cfRule type="cellIs" dxfId="2656" priority="186" operator="greaterThan">
      <formula>99.99</formula>
    </cfRule>
  </conditionalFormatting>
  <conditionalFormatting sqref="F29">
    <cfRule type="cellIs" dxfId="2655" priority="185" operator="greaterThan">
      <formula>99.99</formula>
    </cfRule>
  </conditionalFormatting>
  <conditionalFormatting sqref="F32">
    <cfRule type="cellIs" dxfId="2654" priority="184" operator="greaterThan">
      <formula>99.99</formula>
    </cfRule>
  </conditionalFormatting>
  <conditionalFormatting sqref="F35">
    <cfRule type="cellIs" dxfId="2653" priority="183" operator="greaterThan">
      <formula>99.99</formula>
    </cfRule>
  </conditionalFormatting>
  <conditionalFormatting sqref="F38">
    <cfRule type="cellIs" dxfId="2652" priority="182" operator="greaterThan">
      <formula>99.99</formula>
    </cfRule>
  </conditionalFormatting>
  <conditionalFormatting sqref="F41">
    <cfRule type="cellIs" dxfId="2651" priority="181" operator="greaterThan">
      <formula>99.99</formula>
    </cfRule>
  </conditionalFormatting>
  <conditionalFormatting sqref="F44">
    <cfRule type="cellIs" dxfId="2650" priority="180" operator="greaterThan">
      <formula>99.99</formula>
    </cfRule>
  </conditionalFormatting>
  <conditionalFormatting sqref="F47">
    <cfRule type="cellIs" dxfId="2649" priority="179" operator="greaterThan">
      <formula>99.99</formula>
    </cfRule>
  </conditionalFormatting>
  <conditionalFormatting sqref="F50">
    <cfRule type="cellIs" dxfId="2648" priority="178" operator="greaterThan">
      <formula>99.99</formula>
    </cfRule>
  </conditionalFormatting>
  <conditionalFormatting sqref="F53">
    <cfRule type="cellIs" dxfId="2647" priority="177" operator="greaterThan">
      <formula>99.99</formula>
    </cfRule>
  </conditionalFormatting>
  <conditionalFormatting sqref="I8">
    <cfRule type="cellIs" dxfId="2646" priority="176" operator="greaterThan">
      <formula>99.99</formula>
    </cfRule>
  </conditionalFormatting>
  <conditionalFormatting sqref="I11">
    <cfRule type="cellIs" dxfId="2645" priority="175" operator="greaterThan">
      <formula>99.99</formula>
    </cfRule>
  </conditionalFormatting>
  <conditionalFormatting sqref="I14">
    <cfRule type="cellIs" dxfId="2644" priority="174" operator="greaterThan">
      <formula>99.99</formula>
    </cfRule>
  </conditionalFormatting>
  <conditionalFormatting sqref="I17">
    <cfRule type="cellIs" dxfId="2643" priority="173" operator="greaterThan">
      <formula>99.99</formula>
    </cfRule>
  </conditionalFormatting>
  <conditionalFormatting sqref="I20">
    <cfRule type="cellIs" dxfId="2642" priority="172" operator="greaterThan">
      <formula>99.99</formula>
    </cfRule>
  </conditionalFormatting>
  <conditionalFormatting sqref="I23">
    <cfRule type="cellIs" dxfId="2641" priority="171" operator="greaterThan">
      <formula>99.99</formula>
    </cfRule>
  </conditionalFormatting>
  <conditionalFormatting sqref="I26">
    <cfRule type="cellIs" dxfId="2640" priority="170" operator="greaterThan">
      <formula>99.99</formula>
    </cfRule>
  </conditionalFormatting>
  <conditionalFormatting sqref="I29">
    <cfRule type="cellIs" dxfId="2639" priority="169" operator="greaterThan">
      <formula>99.99</formula>
    </cfRule>
  </conditionalFormatting>
  <conditionalFormatting sqref="I32">
    <cfRule type="cellIs" dxfId="2638" priority="168" operator="greaterThan">
      <formula>99.99</formula>
    </cfRule>
  </conditionalFormatting>
  <conditionalFormatting sqref="I35">
    <cfRule type="cellIs" dxfId="2637" priority="167" operator="greaterThan">
      <formula>99.99</formula>
    </cfRule>
  </conditionalFormatting>
  <conditionalFormatting sqref="I38">
    <cfRule type="cellIs" dxfId="2636" priority="166" operator="greaterThan">
      <formula>99.99</formula>
    </cfRule>
  </conditionalFormatting>
  <conditionalFormatting sqref="I41">
    <cfRule type="cellIs" dxfId="2635" priority="165" operator="greaterThan">
      <formula>99.99</formula>
    </cfRule>
  </conditionalFormatting>
  <conditionalFormatting sqref="I44">
    <cfRule type="cellIs" dxfId="2634" priority="164" operator="greaterThan">
      <formula>99.99</formula>
    </cfRule>
  </conditionalFormatting>
  <conditionalFormatting sqref="I47">
    <cfRule type="cellIs" dxfId="2633" priority="163" operator="greaterThan">
      <formula>99.99</formula>
    </cfRule>
  </conditionalFormatting>
  <conditionalFormatting sqref="I50">
    <cfRule type="cellIs" dxfId="2632" priority="162" operator="greaterThan">
      <formula>99.99</formula>
    </cfRule>
  </conditionalFormatting>
  <conditionalFormatting sqref="I53">
    <cfRule type="cellIs" dxfId="2631" priority="161" operator="greaterThan">
      <formula>99.99</formula>
    </cfRule>
  </conditionalFormatting>
  <conditionalFormatting sqref="L8">
    <cfRule type="cellIs" dxfId="2630" priority="160" operator="greaterThan">
      <formula>99.99</formula>
    </cfRule>
  </conditionalFormatting>
  <conditionalFormatting sqref="L11">
    <cfRule type="cellIs" dxfId="2629" priority="159" operator="greaterThan">
      <formula>99.99</formula>
    </cfRule>
  </conditionalFormatting>
  <conditionalFormatting sqref="L14">
    <cfRule type="cellIs" dxfId="2628" priority="158" operator="greaterThan">
      <formula>99.99</formula>
    </cfRule>
  </conditionalFormatting>
  <conditionalFormatting sqref="L17">
    <cfRule type="cellIs" dxfId="2627" priority="157" operator="greaterThan">
      <formula>99.99</formula>
    </cfRule>
  </conditionalFormatting>
  <conditionalFormatting sqref="L20">
    <cfRule type="cellIs" dxfId="2626" priority="156" operator="greaterThan">
      <formula>99.99</formula>
    </cfRule>
  </conditionalFormatting>
  <conditionalFormatting sqref="L23">
    <cfRule type="cellIs" dxfId="2625" priority="155" operator="greaterThan">
      <formula>99.99</formula>
    </cfRule>
  </conditionalFormatting>
  <conditionalFormatting sqref="L26">
    <cfRule type="cellIs" dxfId="2624" priority="154" operator="greaterThan">
      <formula>99.99</formula>
    </cfRule>
  </conditionalFormatting>
  <conditionalFormatting sqref="L29">
    <cfRule type="cellIs" dxfId="2623" priority="153" operator="greaterThan">
      <formula>99.99</formula>
    </cfRule>
  </conditionalFormatting>
  <conditionalFormatting sqref="L32">
    <cfRule type="cellIs" dxfId="2622" priority="152" operator="greaterThan">
      <formula>99.99</formula>
    </cfRule>
  </conditionalFormatting>
  <conditionalFormatting sqref="L35">
    <cfRule type="cellIs" dxfId="2621" priority="151" operator="greaterThan">
      <formula>99.99</formula>
    </cfRule>
  </conditionalFormatting>
  <conditionalFormatting sqref="L38">
    <cfRule type="cellIs" dxfId="2620" priority="150" operator="greaterThan">
      <formula>99.99</formula>
    </cfRule>
  </conditionalFormatting>
  <conditionalFormatting sqref="L41">
    <cfRule type="cellIs" dxfId="2619" priority="149" operator="greaterThan">
      <formula>99.99</formula>
    </cfRule>
  </conditionalFormatting>
  <conditionalFormatting sqref="L44">
    <cfRule type="cellIs" dxfId="2618" priority="148" operator="greaterThan">
      <formula>99.99</formula>
    </cfRule>
  </conditionalFormatting>
  <conditionalFormatting sqref="L47">
    <cfRule type="cellIs" dxfId="2617" priority="147" operator="greaterThan">
      <formula>99.99</formula>
    </cfRule>
  </conditionalFormatting>
  <conditionalFormatting sqref="L50">
    <cfRule type="cellIs" dxfId="2616" priority="146" operator="greaterThan">
      <formula>99.99</formula>
    </cfRule>
  </conditionalFormatting>
  <conditionalFormatting sqref="L53">
    <cfRule type="cellIs" dxfId="2615" priority="145" operator="greaterThan">
      <formula>99.99</formula>
    </cfRule>
  </conditionalFormatting>
  <conditionalFormatting sqref="O8">
    <cfRule type="cellIs" dxfId="2614" priority="144" operator="greaterThan">
      <formula>99.99</formula>
    </cfRule>
  </conditionalFormatting>
  <conditionalFormatting sqref="O11">
    <cfRule type="cellIs" dxfId="2613" priority="143" operator="greaterThan">
      <formula>99.99</formula>
    </cfRule>
  </conditionalFormatting>
  <conditionalFormatting sqref="O14">
    <cfRule type="cellIs" dxfId="2612" priority="142" operator="greaterThan">
      <formula>99.99</formula>
    </cfRule>
  </conditionalFormatting>
  <conditionalFormatting sqref="O17">
    <cfRule type="cellIs" dxfId="2611" priority="141" operator="greaterThan">
      <formula>99.99</formula>
    </cfRule>
  </conditionalFormatting>
  <conditionalFormatting sqref="O20">
    <cfRule type="cellIs" dxfId="2610" priority="140" operator="greaterThan">
      <formula>99.99</formula>
    </cfRule>
  </conditionalFormatting>
  <conditionalFormatting sqref="O23">
    <cfRule type="cellIs" dxfId="2609" priority="139" operator="greaterThan">
      <formula>99.99</formula>
    </cfRule>
  </conditionalFormatting>
  <conditionalFormatting sqref="O26">
    <cfRule type="cellIs" dxfId="2608" priority="138" operator="greaterThan">
      <formula>99.99</formula>
    </cfRule>
  </conditionalFormatting>
  <conditionalFormatting sqref="O29">
    <cfRule type="cellIs" dxfId="2607" priority="137" operator="greaterThan">
      <formula>99.99</formula>
    </cfRule>
  </conditionalFormatting>
  <conditionalFormatting sqref="O32">
    <cfRule type="cellIs" dxfId="2606" priority="136" operator="greaterThan">
      <formula>99.99</formula>
    </cfRule>
  </conditionalFormatting>
  <conditionalFormatting sqref="O35">
    <cfRule type="cellIs" dxfId="2605" priority="135" operator="greaterThan">
      <formula>99.99</formula>
    </cfRule>
  </conditionalFormatting>
  <conditionalFormatting sqref="O38">
    <cfRule type="cellIs" dxfId="2604" priority="134" operator="greaterThan">
      <formula>99.99</formula>
    </cfRule>
  </conditionalFormatting>
  <conditionalFormatting sqref="O41">
    <cfRule type="cellIs" dxfId="2603" priority="133" operator="greaterThan">
      <formula>99.99</formula>
    </cfRule>
  </conditionalFormatting>
  <conditionalFormatting sqref="O44">
    <cfRule type="cellIs" dxfId="2602" priority="132" operator="greaterThan">
      <formula>99.99</formula>
    </cfRule>
  </conditionalFormatting>
  <conditionalFormatting sqref="O47">
    <cfRule type="cellIs" dxfId="2601" priority="131" operator="greaterThan">
      <formula>99.99</formula>
    </cfRule>
  </conditionalFormatting>
  <conditionalFormatting sqref="O50">
    <cfRule type="cellIs" dxfId="2600" priority="130" operator="greaterThan">
      <formula>99.99</formula>
    </cfRule>
  </conditionalFormatting>
  <conditionalFormatting sqref="O53">
    <cfRule type="cellIs" dxfId="2599" priority="129" operator="greaterThan">
      <formula>99.99</formula>
    </cfRule>
  </conditionalFormatting>
  <conditionalFormatting sqref="R8">
    <cfRule type="cellIs" dxfId="2598" priority="128" operator="greaterThan">
      <formula>99.99</formula>
    </cfRule>
  </conditionalFormatting>
  <conditionalFormatting sqref="R11">
    <cfRule type="cellIs" dxfId="2597" priority="127" operator="greaterThan">
      <formula>99.99</formula>
    </cfRule>
  </conditionalFormatting>
  <conditionalFormatting sqref="R14">
    <cfRule type="cellIs" dxfId="2596" priority="126" operator="greaterThan">
      <formula>99.99</formula>
    </cfRule>
  </conditionalFormatting>
  <conditionalFormatting sqref="R17">
    <cfRule type="cellIs" dxfId="2595" priority="125" operator="greaterThan">
      <formula>99.99</formula>
    </cfRule>
  </conditionalFormatting>
  <conditionalFormatting sqref="R20">
    <cfRule type="cellIs" dxfId="2594" priority="124" operator="greaterThan">
      <formula>99.99</formula>
    </cfRule>
  </conditionalFormatting>
  <conditionalFormatting sqref="R23">
    <cfRule type="cellIs" dxfId="2593" priority="123" operator="greaterThan">
      <formula>99.99</formula>
    </cfRule>
  </conditionalFormatting>
  <conditionalFormatting sqref="R26">
    <cfRule type="cellIs" dxfId="2592" priority="122" operator="greaterThan">
      <formula>99.99</formula>
    </cfRule>
  </conditionalFormatting>
  <conditionalFormatting sqref="R29">
    <cfRule type="cellIs" dxfId="2591" priority="121" operator="greaterThan">
      <formula>99.99</formula>
    </cfRule>
  </conditionalFormatting>
  <conditionalFormatting sqref="R32">
    <cfRule type="cellIs" dxfId="2590" priority="120" operator="greaterThan">
      <formula>99.99</formula>
    </cfRule>
  </conditionalFormatting>
  <conditionalFormatting sqref="R35">
    <cfRule type="cellIs" dxfId="2589" priority="119" operator="greaterThan">
      <formula>99.99</formula>
    </cfRule>
  </conditionalFormatting>
  <conditionalFormatting sqref="R38">
    <cfRule type="cellIs" dxfId="2588" priority="118" operator="greaterThan">
      <formula>99.99</formula>
    </cfRule>
  </conditionalFormatting>
  <conditionalFormatting sqref="R41">
    <cfRule type="cellIs" dxfId="2587" priority="117" operator="greaterThan">
      <formula>99.99</formula>
    </cfRule>
  </conditionalFormatting>
  <conditionalFormatting sqref="R44">
    <cfRule type="cellIs" dxfId="2586" priority="116" operator="greaterThan">
      <formula>99.99</formula>
    </cfRule>
  </conditionalFormatting>
  <conditionalFormatting sqref="R47">
    <cfRule type="cellIs" dxfId="2585" priority="115" operator="greaterThan">
      <formula>99.99</formula>
    </cfRule>
  </conditionalFormatting>
  <conditionalFormatting sqref="R50">
    <cfRule type="cellIs" dxfId="2584" priority="114" operator="greaterThan">
      <formula>99.99</formula>
    </cfRule>
  </conditionalFormatting>
  <conditionalFormatting sqref="R53">
    <cfRule type="cellIs" dxfId="2583" priority="113" operator="greaterThan">
      <formula>99.99</formula>
    </cfRule>
  </conditionalFormatting>
  <conditionalFormatting sqref="U8">
    <cfRule type="cellIs" dxfId="2582" priority="112" operator="greaterThan">
      <formula>99.99</formula>
    </cfRule>
  </conditionalFormatting>
  <conditionalFormatting sqref="U11">
    <cfRule type="cellIs" dxfId="2581" priority="111" operator="greaterThan">
      <formula>99.99</formula>
    </cfRule>
  </conditionalFormatting>
  <conditionalFormatting sqref="U14">
    <cfRule type="cellIs" dxfId="2580" priority="110" operator="greaterThan">
      <formula>99.99</formula>
    </cfRule>
  </conditionalFormatting>
  <conditionalFormatting sqref="U17">
    <cfRule type="cellIs" dxfId="2579" priority="109" operator="greaterThan">
      <formula>99.99</formula>
    </cfRule>
  </conditionalFormatting>
  <conditionalFormatting sqref="U20">
    <cfRule type="cellIs" dxfId="2578" priority="108" operator="greaterThan">
      <formula>99.99</formula>
    </cfRule>
  </conditionalFormatting>
  <conditionalFormatting sqref="U23">
    <cfRule type="cellIs" dxfId="2577" priority="107" operator="greaterThan">
      <formula>99.99</formula>
    </cfRule>
  </conditionalFormatting>
  <conditionalFormatting sqref="U26">
    <cfRule type="cellIs" dxfId="2576" priority="106" operator="greaterThan">
      <formula>99.99</formula>
    </cfRule>
  </conditionalFormatting>
  <conditionalFormatting sqref="U29">
    <cfRule type="cellIs" dxfId="2575" priority="105" operator="greaterThan">
      <formula>99.99</formula>
    </cfRule>
  </conditionalFormatting>
  <conditionalFormatting sqref="U32">
    <cfRule type="cellIs" dxfId="2574" priority="104" operator="greaterThan">
      <formula>99.99</formula>
    </cfRule>
  </conditionalFormatting>
  <conditionalFormatting sqref="U35">
    <cfRule type="cellIs" dxfId="2573" priority="103" operator="greaterThan">
      <formula>99.99</formula>
    </cfRule>
  </conditionalFormatting>
  <conditionalFormatting sqref="U38">
    <cfRule type="cellIs" dxfId="2572" priority="102" operator="greaterThan">
      <formula>99.99</formula>
    </cfRule>
  </conditionalFormatting>
  <conditionalFormatting sqref="U41">
    <cfRule type="cellIs" dxfId="2571" priority="101" operator="greaterThan">
      <formula>99.99</formula>
    </cfRule>
  </conditionalFormatting>
  <conditionalFormatting sqref="U44">
    <cfRule type="cellIs" dxfId="2570" priority="100" operator="greaterThan">
      <formula>99.99</formula>
    </cfRule>
  </conditionalFormatting>
  <conditionalFormatting sqref="U47">
    <cfRule type="cellIs" dxfId="2569" priority="99" operator="greaterThan">
      <formula>99.99</formula>
    </cfRule>
  </conditionalFormatting>
  <conditionalFormatting sqref="U50">
    <cfRule type="cellIs" dxfId="2568" priority="98" operator="greaterThan">
      <formula>99.99</formula>
    </cfRule>
  </conditionalFormatting>
  <conditionalFormatting sqref="U53">
    <cfRule type="cellIs" dxfId="2567" priority="97" operator="greaterThan">
      <formula>99.99</formula>
    </cfRule>
  </conditionalFormatting>
  <conditionalFormatting sqref="X8">
    <cfRule type="cellIs" dxfId="2566" priority="96" operator="greaterThan">
      <formula>99.99</formula>
    </cfRule>
  </conditionalFormatting>
  <conditionalFormatting sqref="X11">
    <cfRule type="cellIs" dxfId="2565" priority="95" operator="greaterThan">
      <formula>99.99</formula>
    </cfRule>
  </conditionalFormatting>
  <conditionalFormatting sqref="X14">
    <cfRule type="cellIs" dxfId="2564" priority="94" operator="greaterThan">
      <formula>99.99</formula>
    </cfRule>
  </conditionalFormatting>
  <conditionalFormatting sqref="X17">
    <cfRule type="cellIs" dxfId="2563" priority="93" operator="greaterThan">
      <formula>99.99</formula>
    </cfRule>
  </conditionalFormatting>
  <conditionalFormatting sqref="X20">
    <cfRule type="cellIs" dxfId="2562" priority="92" operator="greaterThan">
      <formula>99.99</formula>
    </cfRule>
  </conditionalFormatting>
  <conditionalFormatting sqref="X23">
    <cfRule type="cellIs" dxfId="2561" priority="91" operator="greaterThan">
      <formula>99.99</formula>
    </cfRule>
  </conditionalFormatting>
  <conditionalFormatting sqref="X26">
    <cfRule type="cellIs" dxfId="2560" priority="90" operator="greaterThan">
      <formula>99.99</formula>
    </cfRule>
  </conditionalFormatting>
  <conditionalFormatting sqref="X29">
    <cfRule type="cellIs" dxfId="2559" priority="89" operator="greaterThan">
      <formula>99.99</formula>
    </cfRule>
  </conditionalFormatting>
  <conditionalFormatting sqref="X32">
    <cfRule type="cellIs" dxfId="2558" priority="88" operator="greaterThan">
      <formula>99.99</formula>
    </cfRule>
  </conditionalFormatting>
  <conditionalFormatting sqref="X35">
    <cfRule type="cellIs" dxfId="2557" priority="87" operator="greaterThan">
      <formula>99.99</formula>
    </cfRule>
  </conditionalFormatting>
  <conditionalFormatting sqref="X38">
    <cfRule type="cellIs" dxfId="2556" priority="86" operator="greaterThan">
      <formula>99.99</formula>
    </cfRule>
  </conditionalFormatting>
  <conditionalFormatting sqref="X41">
    <cfRule type="cellIs" dxfId="2555" priority="85" operator="greaterThan">
      <formula>99.99</formula>
    </cfRule>
  </conditionalFormatting>
  <conditionalFormatting sqref="X44">
    <cfRule type="cellIs" dxfId="2554" priority="84" operator="greaterThan">
      <formula>99.99</formula>
    </cfRule>
  </conditionalFormatting>
  <conditionalFormatting sqref="X47">
    <cfRule type="cellIs" dxfId="2553" priority="83" operator="greaterThan">
      <formula>99.99</formula>
    </cfRule>
  </conditionalFormatting>
  <conditionalFormatting sqref="X50">
    <cfRule type="cellIs" dxfId="2552" priority="82" operator="greaterThan">
      <formula>99.99</formula>
    </cfRule>
  </conditionalFormatting>
  <conditionalFormatting sqref="X53">
    <cfRule type="cellIs" dxfId="2551" priority="81" operator="greaterThan">
      <formula>99.99</formula>
    </cfRule>
  </conditionalFormatting>
  <conditionalFormatting sqref="AA8">
    <cfRule type="cellIs" dxfId="2550" priority="80" operator="greaterThan">
      <formula>99.99</formula>
    </cfRule>
  </conditionalFormatting>
  <conditionalFormatting sqref="AA11">
    <cfRule type="cellIs" dxfId="2549" priority="79" operator="greaterThan">
      <formula>99.99</formula>
    </cfRule>
  </conditionalFormatting>
  <conditionalFormatting sqref="AA14">
    <cfRule type="cellIs" dxfId="2548" priority="78" operator="greaterThan">
      <formula>99.99</formula>
    </cfRule>
  </conditionalFormatting>
  <conditionalFormatting sqref="AA17">
    <cfRule type="cellIs" dxfId="2547" priority="77" operator="greaterThan">
      <formula>99.99</formula>
    </cfRule>
  </conditionalFormatting>
  <conditionalFormatting sqref="AA20">
    <cfRule type="cellIs" dxfId="2546" priority="76" operator="greaterThan">
      <formula>99.99</formula>
    </cfRule>
  </conditionalFormatting>
  <conditionalFormatting sqref="AA23">
    <cfRule type="cellIs" dxfId="2545" priority="75" operator="greaterThan">
      <formula>99.99</formula>
    </cfRule>
  </conditionalFormatting>
  <conditionalFormatting sqref="AA26">
    <cfRule type="cellIs" dxfId="2544" priority="74" operator="greaterThan">
      <formula>99.99</formula>
    </cfRule>
  </conditionalFormatting>
  <conditionalFormatting sqref="AA29">
    <cfRule type="cellIs" dxfId="2543" priority="73" operator="greaterThan">
      <formula>99.99</formula>
    </cfRule>
  </conditionalFormatting>
  <conditionalFormatting sqref="AA32">
    <cfRule type="cellIs" dxfId="2542" priority="72" operator="greaterThan">
      <formula>99.99</formula>
    </cfRule>
  </conditionalFormatting>
  <conditionalFormatting sqref="AA35">
    <cfRule type="cellIs" dxfId="2541" priority="71" operator="greaterThan">
      <formula>99.99</formula>
    </cfRule>
  </conditionalFormatting>
  <conditionalFormatting sqref="AA38">
    <cfRule type="cellIs" dxfId="2540" priority="70" operator="greaterThan">
      <formula>99.99</formula>
    </cfRule>
  </conditionalFormatting>
  <conditionalFormatting sqref="AA41">
    <cfRule type="cellIs" dxfId="2539" priority="69" operator="greaterThan">
      <formula>99.99</formula>
    </cfRule>
  </conditionalFormatting>
  <conditionalFormatting sqref="AA44">
    <cfRule type="cellIs" dxfId="2538" priority="68" operator="greaterThan">
      <formula>99.99</formula>
    </cfRule>
  </conditionalFormatting>
  <conditionalFormatting sqref="AA47">
    <cfRule type="cellIs" dxfId="2537" priority="67" operator="greaterThan">
      <formula>99.99</formula>
    </cfRule>
  </conditionalFormatting>
  <conditionalFormatting sqref="AA50">
    <cfRule type="cellIs" dxfId="2536" priority="66" operator="greaterThan">
      <formula>99.99</formula>
    </cfRule>
  </conditionalFormatting>
  <conditionalFormatting sqref="AA53">
    <cfRule type="cellIs" dxfId="2535" priority="65" operator="greaterThan">
      <formula>99.99</formula>
    </cfRule>
  </conditionalFormatting>
  <conditionalFormatting sqref="AD8">
    <cfRule type="cellIs" dxfId="2534" priority="64" operator="greaterThan">
      <formula>99.99</formula>
    </cfRule>
  </conditionalFormatting>
  <conditionalFormatting sqref="AD11">
    <cfRule type="cellIs" dxfId="2533" priority="63" operator="greaterThan">
      <formula>99.99</formula>
    </cfRule>
  </conditionalFormatting>
  <conditionalFormatting sqref="AD14">
    <cfRule type="cellIs" dxfId="2532" priority="62" operator="greaterThan">
      <formula>99.99</formula>
    </cfRule>
  </conditionalFormatting>
  <conditionalFormatting sqref="AD17">
    <cfRule type="cellIs" dxfId="2531" priority="61" operator="greaterThan">
      <formula>99.99</formula>
    </cfRule>
  </conditionalFormatting>
  <conditionalFormatting sqref="AD20">
    <cfRule type="cellIs" dxfId="2530" priority="60" operator="greaterThan">
      <formula>99.99</formula>
    </cfRule>
  </conditionalFormatting>
  <conditionalFormatting sqref="AD23">
    <cfRule type="cellIs" dxfId="2529" priority="59" operator="greaterThan">
      <formula>99.99</formula>
    </cfRule>
  </conditionalFormatting>
  <conditionalFormatting sqref="AD26">
    <cfRule type="cellIs" dxfId="2528" priority="58" operator="greaterThan">
      <formula>99.99</formula>
    </cfRule>
  </conditionalFormatting>
  <conditionalFormatting sqref="AD29">
    <cfRule type="cellIs" dxfId="2527" priority="57" operator="greaterThan">
      <formula>99.99</formula>
    </cfRule>
  </conditionalFormatting>
  <conditionalFormatting sqref="AD32">
    <cfRule type="cellIs" dxfId="2526" priority="56" operator="greaterThan">
      <formula>99.99</formula>
    </cfRule>
  </conditionalFormatting>
  <conditionalFormatting sqref="AD35">
    <cfRule type="cellIs" dxfId="2525" priority="55" operator="greaterThan">
      <formula>99.99</formula>
    </cfRule>
  </conditionalFormatting>
  <conditionalFormatting sqref="AD38">
    <cfRule type="cellIs" dxfId="2524" priority="54" operator="greaterThan">
      <formula>99.99</formula>
    </cfRule>
  </conditionalFormatting>
  <conditionalFormatting sqref="AD41">
    <cfRule type="cellIs" dxfId="2523" priority="53" operator="greaterThan">
      <formula>99.99</formula>
    </cfRule>
  </conditionalFormatting>
  <conditionalFormatting sqref="AD44">
    <cfRule type="cellIs" dxfId="2522" priority="52" operator="greaterThan">
      <formula>99.99</formula>
    </cfRule>
  </conditionalFormatting>
  <conditionalFormatting sqref="AD47">
    <cfRule type="cellIs" dxfId="2521" priority="51" operator="greaterThan">
      <formula>99.99</formula>
    </cfRule>
  </conditionalFormatting>
  <conditionalFormatting sqref="AD50">
    <cfRule type="cellIs" dxfId="2520" priority="50" operator="greaterThan">
      <formula>99.99</formula>
    </cfRule>
  </conditionalFormatting>
  <conditionalFormatting sqref="AD53">
    <cfRule type="cellIs" dxfId="2519" priority="49" operator="greaterThan">
      <formula>99.99</formula>
    </cfRule>
  </conditionalFormatting>
  <conditionalFormatting sqref="AG8">
    <cfRule type="cellIs" dxfId="2518" priority="48" operator="greaterThan">
      <formula>99.99</formula>
    </cfRule>
  </conditionalFormatting>
  <conditionalFormatting sqref="AG11">
    <cfRule type="cellIs" dxfId="2517" priority="47" operator="greaterThan">
      <formula>99.99</formula>
    </cfRule>
  </conditionalFormatting>
  <conditionalFormatting sqref="AG14">
    <cfRule type="cellIs" dxfId="2516" priority="46" operator="greaterThan">
      <formula>99.99</formula>
    </cfRule>
  </conditionalFormatting>
  <conditionalFormatting sqref="AG17">
    <cfRule type="cellIs" dxfId="2515" priority="45" operator="greaterThan">
      <formula>99.99</formula>
    </cfRule>
  </conditionalFormatting>
  <conditionalFormatting sqref="AG20">
    <cfRule type="cellIs" dxfId="2514" priority="44" operator="greaterThan">
      <formula>99.99</formula>
    </cfRule>
  </conditionalFormatting>
  <conditionalFormatting sqref="AG23">
    <cfRule type="cellIs" dxfId="2513" priority="43" operator="greaterThan">
      <formula>99.99</formula>
    </cfRule>
  </conditionalFormatting>
  <conditionalFormatting sqref="AG26">
    <cfRule type="cellIs" dxfId="2512" priority="42" operator="greaterThan">
      <formula>99.99</formula>
    </cfRule>
  </conditionalFormatting>
  <conditionalFormatting sqref="AG29">
    <cfRule type="cellIs" dxfId="2511" priority="41" operator="greaterThan">
      <formula>99.99</formula>
    </cfRule>
  </conditionalFormatting>
  <conditionalFormatting sqref="AG32">
    <cfRule type="cellIs" dxfId="2510" priority="40" operator="greaterThan">
      <formula>99.99</formula>
    </cfRule>
  </conditionalFormatting>
  <conditionalFormatting sqref="AG35">
    <cfRule type="cellIs" dxfId="2509" priority="39" operator="greaterThan">
      <formula>99.99</formula>
    </cfRule>
  </conditionalFormatting>
  <conditionalFormatting sqref="AG38">
    <cfRule type="cellIs" dxfId="2508" priority="38" operator="greaterThan">
      <formula>99.99</formula>
    </cfRule>
  </conditionalFormatting>
  <conditionalFormatting sqref="AG41">
    <cfRule type="cellIs" dxfId="2507" priority="37" operator="greaterThan">
      <formula>99.99</formula>
    </cfRule>
  </conditionalFormatting>
  <conditionalFormatting sqref="AG44">
    <cfRule type="cellIs" dxfId="2506" priority="36" operator="greaterThan">
      <formula>99.99</formula>
    </cfRule>
  </conditionalFormatting>
  <conditionalFormatting sqref="AG47">
    <cfRule type="cellIs" dxfId="2505" priority="35" operator="greaterThan">
      <formula>99.99</formula>
    </cfRule>
  </conditionalFormatting>
  <conditionalFormatting sqref="AG50">
    <cfRule type="cellIs" dxfId="2504" priority="34" operator="greaterThan">
      <formula>99.99</formula>
    </cfRule>
  </conditionalFormatting>
  <conditionalFormatting sqref="AG53">
    <cfRule type="cellIs" dxfId="2503" priority="33" operator="greaterThan">
      <formula>99.99</formula>
    </cfRule>
  </conditionalFormatting>
  <conditionalFormatting sqref="AJ8">
    <cfRule type="cellIs" dxfId="2502" priority="32" operator="greaterThan">
      <formula>99.99</formula>
    </cfRule>
  </conditionalFormatting>
  <conditionalFormatting sqref="AJ11">
    <cfRule type="cellIs" dxfId="2501" priority="31" operator="greaterThan">
      <formula>99.99</formula>
    </cfRule>
  </conditionalFormatting>
  <conditionalFormatting sqref="AJ14">
    <cfRule type="cellIs" dxfId="2500" priority="30" operator="greaterThan">
      <formula>99.99</formula>
    </cfRule>
  </conditionalFormatting>
  <conditionalFormatting sqref="AJ17">
    <cfRule type="cellIs" dxfId="2499" priority="29" operator="greaterThan">
      <formula>99.99</formula>
    </cfRule>
  </conditionalFormatting>
  <conditionalFormatting sqref="AJ20">
    <cfRule type="cellIs" dxfId="2498" priority="28" operator="greaterThan">
      <formula>99.99</formula>
    </cfRule>
  </conditionalFormatting>
  <conditionalFormatting sqref="AJ23">
    <cfRule type="cellIs" dxfId="2497" priority="27" operator="greaterThan">
      <formula>99.99</formula>
    </cfRule>
  </conditionalFormatting>
  <conditionalFormatting sqref="AJ26">
    <cfRule type="cellIs" dxfId="2496" priority="26" operator="greaterThan">
      <formula>99.99</formula>
    </cfRule>
  </conditionalFormatting>
  <conditionalFormatting sqref="AJ29">
    <cfRule type="cellIs" dxfId="2495" priority="25" operator="greaterThan">
      <formula>99.99</formula>
    </cfRule>
  </conditionalFormatting>
  <conditionalFormatting sqref="AJ32">
    <cfRule type="cellIs" dxfId="2494" priority="24" operator="greaterThan">
      <formula>99.99</formula>
    </cfRule>
  </conditionalFormatting>
  <conditionalFormatting sqref="AJ35">
    <cfRule type="cellIs" dxfId="2493" priority="23" operator="greaterThan">
      <formula>99.99</formula>
    </cfRule>
  </conditionalFormatting>
  <conditionalFormatting sqref="AJ38">
    <cfRule type="cellIs" dxfId="2492" priority="22" operator="greaterThan">
      <formula>99.99</formula>
    </cfRule>
  </conditionalFormatting>
  <conditionalFormatting sqref="AJ41">
    <cfRule type="cellIs" dxfId="2491" priority="21" operator="greaterThan">
      <formula>99.99</formula>
    </cfRule>
  </conditionalFormatting>
  <conditionalFormatting sqref="AJ44">
    <cfRule type="cellIs" dxfId="2490" priority="20" operator="greaterThan">
      <formula>99.99</formula>
    </cfRule>
  </conditionalFormatting>
  <conditionalFormatting sqref="AJ47">
    <cfRule type="cellIs" dxfId="2489" priority="19" operator="greaterThan">
      <formula>99.99</formula>
    </cfRule>
  </conditionalFormatting>
  <conditionalFormatting sqref="AJ50">
    <cfRule type="cellIs" dxfId="2488" priority="18" operator="greaterThan">
      <formula>99.99</formula>
    </cfRule>
  </conditionalFormatting>
  <conditionalFormatting sqref="AJ53">
    <cfRule type="cellIs" dxfId="2487" priority="17" operator="greaterThan">
      <formula>99.99</formula>
    </cfRule>
  </conditionalFormatting>
  <conditionalFormatting sqref="AM8">
    <cfRule type="cellIs" dxfId="2486" priority="16" operator="greaterThan">
      <formula>99.99</formula>
    </cfRule>
  </conditionalFormatting>
  <conditionalFormatting sqref="AM11">
    <cfRule type="cellIs" dxfId="2485" priority="15" operator="greaterThan">
      <formula>99.99</formula>
    </cfRule>
  </conditionalFormatting>
  <conditionalFormatting sqref="AM14">
    <cfRule type="cellIs" dxfId="2484" priority="14" operator="greaterThan">
      <formula>99.99</formula>
    </cfRule>
  </conditionalFormatting>
  <conditionalFormatting sqref="AM17">
    <cfRule type="cellIs" dxfId="2483" priority="13" operator="greaterThan">
      <formula>99.99</formula>
    </cfRule>
  </conditionalFormatting>
  <conditionalFormatting sqref="AM20">
    <cfRule type="cellIs" dxfId="2482" priority="12" operator="greaterThan">
      <formula>99.99</formula>
    </cfRule>
  </conditionalFormatting>
  <conditionalFormatting sqref="AM23">
    <cfRule type="cellIs" dxfId="2481" priority="11" operator="greaterThan">
      <formula>99.99</formula>
    </cfRule>
  </conditionalFormatting>
  <conditionalFormatting sqref="AM26">
    <cfRule type="cellIs" dxfId="2480" priority="10" operator="greaterThan">
      <formula>99.99</formula>
    </cfRule>
  </conditionalFormatting>
  <conditionalFormatting sqref="AM29">
    <cfRule type="cellIs" dxfId="2479" priority="9" operator="greaterThan">
      <formula>99.99</formula>
    </cfRule>
  </conditionalFormatting>
  <conditionalFormatting sqref="AM32">
    <cfRule type="cellIs" dxfId="2478" priority="8" operator="greaterThan">
      <formula>99.99</formula>
    </cfRule>
  </conditionalFormatting>
  <conditionalFormatting sqref="AM35">
    <cfRule type="cellIs" dxfId="2477" priority="7" operator="greaterThan">
      <formula>99.99</formula>
    </cfRule>
  </conditionalFormatting>
  <conditionalFormatting sqref="AM38">
    <cfRule type="cellIs" dxfId="2476" priority="6" operator="greaterThan">
      <formula>99.99</formula>
    </cfRule>
  </conditionalFormatting>
  <conditionalFormatting sqref="AM41">
    <cfRule type="cellIs" dxfId="2475" priority="5" operator="greaterThan">
      <formula>99.99</formula>
    </cfRule>
  </conditionalFormatting>
  <conditionalFormatting sqref="AM44">
    <cfRule type="cellIs" dxfId="2474" priority="4" operator="greaterThan">
      <formula>99.99</formula>
    </cfRule>
  </conditionalFormatting>
  <conditionalFormatting sqref="AM47">
    <cfRule type="cellIs" dxfId="2473" priority="3" operator="greaterThan">
      <formula>99.99</formula>
    </cfRule>
  </conditionalFormatting>
  <conditionalFormatting sqref="AM50">
    <cfRule type="cellIs" dxfId="2472" priority="2" operator="greaterThan">
      <formula>99.99</formula>
    </cfRule>
  </conditionalFormatting>
  <conditionalFormatting sqref="AM53">
    <cfRule type="cellIs" dxfId="2471" priority="1" operator="greaterThan">
      <formula>99.99</formula>
    </cfRule>
  </conditionalFormatting>
  <dataValidations xWindow="496" yWindow="352" count="3">
    <dataValidation type="decimal" errorStyle="warning" operator="lessThanOrEqual" allowBlank="1" showInputMessage="1" showErrorMessage="1" error="法定時間外労働の上限は、年間720時間までです。" sqref="AE3">
      <formula1>720</formula1>
    </dataValidation>
    <dataValidation type="decimal" errorStyle="warning" operator="lessThanOrEqual" allowBlank="1" showInputMessage="1" showErrorMessage="1" error="法定時間外+法定休日労働の上限は、月100時間未満です。" sqref="X3">
      <formula1>99.99</formula1>
    </dataValidation>
    <dataValidation type="whole" errorStyle="warning" operator="lessThanOrEqual" allowBlank="1" showInputMessage="1" showErrorMessage="1" error="特別条項回数は、_x000a_年６回以内です。" sqref="O3">
      <formula1>6</formula1>
    </dataValidation>
  </dataValidations>
  <pageMargins left="0.70866141732283472" right="0.70866141732283472" top="0.74803149606299213" bottom="0.74803149606299213" header="0.31496062992125984" footer="0.31496062992125984"/>
  <pageSetup paperSize="8" scale="59" orientation="landscape" r:id="rId1"/>
  <headerFooter>
    <oddFooter>&amp;R【36協定上限規制管理シート】version2.1（長野労働局監督課2020.3）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41" operator="greaterThan" id="{8EDF0AFF-2444-409F-B53D-F1B8E8821152}">
            <xm:f>不要４!H$9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G7 J7 M7 P7 S7 V7 Y7 AB7 AE7 AH7 AK7 AN7</xm:sqref>
        </x14:conditionalFormatting>
        <x14:conditionalFormatting xmlns:xm="http://schemas.microsoft.com/office/excel/2006/main">
          <x14:cfRule type="cellIs" priority="3537" operator="greaterThan" id="{C4296BE0-B4BC-4B73-BC02-8198385E08A2}">
            <xm:f>不要４!H$24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G10 J10 M10 P10 S10 V10 Y10 AB10 AE10 AH10 AK10 AN10</xm:sqref>
        </x14:conditionalFormatting>
        <x14:conditionalFormatting xmlns:xm="http://schemas.microsoft.com/office/excel/2006/main">
          <x14:cfRule type="cellIs" priority="3491" operator="greaterThan" id="{D0A2A255-4A6B-4DC8-A869-238B7A3026BD}">
            <xm:f>不要４!H$39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G13 J13 M13 P13 S13 V13 Y13 AB13 AE13 AH13 AK13 AN13</xm:sqref>
        </x14:conditionalFormatting>
        <x14:conditionalFormatting xmlns:xm="http://schemas.microsoft.com/office/excel/2006/main">
          <x14:cfRule type="cellIs" priority="3487" operator="greaterThan" id="{431DAEBC-2710-44DF-9662-0A9368485D6B}">
            <xm:f>不要４!H$54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G16 J16 M16 P16 S16 V16 Y16 AB16 AE16 AH16 AK16 AN16</xm:sqref>
        </x14:conditionalFormatting>
        <x14:conditionalFormatting xmlns:xm="http://schemas.microsoft.com/office/excel/2006/main">
          <x14:cfRule type="cellIs" priority="3483" operator="greaterThan" id="{79CBC919-AB95-4862-B8AC-A0BA9DC28746}">
            <xm:f>不要４!H$69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G19 J19 M19 P19 S19 V19 Y19 AB19 AE19 AH19 AK19 AN19</xm:sqref>
        </x14:conditionalFormatting>
        <x14:conditionalFormatting xmlns:xm="http://schemas.microsoft.com/office/excel/2006/main">
          <x14:cfRule type="cellIs" priority="3479" operator="greaterThan" id="{E5E697C8-7B1C-4E53-B6C6-BAF040684053}">
            <xm:f>不要４!H$84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G22 J22 M22 P22 S22 V22 Y22 AB22 AE22 AH22 AK22 AN22</xm:sqref>
        </x14:conditionalFormatting>
        <x14:conditionalFormatting xmlns:xm="http://schemas.microsoft.com/office/excel/2006/main">
          <x14:cfRule type="cellIs" priority="3475" operator="greaterThan" id="{6E1EE3B5-2D1C-47C0-8036-27023D7A708A}">
            <xm:f>不要４!H$99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G25 J25 M25 P25 S25 V25 Y25 AB25 AE25 AH25 AK25 AN25</xm:sqref>
        </x14:conditionalFormatting>
        <x14:conditionalFormatting xmlns:xm="http://schemas.microsoft.com/office/excel/2006/main">
          <x14:cfRule type="cellIs" priority="3471" operator="greaterThan" id="{F8BCF85A-7B75-42D7-B78E-AE4BD63B8AA8}">
            <xm:f>不要４!H$114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G28 J28 M28 P28 S28 V28 Y28 AB28 AE28 AH28 AK28 AN28</xm:sqref>
        </x14:conditionalFormatting>
        <x14:conditionalFormatting xmlns:xm="http://schemas.microsoft.com/office/excel/2006/main">
          <x14:cfRule type="cellIs" priority="3467" operator="greaterThan" id="{1CDC8C47-30E1-4D20-8E57-EDE95AB8BD65}">
            <xm:f>不要４!H$129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G31 J31 M31 P31 S31 V31 Y31 AB31 AE31 AH31 AK31 AN31</xm:sqref>
        </x14:conditionalFormatting>
        <x14:conditionalFormatting xmlns:xm="http://schemas.microsoft.com/office/excel/2006/main">
          <x14:cfRule type="cellIs" priority="3463" operator="greaterThan" id="{7F6E16DD-2C64-4B4D-B37A-9CE732E5F840}">
            <xm:f>不要４!H$144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G34 J34 M34 P34 S34 V34 Y34 AB34 AE34 AH34 AK34 AN34</xm:sqref>
        </x14:conditionalFormatting>
        <x14:conditionalFormatting xmlns:xm="http://schemas.microsoft.com/office/excel/2006/main">
          <x14:cfRule type="cellIs" priority="3459" operator="greaterThan" id="{0D1C9DAE-9DA3-42A0-981E-36A4E62953FA}">
            <xm:f>不要４!H$159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G37 J37 M37 P37 S37 V37 Y37 AB37 AE37 AH37 AK37 AN37</xm:sqref>
        </x14:conditionalFormatting>
        <x14:conditionalFormatting xmlns:xm="http://schemas.microsoft.com/office/excel/2006/main">
          <x14:cfRule type="cellIs" priority="3455" operator="greaterThan" id="{77A554FA-D3D5-4D8F-9F3C-8926291065C6}">
            <xm:f>不要４!H$174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G40 J40 M40 P40 S40 V40 Y40 AB40 AE40 AH40 AK40 AN40</xm:sqref>
        </x14:conditionalFormatting>
        <x14:conditionalFormatting xmlns:xm="http://schemas.microsoft.com/office/excel/2006/main">
          <x14:cfRule type="cellIs" priority="3451" operator="greaterThan" id="{3AC80475-CF31-4AF3-8F93-B256B5CE860D}">
            <xm:f>不要４!H$189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G43 J43 M43 P43 S43 V43 Y43 AB43 AE43 AH43 AK43 AN43</xm:sqref>
        </x14:conditionalFormatting>
        <x14:conditionalFormatting xmlns:xm="http://schemas.microsoft.com/office/excel/2006/main">
          <x14:cfRule type="cellIs" priority="3447" operator="greaterThan" id="{4E024AD3-B7B7-497F-9116-88771A6CB5F3}">
            <xm:f>不要４!H$204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G46 J46 M46 P46 S46 V46 Y46 AB46 AE46 AH46 AK46 AN46</xm:sqref>
        </x14:conditionalFormatting>
        <x14:conditionalFormatting xmlns:xm="http://schemas.microsoft.com/office/excel/2006/main">
          <x14:cfRule type="cellIs" priority="3443" operator="greaterThan" id="{32B0EC4E-1C30-4B53-AE00-F135DCBA64AC}">
            <xm:f>不要４!H$219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G49 J49 M49 P49 S49 V49 Y49 AB49 AE49 AH49 AK49 AN49</xm:sqref>
        </x14:conditionalFormatting>
        <x14:conditionalFormatting xmlns:xm="http://schemas.microsoft.com/office/excel/2006/main">
          <x14:cfRule type="cellIs" priority="3439" operator="greaterThan" id="{A8530571-C3D4-45B0-8BE5-0FE4C3C9FE9F}">
            <xm:f>不要４!H$234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G52 J52 M52 P52 S52 V52 Y52 AB52 AE52 AH52 AK52 AN52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60"/>
  <sheetViews>
    <sheetView showGridLines="0" zoomScale="90" zoomScaleNormal="9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D5" sqref="D5:E6"/>
    </sheetView>
  </sheetViews>
  <sheetFormatPr defaultRowHeight="13.2"/>
  <cols>
    <col min="1" max="1" width="4.109375" customWidth="1"/>
    <col min="2" max="2" width="7.21875" customWidth="1"/>
    <col min="3" max="3" width="10.88671875" customWidth="1"/>
    <col min="4" max="5" width="9.6640625" customWidth="1"/>
    <col min="6" max="6" width="6.77734375" customWidth="1"/>
    <col min="7" max="7" width="7.109375" customWidth="1"/>
    <col min="8" max="8" width="6.109375" customWidth="1"/>
    <col min="9" max="9" width="6.77734375" customWidth="1"/>
    <col min="10" max="10" width="7.109375" customWidth="1"/>
    <col min="11" max="11" width="6.109375" customWidth="1"/>
    <col min="12" max="12" width="6.77734375" customWidth="1"/>
    <col min="13" max="13" width="7.109375" customWidth="1"/>
    <col min="14" max="14" width="6.109375" customWidth="1"/>
    <col min="15" max="15" width="6.77734375" customWidth="1"/>
    <col min="16" max="16" width="7.109375" customWidth="1"/>
    <col min="17" max="17" width="6.109375" customWidth="1"/>
    <col min="18" max="18" width="6.77734375" customWidth="1"/>
    <col min="19" max="19" width="7.109375" customWidth="1"/>
    <col min="20" max="20" width="6.109375" customWidth="1"/>
    <col min="21" max="21" width="6.77734375" customWidth="1"/>
    <col min="22" max="22" width="7.109375" customWidth="1"/>
    <col min="23" max="23" width="6.109375" customWidth="1"/>
    <col min="24" max="24" width="6.77734375" customWidth="1"/>
    <col min="25" max="25" width="7.109375" customWidth="1"/>
    <col min="26" max="26" width="6.109375" customWidth="1"/>
    <col min="27" max="27" width="6.77734375" customWidth="1"/>
    <col min="28" max="28" width="7.109375" customWidth="1"/>
    <col min="29" max="29" width="6.109375" customWidth="1"/>
    <col min="30" max="30" width="6.77734375" customWidth="1"/>
    <col min="31" max="31" width="7.109375" customWidth="1"/>
    <col min="32" max="32" width="6.109375" customWidth="1"/>
    <col min="33" max="33" width="6.77734375" customWidth="1"/>
    <col min="34" max="34" width="7.109375" customWidth="1"/>
    <col min="35" max="35" width="6.109375" customWidth="1"/>
    <col min="36" max="36" width="6.77734375" customWidth="1"/>
    <col min="37" max="37" width="7.109375" customWidth="1"/>
    <col min="38" max="38" width="6.109375" customWidth="1"/>
    <col min="39" max="39" width="6.77734375" customWidth="1"/>
    <col min="40" max="40" width="7.77734375" customWidth="1"/>
    <col min="41" max="41" width="6.109375" customWidth="1"/>
    <col min="42" max="43" width="13.77734375" customWidth="1"/>
  </cols>
  <sheetData>
    <row r="1" spans="1:43" ht="27.75" customHeight="1">
      <c r="A1" s="197" t="str">
        <f>'1年目'!A1</f>
        <v>表題等記入欄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</row>
    <row r="2" spans="1:43" ht="43.5" customHeight="1" thickBot="1">
      <c r="A2" s="181"/>
      <c r="B2" s="181"/>
      <c r="C2" s="181"/>
      <c r="D2" s="181"/>
      <c r="E2" s="61"/>
      <c r="F2" s="61"/>
      <c r="G2" s="61"/>
      <c r="H2" s="187"/>
      <c r="I2" s="187"/>
      <c r="J2" s="187"/>
      <c r="K2" s="187"/>
      <c r="L2" s="61"/>
      <c r="M2" s="185"/>
      <c r="N2" s="185"/>
      <c r="O2" s="189"/>
      <c r="P2" s="190"/>
      <c r="Q2" s="190"/>
      <c r="R2" s="190"/>
      <c r="S2" s="190"/>
      <c r="T2" s="190"/>
      <c r="U2" s="190"/>
      <c r="V2" s="190"/>
      <c r="W2" s="185"/>
      <c r="X2" s="185"/>
      <c r="Y2" s="185"/>
      <c r="Z2" s="188"/>
      <c r="AA2" s="188"/>
      <c r="AB2" s="188"/>
      <c r="AC2" s="188"/>
      <c r="AD2" s="185"/>
      <c r="AE2" s="185"/>
      <c r="AF2" s="185"/>
      <c r="AG2" s="61"/>
      <c r="AH2" s="61"/>
      <c r="AI2" s="61"/>
      <c r="AJ2" s="61"/>
      <c r="AK2" s="61"/>
      <c r="AL2" s="61"/>
      <c r="AM2" s="61"/>
      <c r="AN2" s="61"/>
      <c r="AO2" s="61"/>
    </row>
    <row r="3" spans="1:43" ht="25.5" customHeight="1" thickTop="1" thickBot="1">
      <c r="D3" s="174" t="s">
        <v>29</v>
      </c>
      <c r="E3" s="174"/>
      <c r="F3" s="174"/>
      <c r="G3" s="174"/>
      <c r="H3" s="175"/>
      <c r="I3" s="120"/>
      <c r="J3" t="s">
        <v>10</v>
      </c>
      <c r="K3" s="19"/>
      <c r="L3" s="174" t="s">
        <v>14</v>
      </c>
      <c r="M3" s="174"/>
      <c r="N3" s="174"/>
      <c r="O3" s="120"/>
      <c r="P3" t="s">
        <v>13</v>
      </c>
      <c r="Q3" s="174" t="s">
        <v>144</v>
      </c>
      <c r="R3" s="174"/>
      <c r="S3" s="174"/>
      <c r="T3" s="174"/>
      <c r="U3" s="174"/>
      <c r="V3" s="174"/>
      <c r="W3" s="175"/>
      <c r="X3" s="120"/>
      <c r="Y3" t="s">
        <v>10</v>
      </c>
      <c r="Z3" s="174" t="s">
        <v>148</v>
      </c>
      <c r="AA3" s="174"/>
      <c r="AB3" s="174"/>
      <c r="AC3" s="174"/>
      <c r="AD3" s="175"/>
      <c r="AE3" s="120"/>
      <c r="AF3" t="s">
        <v>10</v>
      </c>
      <c r="AG3" s="8"/>
      <c r="AH3" s="8"/>
      <c r="AI3" s="20"/>
      <c r="AJ3" s="21"/>
    </row>
    <row r="4" spans="1:43" ht="28.5" customHeight="1" thickTop="1" thickBot="1">
      <c r="D4" s="117">
        <f>'1年目'!D4+4</f>
        <v>2024</v>
      </c>
      <c r="E4" s="119" t="s">
        <v>81</v>
      </c>
      <c r="F4" s="58"/>
      <c r="I4" s="64"/>
      <c r="L4" s="64"/>
      <c r="O4" s="64"/>
      <c r="R4" s="64"/>
      <c r="U4" s="64"/>
      <c r="X4" s="64"/>
      <c r="AA4" s="64"/>
      <c r="AD4" s="64"/>
      <c r="AG4" s="64"/>
      <c r="AJ4" s="64"/>
      <c r="AM4" s="64"/>
    </row>
    <row r="5" spans="1:43" ht="24.75" customHeight="1">
      <c r="B5" s="172" t="s">
        <v>17</v>
      </c>
      <c r="C5" s="172" t="s">
        <v>18</v>
      </c>
      <c r="D5" s="170" t="s">
        <v>149</v>
      </c>
      <c r="E5" s="170"/>
      <c r="F5" s="36">
        <f>G5</f>
        <v>4</v>
      </c>
      <c r="G5" s="193">
        <f>'1年目'!G5</f>
        <v>4</v>
      </c>
      <c r="H5" s="161" t="s">
        <v>30</v>
      </c>
      <c r="I5" s="36">
        <f>IF(G5=12,1,G5+1)</f>
        <v>5</v>
      </c>
      <c r="J5" s="193">
        <f>IF(G5=12,1,G5+1)</f>
        <v>5</v>
      </c>
      <c r="K5" s="161" t="s">
        <v>30</v>
      </c>
      <c r="L5" s="36">
        <f>IF(J5=12,1,J5+1)</f>
        <v>6</v>
      </c>
      <c r="M5" s="193">
        <f>IF(J5=12,1,J5+1)</f>
        <v>6</v>
      </c>
      <c r="N5" s="161" t="s">
        <v>30</v>
      </c>
      <c r="O5" s="36">
        <f>IF(M5=12,1,M5+1)</f>
        <v>7</v>
      </c>
      <c r="P5" s="193">
        <f>IF(M5=12,1,M5+1)</f>
        <v>7</v>
      </c>
      <c r="Q5" s="161" t="s">
        <v>30</v>
      </c>
      <c r="R5" s="36">
        <f>IF(P5=12,1,P5+1)</f>
        <v>8</v>
      </c>
      <c r="S5" s="193">
        <f>IF(P5=12,1,P5+1)</f>
        <v>8</v>
      </c>
      <c r="T5" s="161" t="s">
        <v>30</v>
      </c>
      <c r="U5" s="36">
        <f>IF(S5=12,1,S5+1)</f>
        <v>9</v>
      </c>
      <c r="V5" s="193">
        <f>IF(S5=12,1,S5+1)</f>
        <v>9</v>
      </c>
      <c r="W5" s="161" t="s">
        <v>30</v>
      </c>
      <c r="X5" s="36">
        <f>IF(V5=12,1,V5+1)</f>
        <v>10</v>
      </c>
      <c r="Y5" s="193">
        <f>IF(V5=12,1,V5+1)</f>
        <v>10</v>
      </c>
      <c r="Z5" s="161" t="s">
        <v>30</v>
      </c>
      <c r="AA5" s="36">
        <f>IF(Y5=12,1,Y5+1)</f>
        <v>11</v>
      </c>
      <c r="AB5" s="193">
        <f>IF(Y5=12,1,Y5+1)</f>
        <v>11</v>
      </c>
      <c r="AC5" s="161" t="s">
        <v>30</v>
      </c>
      <c r="AD5" s="36">
        <f>IF(AB5=12,1,AB5+1)</f>
        <v>12</v>
      </c>
      <c r="AE5" s="193">
        <f>IF(AB5=12,1,AB5+1)</f>
        <v>12</v>
      </c>
      <c r="AF5" s="161" t="s">
        <v>30</v>
      </c>
      <c r="AG5" s="36">
        <f>IF(AE5=12,1,AE5+1)</f>
        <v>1</v>
      </c>
      <c r="AH5" s="193">
        <f>IF(AE5=12,1,AE5+1)</f>
        <v>1</v>
      </c>
      <c r="AI5" s="161" t="s">
        <v>30</v>
      </c>
      <c r="AJ5" s="36">
        <f>IF(AH5=12,1,AH5+1)</f>
        <v>2</v>
      </c>
      <c r="AK5" s="193">
        <f>IF(AH5=12,1,AH5+1)</f>
        <v>2</v>
      </c>
      <c r="AL5" s="161" t="s">
        <v>30</v>
      </c>
      <c r="AM5" s="36">
        <f>IF(AK5=12,1,AK5+1)</f>
        <v>3</v>
      </c>
      <c r="AN5" s="193">
        <f>IF(AK5=12,1,AK5+1)</f>
        <v>3</v>
      </c>
      <c r="AO5" s="161" t="s">
        <v>30</v>
      </c>
      <c r="AP5" s="184" t="s">
        <v>134</v>
      </c>
      <c r="AQ5" s="182" t="s">
        <v>135</v>
      </c>
    </row>
    <row r="6" spans="1:43" ht="24.75" customHeight="1">
      <c r="B6" s="172"/>
      <c r="C6" s="172"/>
      <c r="D6" s="171"/>
      <c r="E6" s="171"/>
      <c r="F6" s="103" t="s">
        <v>31</v>
      </c>
      <c r="G6" s="194"/>
      <c r="H6" s="162"/>
      <c r="I6" s="103" t="s">
        <v>31</v>
      </c>
      <c r="J6" s="194"/>
      <c r="K6" s="162"/>
      <c r="L6" s="103" t="s">
        <v>31</v>
      </c>
      <c r="M6" s="194"/>
      <c r="N6" s="162"/>
      <c r="O6" s="103" t="s">
        <v>31</v>
      </c>
      <c r="P6" s="194"/>
      <c r="Q6" s="162"/>
      <c r="R6" s="103" t="s">
        <v>31</v>
      </c>
      <c r="S6" s="194"/>
      <c r="T6" s="162"/>
      <c r="U6" s="103" t="s">
        <v>31</v>
      </c>
      <c r="V6" s="194"/>
      <c r="W6" s="162"/>
      <c r="X6" s="103" t="s">
        <v>31</v>
      </c>
      <c r="Y6" s="194"/>
      <c r="Z6" s="162"/>
      <c r="AA6" s="103" t="s">
        <v>31</v>
      </c>
      <c r="AB6" s="194"/>
      <c r="AC6" s="162"/>
      <c r="AD6" s="103" t="s">
        <v>31</v>
      </c>
      <c r="AE6" s="194"/>
      <c r="AF6" s="162"/>
      <c r="AG6" s="103" t="s">
        <v>31</v>
      </c>
      <c r="AH6" s="194"/>
      <c r="AI6" s="162"/>
      <c r="AJ6" s="103" t="s">
        <v>31</v>
      </c>
      <c r="AK6" s="194"/>
      <c r="AL6" s="162"/>
      <c r="AM6" s="103" t="s">
        <v>31</v>
      </c>
      <c r="AN6" s="194"/>
      <c r="AO6" s="162"/>
      <c r="AP6" s="183"/>
      <c r="AQ6" s="183"/>
    </row>
    <row r="7" spans="1:43" ht="25.5" customHeight="1" thickBot="1">
      <c r="A7" s="165">
        <v>1</v>
      </c>
      <c r="B7" s="139">
        <f>'1年目'!B7</f>
        <v>1001</v>
      </c>
      <c r="C7" s="139" t="str">
        <f>'1年目'!C7</f>
        <v>社員１</v>
      </c>
      <c r="D7" s="65" t="s">
        <v>95</v>
      </c>
      <c r="E7" s="38" t="s">
        <v>26</v>
      </c>
      <c r="F7" s="106" t="str">
        <f>IF(不要５!H6=$I$3,"協定超え注意",不要５!H6)</f>
        <v>協定超え注意</v>
      </c>
      <c r="G7" s="99">
        <f>G8+H8</f>
        <v>0</v>
      </c>
      <c r="H7" s="40" t="str">
        <f>IF($X$3=0,"",IF($O$3=0,"",不要５!J6))</f>
        <v/>
      </c>
      <c r="I7" s="106" t="str">
        <f>IF(不要５!K6=$I$3,"協定超え注意",不要５!K6)</f>
        <v>協定超え注意</v>
      </c>
      <c r="J7" s="99">
        <f>J8+K8</f>
        <v>0</v>
      </c>
      <c r="K7" s="40" t="str">
        <f>IF($X$3=0,"",IF($O$3=0,"",不要５!M6))</f>
        <v/>
      </c>
      <c r="L7" s="106" t="str">
        <f>IF(不要５!N6=$I$3,"協定超え注意",不要５!N6)</f>
        <v>協定超え注意</v>
      </c>
      <c r="M7" s="99">
        <f>M8+N8</f>
        <v>0</v>
      </c>
      <c r="N7" s="40" t="str">
        <f>IF($X$3=0,"",IF($O$3=0,"",不要５!P6))</f>
        <v/>
      </c>
      <c r="O7" s="106" t="str">
        <f>IF(不要５!Q6=$I$3,"協定超え注意",不要５!Q6)</f>
        <v>協定超え注意</v>
      </c>
      <c r="P7" s="99">
        <f>P8+Q8</f>
        <v>0</v>
      </c>
      <c r="Q7" s="40" t="str">
        <f>IF($X$3=0,"",IF($O$3=0,"",不要５!S6))</f>
        <v/>
      </c>
      <c r="R7" s="106" t="str">
        <f>IF(不要５!T6=$I$3,"協定超え注意",不要５!T6)</f>
        <v>協定超え注意</v>
      </c>
      <c r="S7" s="99">
        <f>S8+T8</f>
        <v>0</v>
      </c>
      <c r="T7" s="40" t="str">
        <f>IF($X$3=0,"",IF($O$3=0,"",不要５!V6))</f>
        <v/>
      </c>
      <c r="U7" s="106" t="str">
        <f>IF(不要５!W6=$I$3,"協定超え注意",不要５!W6)</f>
        <v>協定超え注意</v>
      </c>
      <c r="V7" s="99">
        <f>V8+W8</f>
        <v>0</v>
      </c>
      <c r="W7" s="40" t="str">
        <f>IF($X$3=0,"",IF($O$3=0,"",不要５!Y6))</f>
        <v/>
      </c>
      <c r="X7" s="106" t="str">
        <f>IF(不要５!Z6=$I$3,"協定超え注意",不要５!Z6)</f>
        <v>協定超え注意</v>
      </c>
      <c r="Y7" s="99">
        <f>Y8+Z8</f>
        <v>0</v>
      </c>
      <c r="Z7" s="40" t="str">
        <f>IF($X$3=0,"",IF($O$3=0,"",不要５!AB6))</f>
        <v/>
      </c>
      <c r="AA7" s="106" t="str">
        <f>IF(不要５!AC6=$I$3,"協定超え注意",不要５!AC6)</f>
        <v>協定超え注意</v>
      </c>
      <c r="AB7" s="99">
        <f>AB8+AC8</f>
        <v>0</v>
      </c>
      <c r="AC7" s="40" t="str">
        <f>IF($X$3=0,"",IF($O$3=0,"",不要５!AE6))</f>
        <v/>
      </c>
      <c r="AD7" s="106" t="str">
        <f>IF(不要５!AF6=$I$3,"協定超え注意",不要５!AF6)</f>
        <v>協定超え注意</v>
      </c>
      <c r="AE7" s="99">
        <f>AE8+AF8</f>
        <v>0</v>
      </c>
      <c r="AF7" s="40" t="str">
        <f>IF($X$3=0,"",IF($O$3=0,"",不要５!AH6))</f>
        <v/>
      </c>
      <c r="AG7" s="106" t="str">
        <f>IF(不要５!AI6=$I$3,"協定超え注意",不要５!AI6)</f>
        <v>協定超え注意</v>
      </c>
      <c r="AH7" s="99">
        <f>AH8+AI8</f>
        <v>0</v>
      </c>
      <c r="AI7" s="40" t="str">
        <f>IF($X$3=0,"",IF($O$3=0,"",不要５!AK6))</f>
        <v/>
      </c>
      <c r="AJ7" s="106" t="str">
        <f>IF(不要５!AL6=$I$3,"協定超え注意",不要５!AL6)</f>
        <v>協定超え注意</v>
      </c>
      <c r="AK7" s="99">
        <f>AK8+AL8</f>
        <v>0</v>
      </c>
      <c r="AL7" s="40" t="str">
        <f>IF($X$3=0,"",IF($O$3=0,"",不要５!AN6))</f>
        <v/>
      </c>
      <c r="AM7" s="106" t="str">
        <f>IF(不要５!AO6=$I$3,"協定超え注意",不要５!AO6)</f>
        <v>協定超え注意</v>
      </c>
      <c r="AN7" s="99">
        <f>AN8+AO8</f>
        <v>0</v>
      </c>
      <c r="AO7" s="40" t="str">
        <f>IF($X$3=0,"",IF($O$3=0,"",不要５!AQ6))</f>
        <v/>
      </c>
      <c r="AP7" s="27">
        <f>G7+J7+M7+P7+S7+V7+Y7+AB7+AE7+AH7+AK7+AN7</f>
        <v>0</v>
      </c>
      <c r="AQ7" s="28">
        <f>G8+J8+M8+P8+S8+V8+Y8+AB8+AE8+AH8+AK8+AN8</f>
        <v>0</v>
      </c>
    </row>
    <row r="8" spans="1:43" ht="32.25" customHeight="1" thickTop="1" thickBot="1">
      <c r="A8" s="165"/>
      <c r="B8" s="141"/>
      <c r="C8" s="141"/>
      <c r="D8" s="93" t="s">
        <v>22</v>
      </c>
      <c r="E8" s="94" t="s">
        <v>32</v>
      </c>
      <c r="F8" s="107">
        <f>IF(不要５!H7&lt;0,0,不要５!H7)</f>
        <v>0</v>
      </c>
      <c r="G8" s="110"/>
      <c r="H8" s="111"/>
      <c r="I8" s="107">
        <f>IF(不要５!K7&lt;0,0,不要５!K7)</f>
        <v>0</v>
      </c>
      <c r="J8" s="110"/>
      <c r="K8" s="111"/>
      <c r="L8" s="107">
        <f>IF(不要５!N7&lt;0,0,不要５!N7)</f>
        <v>0</v>
      </c>
      <c r="M8" s="110"/>
      <c r="N8" s="111"/>
      <c r="O8" s="107">
        <f>IF(不要５!Q7&lt;0,0,不要５!Q7)</f>
        <v>0</v>
      </c>
      <c r="P8" s="110"/>
      <c r="Q8" s="111"/>
      <c r="R8" s="107">
        <f>IF(不要５!T7&lt;0,0,不要５!T7)</f>
        <v>0</v>
      </c>
      <c r="S8" s="110"/>
      <c r="T8" s="111"/>
      <c r="U8" s="107">
        <f>IF(不要５!W7&lt;0,0,不要５!W7)</f>
        <v>0</v>
      </c>
      <c r="V8" s="110"/>
      <c r="W8" s="111"/>
      <c r="X8" s="107">
        <f>IF(不要５!Z7&lt;0,0,不要５!Z7)</f>
        <v>0</v>
      </c>
      <c r="Y8" s="110"/>
      <c r="Z8" s="111"/>
      <c r="AA8" s="107">
        <f>IF(不要５!AC7&lt;0,0,不要５!AC7)</f>
        <v>0</v>
      </c>
      <c r="AB8" s="110"/>
      <c r="AC8" s="111"/>
      <c r="AD8" s="107">
        <f>IF(不要５!AF7&lt;0,0,不要５!AF7)</f>
        <v>0</v>
      </c>
      <c r="AE8" s="110"/>
      <c r="AF8" s="111"/>
      <c r="AG8" s="107">
        <f>IF(不要５!AI7&lt;0,0,不要５!AI7)</f>
        <v>0</v>
      </c>
      <c r="AH8" s="110"/>
      <c r="AI8" s="111"/>
      <c r="AJ8" s="107">
        <f>IF(不要５!AL7&lt;0,0,不要５!AL7)</f>
        <v>0</v>
      </c>
      <c r="AK8" s="110"/>
      <c r="AL8" s="111"/>
      <c r="AM8" s="107">
        <f>IF(不要５!AO7&lt;0,0,不要５!AO7)</f>
        <v>0</v>
      </c>
      <c r="AN8" s="110"/>
      <c r="AO8" s="111"/>
      <c r="AP8" s="51">
        <f>H8+K8+N8+Q8+T8+W8+Z8+AC8+AF8+AI8+AL8+AO8</f>
        <v>0</v>
      </c>
      <c r="AQ8" s="52">
        <f>$AE$3-AQ7</f>
        <v>0</v>
      </c>
    </row>
    <row r="9" spans="1:43" ht="12" customHeight="1" thickTop="1">
      <c r="A9" s="66"/>
      <c r="B9" s="75"/>
      <c r="C9" s="76"/>
      <c r="D9" s="48"/>
      <c r="E9" s="48"/>
      <c r="F9" s="76"/>
      <c r="G9" s="100"/>
      <c r="H9" s="50"/>
      <c r="I9" s="76"/>
      <c r="J9" s="100"/>
      <c r="K9" s="50"/>
      <c r="L9" s="76"/>
      <c r="M9" s="100"/>
      <c r="N9" s="50"/>
      <c r="O9" s="76"/>
      <c r="P9" s="100"/>
      <c r="Q9" s="50"/>
      <c r="R9" s="76"/>
      <c r="S9" s="100"/>
      <c r="T9" s="50"/>
      <c r="U9" s="76"/>
      <c r="V9" s="100"/>
      <c r="W9" s="50"/>
      <c r="X9" s="76"/>
      <c r="Y9" s="100"/>
      <c r="Z9" s="50"/>
      <c r="AA9" s="76"/>
      <c r="AB9" s="100"/>
      <c r="AC9" s="50"/>
      <c r="AD9" s="76"/>
      <c r="AE9" s="100"/>
      <c r="AF9" s="50"/>
      <c r="AG9" s="76"/>
      <c r="AH9" s="100"/>
      <c r="AI9" s="50"/>
      <c r="AJ9" s="76"/>
      <c r="AK9" s="100"/>
      <c r="AL9" s="50"/>
      <c r="AM9" s="76"/>
      <c r="AN9" s="100"/>
      <c r="AO9" s="50"/>
      <c r="AP9" s="48"/>
      <c r="AQ9" s="49"/>
    </row>
    <row r="10" spans="1:43" ht="25.5" customHeight="1" thickBot="1">
      <c r="A10" s="165">
        <v>2</v>
      </c>
      <c r="B10" s="139">
        <f>'1年目'!B10</f>
        <v>1002</v>
      </c>
      <c r="C10" s="139" t="str">
        <f>'1年目'!C10</f>
        <v>社員２</v>
      </c>
      <c r="D10" s="65" t="s">
        <v>95</v>
      </c>
      <c r="E10" s="39" t="s">
        <v>26</v>
      </c>
      <c r="F10" s="106" t="str">
        <f>IF(不要５!H21=$I$3,"協定超え注意",不要５!H21)</f>
        <v>協定超え注意</v>
      </c>
      <c r="G10" s="99">
        <f>G11+H11</f>
        <v>0</v>
      </c>
      <c r="H10" s="40" t="str">
        <f>IF($X$3=0,"",IF($O$3=0,"",不要５!J21))</f>
        <v/>
      </c>
      <c r="I10" s="106" t="str">
        <f>IF(不要５!K21=$I$3,"協定超え注意",不要５!K21)</f>
        <v>協定超え注意</v>
      </c>
      <c r="J10" s="99">
        <f>J11+K11</f>
        <v>0</v>
      </c>
      <c r="K10" s="40" t="str">
        <f>IF($X$3=0,"",IF($O$3=0,"",不要５!M21))</f>
        <v/>
      </c>
      <c r="L10" s="106" t="str">
        <f>IF(不要５!N21=$I$3,"協定超え注意",不要５!N21)</f>
        <v>協定超え注意</v>
      </c>
      <c r="M10" s="99">
        <f>M11+N11</f>
        <v>0</v>
      </c>
      <c r="N10" s="40" t="str">
        <f>IF($X$3=0,"",IF($O$3=0,"",不要５!P21))</f>
        <v/>
      </c>
      <c r="O10" s="106" t="str">
        <f>IF(不要５!Q21=$I$3,"協定超え注意",不要５!Q21)</f>
        <v>協定超え注意</v>
      </c>
      <c r="P10" s="99">
        <f>P11+Q11</f>
        <v>0</v>
      </c>
      <c r="Q10" s="40" t="str">
        <f>IF($X$3=0,"",IF($O$3=0,"",不要５!S21))</f>
        <v/>
      </c>
      <c r="R10" s="106" t="str">
        <f>IF(不要５!T21=$I$3,"協定超え注意",不要５!T21)</f>
        <v>協定超え注意</v>
      </c>
      <c r="S10" s="99">
        <f>S11+T11</f>
        <v>0</v>
      </c>
      <c r="T10" s="40" t="str">
        <f>IF($X$3=0,"",IF($O$3=0,"",不要５!V21))</f>
        <v/>
      </c>
      <c r="U10" s="106" t="str">
        <f>IF(不要５!W21=$I$3,"協定超え注意",不要５!W21)</f>
        <v>協定超え注意</v>
      </c>
      <c r="V10" s="99">
        <f>V11+W11</f>
        <v>0</v>
      </c>
      <c r="W10" s="40" t="str">
        <f>IF($X$3=0,"",IF($O$3=0,"",不要５!Y21))</f>
        <v/>
      </c>
      <c r="X10" s="106" t="str">
        <f>IF(不要５!Z21=$I$3,"協定超え注意",不要５!Z21)</f>
        <v>協定超え注意</v>
      </c>
      <c r="Y10" s="99">
        <f>Y11+Z11</f>
        <v>0</v>
      </c>
      <c r="Z10" s="40" t="str">
        <f>IF($X$3=0,"",IF($O$3=0,"",不要５!AB21))</f>
        <v/>
      </c>
      <c r="AA10" s="106" t="str">
        <f>IF(不要５!AC21=$I$3,"協定超え注意",不要５!AC21)</f>
        <v>協定超え注意</v>
      </c>
      <c r="AB10" s="99">
        <f>AB11+AC11</f>
        <v>0</v>
      </c>
      <c r="AC10" s="40" t="str">
        <f>IF($X$3=0,"",IF($O$3=0,"",不要５!AE21))</f>
        <v/>
      </c>
      <c r="AD10" s="106" t="str">
        <f>IF(不要５!AF21=$I$3,"協定超え注意",不要５!AF21)</f>
        <v>協定超え注意</v>
      </c>
      <c r="AE10" s="99">
        <f>AE11+AF11</f>
        <v>0</v>
      </c>
      <c r="AF10" s="40" t="str">
        <f>IF($X$3=0,"",IF($O$3=0,"",不要５!AH21))</f>
        <v/>
      </c>
      <c r="AG10" s="106" t="str">
        <f>IF(不要５!AI21=$I$3,"協定超え注意",不要５!AI21)</f>
        <v>協定超え注意</v>
      </c>
      <c r="AH10" s="99">
        <f>AH11+AI11</f>
        <v>0</v>
      </c>
      <c r="AI10" s="40" t="str">
        <f>IF($X$3=0,"",IF($O$3=0,"",不要５!AK21))</f>
        <v/>
      </c>
      <c r="AJ10" s="106" t="str">
        <f>IF(不要５!AL21=$I$3,"協定超え注意",不要５!AL21)</f>
        <v>協定超え注意</v>
      </c>
      <c r="AK10" s="99">
        <f>AK11+AL11</f>
        <v>0</v>
      </c>
      <c r="AL10" s="40" t="str">
        <f>IF($X$3=0,"",IF($O$3=0,"",不要５!AN21))</f>
        <v/>
      </c>
      <c r="AM10" s="106" t="str">
        <f>IF(不要５!AO21=$I$3,"協定超え注意",不要５!AO21)</f>
        <v>協定超え注意</v>
      </c>
      <c r="AN10" s="99">
        <f>AN11+AO11</f>
        <v>0</v>
      </c>
      <c r="AO10" s="40" t="str">
        <f>IF($X$3=0,"",IF($O$3=0,"",不要５!AQ21))</f>
        <v/>
      </c>
      <c r="AP10" s="45">
        <f>G10+J10+M10+P10+S10+V10+Y10+AB10+AE10+AH10+AK10+AN10</f>
        <v>0</v>
      </c>
      <c r="AQ10" s="46">
        <f>G11+J11+M11+P11+S11+V11+Y11+AB11+AE11+AH11+AK11+AN11</f>
        <v>0</v>
      </c>
    </row>
    <row r="11" spans="1:43" ht="32.25" customHeight="1" thickTop="1" thickBot="1">
      <c r="A11" s="165"/>
      <c r="B11" s="141"/>
      <c r="C11" s="141"/>
      <c r="D11" s="93" t="s">
        <v>22</v>
      </c>
      <c r="E11" s="94" t="s">
        <v>32</v>
      </c>
      <c r="F11" s="107">
        <f>IF(不要５!H22&lt;0,0,不要５!H22)</f>
        <v>0</v>
      </c>
      <c r="G11" s="110"/>
      <c r="H11" s="111"/>
      <c r="I11" s="107">
        <f>IF(不要５!K22&lt;0,0,不要５!K22)</f>
        <v>0</v>
      </c>
      <c r="J11" s="110"/>
      <c r="K11" s="111"/>
      <c r="L11" s="107">
        <f>IF(不要５!N22&lt;0,0,不要５!N22)</f>
        <v>0</v>
      </c>
      <c r="M11" s="110"/>
      <c r="N11" s="111"/>
      <c r="O11" s="107">
        <f>IF(不要５!Q22&lt;0,0,不要５!Q22)</f>
        <v>0</v>
      </c>
      <c r="P11" s="110"/>
      <c r="Q11" s="111"/>
      <c r="R11" s="107">
        <f>IF(不要５!T22&lt;0,0,不要５!T22)</f>
        <v>0</v>
      </c>
      <c r="S11" s="110"/>
      <c r="T11" s="111"/>
      <c r="U11" s="107">
        <f>IF(不要５!W22&lt;0,0,不要５!W22)</f>
        <v>0</v>
      </c>
      <c r="V11" s="110"/>
      <c r="W11" s="111"/>
      <c r="X11" s="107">
        <f>IF(不要５!Z22&lt;0,0,不要５!Z22)</f>
        <v>0</v>
      </c>
      <c r="Y11" s="110"/>
      <c r="Z11" s="111"/>
      <c r="AA11" s="107">
        <f>IF(不要５!AC22&lt;0,0,不要５!AC22)</f>
        <v>0</v>
      </c>
      <c r="AB11" s="110"/>
      <c r="AC11" s="111"/>
      <c r="AD11" s="107">
        <f>IF(不要５!AF22&lt;0,0,不要５!AF22)</f>
        <v>0</v>
      </c>
      <c r="AE11" s="110"/>
      <c r="AF11" s="111"/>
      <c r="AG11" s="107">
        <f>IF(不要５!AI22&lt;0,0,不要５!AI22)</f>
        <v>0</v>
      </c>
      <c r="AH11" s="110"/>
      <c r="AI11" s="111"/>
      <c r="AJ11" s="107">
        <f>IF(不要５!AL22&lt;0,0,不要５!AL22)</f>
        <v>0</v>
      </c>
      <c r="AK11" s="110"/>
      <c r="AL11" s="111"/>
      <c r="AM11" s="107">
        <f>IF(不要５!AO22&lt;0,0,不要５!AO22)</f>
        <v>0</v>
      </c>
      <c r="AN11" s="110"/>
      <c r="AO11" s="111"/>
      <c r="AP11" s="32">
        <f>H11+K11+N11+Q11+T11+W11+Z11+AC11+AF11+AI11+AL11+AO11</f>
        <v>0</v>
      </c>
      <c r="AQ11" s="16">
        <f>$AE$3-AQ10</f>
        <v>0</v>
      </c>
    </row>
    <row r="12" spans="1:43" ht="12" customHeight="1" thickTop="1">
      <c r="A12" s="66"/>
      <c r="B12" s="75"/>
      <c r="C12" s="76"/>
      <c r="D12" s="48"/>
      <c r="E12" s="48"/>
      <c r="F12" s="76"/>
      <c r="G12" s="101"/>
      <c r="H12" s="48"/>
      <c r="I12" s="76"/>
      <c r="J12" s="101"/>
      <c r="K12" s="48"/>
      <c r="L12" s="76"/>
      <c r="M12" s="101"/>
      <c r="N12" s="48"/>
      <c r="O12" s="76"/>
      <c r="P12" s="101"/>
      <c r="Q12" s="48"/>
      <c r="R12" s="76"/>
      <c r="S12" s="101"/>
      <c r="T12" s="48"/>
      <c r="U12" s="76"/>
      <c r="V12" s="101"/>
      <c r="W12" s="48"/>
      <c r="X12" s="76"/>
      <c r="Y12" s="101"/>
      <c r="Z12" s="48"/>
      <c r="AA12" s="76"/>
      <c r="AB12" s="101"/>
      <c r="AC12" s="48"/>
      <c r="AD12" s="76"/>
      <c r="AE12" s="101"/>
      <c r="AF12" s="48"/>
      <c r="AG12" s="76"/>
      <c r="AH12" s="101"/>
      <c r="AI12" s="48"/>
      <c r="AJ12" s="76"/>
      <c r="AK12" s="101"/>
      <c r="AL12" s="48"/>
      <c r="AM12" s="76"/>
      <c r="AN12" s="101"/>
      <c r="AO12" s="48"/>
      <c r="AP12" s="48"/>
      <c r="AQ12" s="49"/>
    </row>
    <row r="13" spans="1:43" ht="25.5" customHeight="1" thickBot="1">
      <c r="A13" s="165">
        <v>3</v>
      </c>
      <c r="B13" s="139">
        <f>'1年目'!B13</f>
        <v>1003</v>
      </c>
      <c r="C13" s="139" t="str">
        <f>'1年目'!C13</f>
        <v>社員３</v>
      </c>
      <c r="D13" s="65" t="s">
        <v>95</v>
      </c>
      <c r="E13" s="39" t="s">
        <v>26</v>
      </c>
      <c r="F13" s="106" t="str">
        <f>IF(不要５!H36=$I$3,"協定超え注意",不要５!H36)</f>
        <v>協定超え注意</v>
      </c>
      <c r="G13" s="99">
        <f>G14+H14</f>
        <v>0</v>
      </c>
      <c r="H13" s="40" t="str">
        <f>IF($X$3=0,"",IF($O$3=0,"",不要５!J36))</f>
        <v/>
      </c>
      <c r="I13" s="106" t="str">
        <f>IF(不要５!K36=$I$3,"協定超え注意",不要５!K36)</f>
        <v>協定超え注意</v>
      </c>
      <c r="J13" s="99">
        <f>J14+K14</f>
        <v>0</v>
      </c>
      <c r="K13" s="40" t="str">
        <f>IF($X$3=0,"",IF($O$3=0,"",不要５!M36))</f>
        <v/>
      </c>
      <c r="L13" s="106" t="str">
        <f>IF(不要５!N36=$I$3,"協定超え注意",不要５!N36)</f>
        <v>協定超え注意</v>
      </c>
      <c r="M13" s="99">
        <f>M14+N14</f>
        <v>0</v>
      </c>
      <c r="N13" s="40" t="str">
        <f>IF($X$3=0,"",IF($O$3=0,"",不要５!P36))</f>
        <v/>
      </c>
      <c r="O13" s="106" t="str">
        <f>IF(不要５!Q36=$I$3,"協定超え注意",不要５!Q36)</f>
        <v>協定超え注意</v>
      </c>
      <c r="P13" s="99">
        <f>P14+Q14</f>
        <v>0</v>
      </c>
      <c r="Q13" s="40" t="str">
        <f>IF($X$3=0,"",IF($O$3=0,"",不要５!S36))</f>
        <v/>
      </c>
      <c r="R13" s="106" t="str">
        <f>IF(不要５!T36=$I$3,"協定超え注意",不要５!T36)</f>
        <v>協定超え注意</v>
      </c>
      <c r="S13" s="99">
        <f>S14+T14</f>
        <v>0</v>
      </c>
      <c r="T13" s="40" t="str">
        <f>IF($X$3=0,"",IF($O$3=0,"",不要５!V36))</f>
        <v/>
      </c>
      <c r="U13" s="106" t="str">
        <f>IF(不要５!W36=$I$3,"協定超え注意",不要５!W36)</f>
        <v>協定超え注意</v>
      </c>
      <c r="V13" s="99">
        <f>V14+W14</f>
        <v>0</v>
      </c>
      <c r="W13" s="40" t="str">
        <f>IF($X$3=0,"",IF($O$3=0,"",不要５!Y36))</f>
        <v/>
      </c>
      <c r="X13" s="106" t="str">
        <f>IF(不要５!Z36=$I$3,"協定超え注意",不要５!Z36)</f>
        <v>協定超え注意</v>
      </c>
      <c r="Y13" s="99">
        <f>Y14+Z14</f>
        <v>0</v>
      </c>
      <c r="Z13" s="40" t="str">
        <f>IF($X$3=0,"",IF($O$3=0,"",不要５!AB36))</f>
        <v/>
      </c>
      <c r="AA13" s="106" t="str">
        <f>IF(不要５!AC36=$I$3,"協定超え注意",不要５!AC36)</f>
        <v>協定超え注意</v>
      </c>
      <c r="AB13" s="99">
        <f>AB14+AC14</f>
        <v>0</v>
      </c>
      <c r="AC13" s="40" t="str">
        <f>IF($X$3=0,"",IF($O$3=0,"",不要５!AE36))</f>
        <v/>
      </c>
      <c r="AD13" s="106" t="str">
        <f>IF(不要５!AF36=$I$3,"協定超え注意",不要５!AF36)</f>
        <v>協定超え注意</v>
      </c>
      <c r="AE13" s="99">
        <f>AE14+AF14</f>
        <v>0</v>
      </c>
      <c r="AF13" s="40" t="str">
        <f>IF($X$3=0,"",IF($O$3=0,"",不要５!AH36))</f>
        <v/>
      </c>
      <c r="AG13" s="106" t="str">
        <f>IF(不要５!AI36=$I$3,"協定超え注意",不要５!AI36)</f>
        <v>協定超え注意</v>
      </c>
      <c r="AH13" s="99">
        <f>AH14+AI14</f>
        <v>0</v>
      </c>
      <c r="AI13" s="40" t="str">
        <f>IF($X$3=0,"",IF($O$3=0,"",不要５!AK36))</f>
        <v/>
      </c>
      <c r="AJ13" s="106" t="str">
        <f>IF(不要５!AL36=$I$3,"協定超え注意",不要５!AL36)</f>
        <v>協定超え注意</v>
      </c>
      <c r="AK13" s="99">
        <f>AK14+AL14</f>
        <v>0</v>
      </c>
      <c r="AL13" s="40" t="str">
        <f>IF($X$3=0,"",IF($O$3=0,"",不要５!AN36))</f>
        <v/>
      </c>
      <c r="AM13" s="106" t="str">
        <f>IF(不要５!AO36=$I$3,"協定超え注意",不要５!AO36)</f>
        <v>協定超え注意</v>
      </c>
      <c r="AN13" s="99">
        <f>AN14+AO14</f>
        <v>0</v>
      </c>
      <c r="AO13" s="40" t="str">
        <f>IF($X$3=0,"",IF($O$3=0,"",不要５!AQ36))</f>
        <v/>
      </c>
      <c r="AP13" s="27">
        <f>G13+J13+M13+P13+S13+V13+Y13+AB13+AE13+AH13+AK13+AN13</f>
        <v>0</v>
      </c>
      <c r="AQ13" s="28">
        <f>G14+J14+M14+P14+S14+V14+Y14+AB14+AE14+AH14+AK14+AN14</f>
        <v>0</v>
      </c>
    </row>
    <row r="14" spans="1:43" ht="32.25" customHeight="1" thickTop="1" thickBot="1">
      <c r="A14" s="165"/>
      <c r="B14" s="141"/>
      <c r="C14" s="141"/>
      <c r="D14" s="93" t="s">
        <v>22</v>
      </c>
      <c r="E14" s="94" t="s">
        <v>32</v>
      </c>
      <c r="F14" s="107">
        <f>IF(不要５!H37&lt;0,0,不要５!H37)</f>
        <v>0</v>
      </c>
      <c r="G14" s="110"/>
      <c r="H14" s="111"/>
      <c r="I14" s="107">
        <f>IF(不要５!K37&lt;0,0,不要５!K37)</f>
        <v>0</v>
      </c>
      <c r="J14" s="110"/>
      <c r="K14" s="111"/>
      <c r="L14" s="107">
        <f>IF(不要５!N37&lt;0,0,不要５!N37)</f>
        <v>0</v>
      </c>
      <c r="M14" s="110"/>
      <c r="N14" s="111"/>
      <c r="O14" s="107">
        <f>IF(不要５!Q37&lt;0,0,不要５!Q37)</f>
        <v>0</v>
      </c>
      <c r="P14" s="110"/>
      <c r="Q14" s="111"/>
      <c r="R14" s="107">
        <f>IF(不要５!T37&lt;0,0,不要５!T37)</f>
        <v>0</v>
      </c>
      <c r="S14" s="110"/>
      <c r="T14" s="111"/>
      <c r="U14" s="107">
        <f>IF(不要５!W37&lt;0,0,不要５!W37)</f>
        <v>0</v>
      </c>
      <c r="V14" s="110"/>
      <c r="W14" s="111"/>
      <c r="X14" s="107">
        <f>IF(不要５!Z37&lt;0,0,不要５!Z37)</f>
        <v>0</v>
      </c>
      <c r="Y14" s="110"/>
      <c r="Z14" s="111"/>
      <c r="AA14" s="107">
        <f>IF(不要５!AC37&lt;0,0,不要５!AC37)</f>
        <v>0</v>
      </c>
      <c r="AB14" s="110"/>
      <c r="AC14" s="111"/>
      <c r="AD14" s="107">
        <f>IF(不要５!AF37&lt;0,0,不要５!AF37)</f>
        <v>0</v>
      </c>
      <c r="AE14" s="110"/>
      <c r="AF14" s="111"/>
      <c r="AG14" s="107">
        <f>IF(不要５!AI37&lt;0,0,不要５!AI37)</f>
        <v>0</v>
      </c>
      <c r="AH14" s="110"/>
      <c r="AI14" s="111"/>
      <c r="AJ14" s="107">
        <f>IF(不要５!AL37&lt;0,0,不要５!AL37)</f>
        <v>0</v>
      </c>
      <c r="AK14" s="110"/>
      <c r="AL14" s="111"/>
      <c r="AM14" s="107">
        <f>IF(不要５!AO37&lt;0,0,不要５!AO37)</f>
        <v>0</v>
      </c>
      <c r="AN14" s="110"/>
      <c r="AO14" s="111"/>
      <c r="AP14" s="32">
        <f>H14+K14+N14+Q14+T14+W14+Z14+AC14+AF14+AI14+AL14+AO14</f>
        <v>0</v>
      </c>
      <c r="AQ14" s="16">
        <f>$AE$3-AQ13</f>
        <v>0</v>
      </c>
    </row>
    <row r="15" spans="1:43" ht="12" customHeight="1" thickTop="1">
      <c r="A15" s="66"/>
      <c r="B15" s="75"/>
      <c r="C15" s="76"/>
      <c r="D15" s="48"/>
      <c r="E15" s="48"/>
      <c r="F15" s="76"/>
      <c r="G15" s="101"/>
      <c r="H15" s="48"/>
      <c r="I15" s="76"/>
      <c r="J15" s="101"/>
      <c r="K15" s="48"/>
      <c r="L15" s="76"/>
      <c r="M15" s="101"/>
      <c r="N15" s="48"/>
      <c r="O15" s="76"/>
      <c r="P15" s="101"/>
      <c r="Q15" s="48"/>
      <c r="R15" s="76"/>
      <c r="S15" s="101"/>
      <c r="T15" s="48"/>
      <c r="U15" s="76"/>
      <c r="V15" s="101"/>
      <c r="W15" s="48"/>
      <c r="X15" s="76"/>
      <c r="Y15" s="101"/>
      <c r="Z15" s="48"/>
      <c r="AA15" s="76"/>
      <c r="AB15" s="101"/>
      <c r="AC15" s="48"/>
      <c r="AD15" s="76"/>
      <c r="AE15" s="101"/>
      <c r="AF15" s="48"/>
      <c r="AG15" s="76"/>
      <c r="AH15" s="101"/>
      <c r="AI15" s="48"/>
      <c r="AJ15" s="76"/>
      <c r="AK15" s="101"/>
      <c r="AL15" s="48"/>
      <c r="AM15" s="76"/>
      <c r="AN15" s="101"/>
      <c r="AO15" s="48"/>
      <c r="AP15" s="48"/>
      <c r="AQ15" s="49"/>
    </row>
    <row r="16" spans="1:43" ht="25.5" customHeight="1" thickBot="1">
      <c r="A16" s="165">
        <v>4</v>
      </c>
      <c r="B16" s="139">
        <f>'1年目'!B16</f>
        <v>1004</v>
      </c>
      <c r="C16" s="139" t="str">
        <f>'1年目'!C16</f>
        <v>社員4</v>
      </c>
      <c r="D16" s="65" t="s">
        <v>95</v>
      </c>
      <c r="E16" s="39" t="s">
        <v>26</v>
      </c>
      <c r="F16" s="106" t="str">
        <f>IF(不要５!H51=$I$3,"協定超え注意",不要５!H51)</f>
        <v>協定超え注意</v>
      </c>
      <c r="G16" s="99">
        <f>G17+H17</f>
        <v>0</v>
      </c>
      <c r="H16" s="40" t="str">
        <f>IF($X$3=0,"",IF($O$3=0,"",不要５!J51))</f>
        <v/>
      </c>
      <c r="I16" s="106" t="str">
        <f>IF(不要５!K51=$I$3,"協定超え注意",不要５!K51)</f>
        <v>協定超え注意</v>
      </c>
      <c r="J16" s="99">
        <f>J17+K17</f>
        <v>0</v>
      </c>
      <c r="K16" s="40" t="str">
        <f>IF($X$3=0,"",IF($O$3=0,"",不要５!M51))</f>
        <v/>
      </c>
      <c r="L16" s="106" t="str">
        <f>IF(不要５!N51=$I$3,"協定超え注意",不要５!N51)</f>
        <v>協定超え注意</v>
      </c>
      <c r="M16" s="99">
        <f>M17+N17</f>
        <v>0</v>
      </c>
      <c r="N16" s="40" t="str">
        <f>IF($X$3=0,"",IF($O$3=0,"",不要５!P51))</f>
        <v/>
      </c>
      <c r="O16" s="106" t="str">
        <f>IF(不要５!Q51=$I$3,"協定超え注意",不要５!Q51)</f>
        <v>協定超え注意</v>
      </c>
      <c r="P16" s="99">
        <f>P17+Q17</f>
        <v>0</v>
      </c>
      <c r="Q16" s="40" t="str">
        <f>IF($X$3=0,"",IF($O$3=0,"",不要５!S51))</f>
        <v/>
      </c>
      <c r="R16" s="106" t="str">
        <f>IF(不要５!T51=$I$3,"協定超え注意",不要５!T51)</f>
        <v>協定超え注意</v>
      </c>
      <c r="S16" s="99">
        <f>S17+T17</f>
        <v>0</v>
      </c>
      <c r="T16" s="40" t="str">
        <f>IF($X$3=0,"",IF($O$3=0,"",不要５!V51))</f>
        <v/>
      </c>
      <c r="U16" s="106" t="str">
        <f>IF(不要５!W51=$I$3,"協定超え注意",不要５!W51)</f>
        <v>協定超え注意</v>
      </c>
      <c r="V16" s="99">
        <f>V17+W17</f>
        <v>0</v>
      </c>
      <c r="W16" s="40" t="str">
        <f>IF($X$3=0,"",IF($O$3=0,"",不要５!Y51))</f>
        <v/>
      </c>
      <c r="X16" s="106" t="str">
        <f>IF(不要５!Z51=$I$3,"協定超え注意",不要５!Z51)</f>
        <v>協定超え注意</v>
      </c>
      <c r="Y16" s="99">
        <f>Y17+Z17</f>
        <v>0</v>
      </c>
      <c r="Z16" s="40" t="str">
        <f>IF($X$3=0,"",IF($O$3=0,"",不要５!AB51))</f>
        <v/>
      </c>
      <c r="AA16" s="106" t="str">
        <f>IF(不要５!AC51=$I$3,"協定超え注意",不要５!AC51)</f>
        <v>協定超え注意</v>
      </c>
      <c r="AB16" s="99">
        <f>AB17+AC17</f>
        <v>0</v>
      </c>
      <c r="AC16" s="40" t="str">
        <f>IF($X$3=0,"",IF($O$3=0,"",不要５!AE51))</f>
        <v/>
      </c>
      <c r="AD16" s="106" t="str">
        <f>IF(不要５!AF51=$I$3,"協定超え注意",不要５!AF51)</f>
        <v>協定超え注意</v>
      </c>
      <c r="AE16" s="99">
        <f>AE17+AF17</f>
        <v>0</v>
      </c>
      <c r="AF16" s="40" t="str">
        <f>IF($X$3=0,"",IF($O$3=0,"",不要５!AH51))</f>
        <v/>
      </c>
      <c r="AG16" s="106" t="str">
        <f>IF(不要５!AI51=$I$3,"協定超え注意",不要５!AI51)</f>
        <v>協定超え注意</v>
      </c>
      <c r="AH16" s="99">
        <f>AH17+AI17</f>
        <v>0</v>
      </c>
      <c r="AI16" s="40" t="str">
        <f>IF($X$3=0,"",IF($O$3=0,"",不要５!AK51))</f>
        <v/>
      </c>
      <c r="AJ16" s="106" t="str">
        <f>IF(不要５!AL51=$I$3,"協定超え注意",不要５!AL51)</f>
        <v>協定超え注意</v>
      </c>
      <c r="AK16" s="99">
        <f>AK17+AL17</f>
        <v>0</v>
      </c>
      <c r="AL16" s="40" t="str">
        <f>IF($X$3=0,"",IF($O$3=0,"",不要５!AN51))</f>
        <v/>
      </c>
      <c r="AM16" s="106" t="str">
        <f>IF(不要５!AO51=$I$3,"協定超え注意",不要５!AO51)</f>
        <v>協定超え注意</v>
      </c>
      <c r="AN16" s="99">
        <f>AN17+AO17</f>
        <v>0</v>
      </c>
      <c r="AO16" s="40" t="str">
        <f>IF($X$3=0,"",IF($O$3=0,"",不要５!AQ51))</f>
        <v/>
      </c>
      <c r="AP16" s="27">
        <f>G16+J16+M16+P16+S16+V16+Y16+AB16+AE16+AH16+AK16+AN16</f>
        <v>0</v>
      </c>
      <c r="AQ16" s="28">
        <f>G17+J17+M17+P17+S17+V17+Y17+AB17+AE17+AH17+AK17+AN17</f>
        <v>0</v>
      </c>
    </row>
    <row r="17" spans="1:43" ht="32.25" customHeight="1" thickTop="1" thickBot="1">
      <c r="A17" s="165"/>
      <c r="B17" s="141"/>
      <c r="C17" s="141"/>
      <c r="D17" s="93" t="s">
        <v>22</v>
      </c>
      <c r="E17" s="94" t="s">
        <v>32</v>
      </c>
      <c r="F17" s="107">
        <f>IF(不要５!H52&lt;0,0,不要５!H52)</f>
        <v>0</v>
      </c>
      <c r="G17" s="110"/>
      <c r="H17" s="111"/>
      <c r="I17" s="107">
        <f>IF(不要５!K52&lt;0,0,不要５!K52)</f>
        <v>0</v>
      </c>
      <c r="J17" s="110"/>
      <c r="K17" s="111"/>
      <c r="L17" s="107">
        <f>IF(不要５!N52&lt;0,0,不要５!N52)</f>
        <v>0</v>
      </c>
      <c r="M17" s="110"/>
      <c r="N17" s="111"/>
      <c r="O17" s="107">
        <f>IF(不要５!Q52&lt;0,0,不要５!Q52)</f>
        <v>0</v>
      </c>
      <c r="P17" s="110"/>
      <c r="Q17" s="111"/>
      <c r="R17" s="107">
        <f>IF(不要５!T52&lt;0,0,不要５!T52)</f>
        <v>0</v>
      </c>
      <c r="S17" s="110"/>
      <c r="T17" s="111"/>
      <c r="U17" s="107">
        <f>IF(不要５!W52&lt;0,0,不要５!W52)</f>
        <v>0</v>
      </c>
      <c r="V17" s="110"/>
      <c r="W17" s="111"/>
      <c r="X17" s="107">
        <f>IF(不要５!Z52&lt;0,0,不要５!Z52)</f>
        <v>0</v>
      </c>
      <c r="Y17" s="110"/>
      <c r="Z17" s="111"/>
      <c r="AA17" s="107">
        <f>IF(不要５!AC52&lt;0,0,不要５!AC52)</f>
        <v>0</v>
      </c>
      <c r="AB17" s="110"/>
      <c r="AC17" s="111"/>
      <c r="AD17" s="107">
        <f>IF(不要５!AF52&lt;0,0,不要５!AF52)</f>
        <v>0</v>
      </c>
      <c r="AE17" s="110"/>
      <c r="AF17" s="111"/>
      <c r="AG17" s="107">
        <f>IF(不要５!AI52&lt;0,0,不要５!AI52)</f>
        <v>0</v>
      </c>
      <c r="AH17" s="110"/>
      <c r="AI17" s="111"/>
      <c r="AJ17" s="107">
        <f>IF(不要５!AL52&lt;0,0,不要５!AL52)</f>
        <v>0</v>
      </c>
      <c r="AK17" s="110"/>
      <c r="AL17" s="111"/>
      <c r="AM17" s="107">
        <f>IF(不要５!AO52&lt;0,0,不要５!AO52)</f>
        <v>0</v>
      </c>
      <c r="AN17" s="110"/>
      <c r="AO17" s="111"/>
      <c r="AP17" s="32">
        <f>H17+K17+N17+Q17+T17+W17+Z17+AC17+AF17+AI17+AL17+AO17</f>
        <v>0</v>
      </c>
      <c r="AQ17" s="16">
        <f>$AE$3-AQ16</f>
        <v>0</v>
      </c>
    </row>
    <row r="18" spans="1:43" ht="12" customHeight="1" thickTop="1">
      <c r="A18" s="66"/>
      <c r="B18" s="75"/>
      <c r="C18" s="76"/>
      <c r="D18" s="48"/>
      <c r="E18" s="48"/>
      <c r="F18" s="76"/>
      <c r="G18" s="101"/>
      <c r="H18" s="48"/>
      <c r="I18" s="76"/>
      <c r="J18" s="101"/>
      <c r="K18" s="48"/>
      <c r="L18" s="76"/>
      <c r="M18" s="101"/>
      <c r="N18" s="48"/>
      <c r="O18" s="76"/>
      <c r="P18" s="101"/>
      <c r="Q18" s="48"/>
      <c r="R18" s="76"/>
      <c r="S18" s="101"/>
      <c r="T18" s="48"/>
      <c r="U18" s="76"/>
      <c r="V18" s="101"/>
      <c r="W18" s="48"/>
      <c r="X18" s="76"/>
      <c r="Y18" s="101"/>
      <c r="Z18" s="48"/>
      <c r="AA18" s="76"/>
      <c r="AB18" s="101"/>
      <c r="AC18" s="48"/>
      <c r="AD18" s="76"/>
      <c r="AE18" s="101"/>
      <c r="AF18" s="48"/>
      <c r="AG18" s="76"/>
      <c r="AH18" s="101"/>
      <c r="AI18" s="48"/>
      <c r="AJ18" s="76"/>
      <c r="AK18" s="101"/>
      <c r="AL18" s="48"/>
      <c r="AM18" s="76"/>
      <c r="AN18" s="101"/>
      <c r="AO18" s="48"/>
      <c r="AP18" s="48"/>
      <c r="AQ18" s="49"/>
    </row>
    <row r="19" spans="1:43" ht="25.5" customHeight="1" thickBot="1">
      <c r="A19" s="165">
        <v>5</v>
      </c>
      <c r="B19" s="139">
        <f>'1年目'!B19</f>
        <v>1005</v>
      </c>
      <c r="C19" s="139" t="str">
        <f>'1年目'!C19</f>
        <v>社員5</v>
      </c>
      <c r="D19" s="65" t="s">
        <v>95</v>
      </c>
      <c r="E19" s="39" t="s">
        <v>26</v>
      </c>
      <c r="F19" s="106" t="str">
        <f>IF(不要５!H66=$I$3,"協定超え注意",不要５!H66)</f>
        <v>協定超え注意</v>
      </c>
      <c r="G19" s="99">
        <f>G20+H20</f>
        <v>0</v>
      </c>
      <c r="H19" s="40" t="str">
        <f>IF($X$3=0,"",IF($O$3=0,"",不要５!J66))</f>
        <v/>
      </c>
      <c r="I19" s="106" t="str">
        <f>IF(不要５!K66=$I$3,"協定超え注意",不要５!K66)</f>
        <v>協定超え注意</v>
      </c>
      <c r="J19" s="99">
        <f>J20+K20</f>
        <v>0</v>
      </c>
      <c r="K19" s="40" t="str">
        <f>IF($X$3=0,"",IF($O$3=0,"",不要５!M66))</f>
        <v/>
      </c>
      <c r="L19" s="106" t="str">
        <f>IF(不要５!N66=$I$3,"協定超え注意",不要５!N66)</f>
        <v>協定超え注意</v>
      </c>
      <c r="M19" s="99">
        <f>M20+N20</f>
        <v>0</v>
      </c>
      <c r="N19" s="40" t="str">
        <f>IF($X$3=0,"",IF($O$3=0,"",不要５!P66))</f>
        <v/>
      </c>
      <c r="O19" s="106" t="str">
        <f>IF(不要５!Q66=$I$3,"協定超え注意",不要５!Q66)</f>
        <v>協定超え注意</v>
      </c>
      <c r="P19" s="99">
        <f>P20+Q20</f>
        <v>0</v>
      </c>
      <c r="Q19" s="40" t="str">
        <f>IF($X$3=0,"",IF($O$3=0,"",不要５!S66))</f>
        <v/>
      </c>
      <c r="R19" s="106" t="str">
        <f>IF(不要５!T66=$I$3,"協定超え注意",不要５!T66)</f>
        <v>協定超え注意</v>
      </c>
      <c r="S19" s="99">
        <f>S20+T20</f>
        <v>0</v>
      </c>
      <c r="T19" s="40" t="str">
        <f>IF($X$3=0,"",IF($O$3=0,"",不要５!V66))</f>
        <v/>
      </c>
      <c r="U19" s="106" t="str">
        <f>IF(不要５!W66=$I$3,"協定超え注意",不要５!W66)</f>
        <v>協定超え注意</v>
      </c>
      <c r="V19" s="99">
        <f>V20+W20</f>
        <v>0</v>
      </c>
      <c r="W19" s="40" t="str">
        <f>IF($X$3=0,"",IF($O$3=0,"",不要５!Y66))</f>
        <v/>
      </c>
      <c r="X19" s="106" t="str">
        <f>IF(不要５!Z66=$I$3,"協定超え注意",不要５!Z66)</f>
        <v>協定超え注意</v>
      </c>
      <c r="Y19" s="99">
        <f>Y20+Z20</f>
        <v>0</v>
      </c>
      <c r="Z19" s="40" t="str">
        <f>IF($X$3=0,"",IF($O$3=0,"",不要５!AB66))</f>
        <v/>
      </c>
      <c r="AA19" s="106" t="str">
        <f>IF(不要５!AC66=$I$3,"協定超え注意",不要５!AC66)</f>
        <v>協定超え注意</v>
      </c>
      <c r="AB19" s="99">
        <f>AB20+AC20</f>
        <v>0</v>
      </c>
      <c r="AC19" s="40" t="str">
        <f>IF($X$3=0,"",IF($O$3=0,"",不要５!AE66))</f>
        <v/>
      </c>
      <c r="AD19" s="106" t="str">
        <f>IF(不要５!AF66=$I$3,"協定超え注意",不要５!AF66)</f>
        <v>協定超え注意</v>
      </c>
      <c r="AE19" s="99">
        <f>AE20+AF20</f>
        <v>0</v>
      </c>
      <c r="AF19" s="40" t="str">
        <f>IF($X$3=0,"",IF($O$3=0,"",不要５!AH66))</f>
        <v/>
      </c>
      <c r="AG19" s="106" t="str">
        <f>IF(不要５!AI66=$I$3,"協定超え注意",不要５!AI66)</f>
        <v>協定超え注意</v>
      </c>
      <c r="AH19" s="99">
        <f>AH20+AI20</f>
        <v>0</v>
      </c>
      <c r="AI19" s="40" t="str">
        <f>IF($X$3=0,"",IF($O$3=0,"",不要５!AK66))</f>
        <v/>
      </c>
      <c r="AJ19" s="106" t="str">
        <f>IF(不要５!AL66=$I$3,"協定超え注意",不要５!AL66)</f>
        <v>協定超え注意</v>
      </c>
      <c r="AK19" s="99">
        <f>AK20+AL20</f>
        <v>0</v>
      </c>
      <c r="AL19" s="40" t="str">
        <f>IF($X$3=0,"",IF($O$3=0,"",不要５!AN66))</f>
        <v/>
      </c>
      <c r="AM19" s="106" t="str">
        <f>IF(不要５!AO66=$I$3,"協定超え注意",不要５!AO66)</f>
        <v>協定超え注意</v>
      </c>
      <c r="AN19" s="99">
        <f>AN20+AO20</f>
        <v>0</v>
      </c>
      <c r="AO19" s="40" t="str">
        <f>IF($X$3=0,"",IF($O$3=0,"",不要５!AQ66))</f>
        <v/>
      </c>
      <c r="AP19" s="27">
        <f>G19+J19+M19+P19+S19+V19+Y19+AB19+AE19+AH19+AK19+AN19</f>
        <v>0</v>
      </c>
      <c r="AQ19" s="28">
        <f>G20+J20+M20+P20+S20+V20+Y20+AB20+AE20+AH20+AK20+AN20</f>
        <v>0</v>
      </c>
    </row>
    <row r="20" spans="1:43" ht="32.25" customHeight="1" thickTop="1" thickBot="1">
      <c r="A20" s="165"/>
      <c r="B20" s="141"/>
      <c r="C20" s="141"/>
      <c r="D20" s="93" t="s">
        <v>22</v>
      </c>
      <c r="E20" s="94" t="s">
        <v>32</v>
      </c>
      <c r="F20" s="107">
        <f>IF(不要５!H67&lt;0,0,不要５!H67)</f>
        <v>0</v>
      </c>
      <c r="G20" s="110"/>
      <c r="H20" s="111"/>
      <c r="I20" s="107">
        <f>IF(不要５!K67&lt;0,0,不要５!K67)</f>
        <v>0</v>
      </c>
      <c r="J20" s="110"/>
      <c r="K20" s="111"/>
      <c r="L20" s="107">
        <f>IF(不要５!N67&lt;0,0,不要５!N67)</f>
        <v>0</v>
      </c>
      <c r="M20" s="110"/>
      <c r="N20" s="111"/>
      <c r="O20" s="107">
        <f>IF(不要５!Q67&lt;0,0,不要５!Q67)</f>
        <v>0</v>
      </c>
      <c r="P20" s="110"/>
      <c r="Q20" s="111"/>
      <c r="R20" s="107">
        <f>IF(不要５!T67&lt;0,0,不要５!T67)</f>
        <v>0</v>
      </c>
      <c r="S20" s="110"/>
      <c r="T20" s="111"/>
      <c r="U20" s="107">
        <f>IF(不要５!W67&lt;0,0,不要５!W67)</f>
        <v>0</v>
      </c>
      <c r="V20" s="110"/>
      <c r="W20" s="111"/>
      <c r="X20" s="107">
        <f>IF(不要５!Z67&lt;0,0,不要５!Z67)</f>
        <v>0</v>
      </c>
      <c r="Y20" s="110"/>
      <c r="Z20" s="111"/>
      <c r="AA20" s="107">
        <f>IF(不要５!AC67&lt;0,0,不要５!AC67)</f>
        <v>0</v>
      </c>
      <c r="AB20" s="110"/>
      <c r="AC20" s="111"/>
      <c r="AD20" s="107">
        <f>IF(不要５!AF67&lt;0,0,不要５!AF67)</f>
        <v>0</v>
      </c>
      <c r="AE20" s="110"/>
      <c r="AF20" s="111"/>
      <c r="AG20" s="107">
        <f>IF(不要５!AI67&lt;0,0,不要５!AI67)</f>
        <v>0</v>
      </c>
      <c r="AH20" s="110"/>
      <c r="AI20" s="111"/>
      <c r="AJ20" s="107">
        <f>IF(不要５!AL67&lt;0,0,不要５!AL67)</f>
        <v>0</v>
      </c>
      <c r="AK20" s="110"/>
      <c r="AL20" s="111"/>
      <c r="AM20" s="107">
        <f>IF(不要５!AO67&lt;0,0,不要５!AO67)</f>
        <v>0</v>
      </c>
      <c r="AN20" s="110"/>
      <c r="AO20" s="111"/>
      <c r="AP20" s="32">
        <f>H20+K20+N20+Q20+T20+W20+Z20+AC20+AF20+AI20+AL20+AO20</f>
        <v>0</v>
      </c>
      <c r="AQ20" s="16">
        <f>$AE$3-AQ19</f>
        <v>0</v>
      </c>
    </row>
    <row r="21" spans="1:43" ht="12" customHeight="1" thickTop="1">
      <c r="A21" s="66"/>
      <c r="B21" s="75"/>
      <c r="C21" s="76"/>
      <c r="D21" s="48"/>
      <c r="E21" s="48"/>
      <c r="F21" s="76"/>
      <c r="G21" s="101"/>
      <c r="H21" s="48"/>
      <c r="I21" s="76"/>
      <c r="J21" s="101"/>
      <c r="K21" s="48"/>
      <c r="L21" s="76"/>
      <c r="M21" s="101"/>
      <c r="N21" s="48"/>
      <c r="O21" s="76"/>
      <c r="P21" s="101"/>
      <c r="Q21" s="48"/>
      <c r="R21" s="76"/>
      <c r="S21" s="101"/>
      <c r="T21" s="48"/>
      <c r="U21" s="76"/>
      <c r="V21" s="101"/>
      <c r="W21" s="48"/>
      <c r="X21" s="76"/>
      <c r="Y21" s="101"/>
      <c r="Z21" s="48"/>
      <c r="AA21" s="76"/>
      <c r="AB21" s="101"/>
      <c r="AC21" s="48"/>
      <c r="AD21" s="76"/>
      <c r="AE21" s="101"/>
      <c r="AF21" s="48"/>
      <c r="AG21" s="76"/>
      <c r="AH21" s="101"/>
      <c r="AI21" s="48"/>
      <c r="AJ21" s="76"/>
      <c r="AK21" s="101"/>
      <c r="AL21" s="48"/>
      <c r="AM21" s="76"/>
      <c r="AN21" s="101"/>
      <c r="AO21" s="48"/>
      <c r="AP21" s="48"/>
      <c r="AQ21" s="49"/>
    </row>
    <row r="22" spans="1:43" ht="25.5" customHeight="1" thickBot="1">
      <c r="A22" s="165">
        <v>6</v>
      </c>
      <c r="B22" s="139">
        <f>'1年目'!B22</f>
        <v>1006</v>
      </c>
      <c r="C22" s="139" t="str">
        <f>'1年目'!C22</f>
        <v>社員6</v>
      </c>
      <c r="D22" s="65" t="s">
        <v>95</v>
      </c>
      <c r="E22" s="39" t="s">
        <v>26</v>
      </c>
      <c r="F22" s="106" t="str">
        <f>IF(不要５!H81=$I$3,"協定超え注意",不要５!H81)</f>
        <v>協定超え注意</v>
      </c>
      <c r="G22" s="99">
        <f>G23+H23</f>
        <v>0</v>
      </c>
      <c r="H22" s="40" t="str">
        <f>IF($X$3=0,"",IF($O$3=0,"",不要５!J81))</f>
        <v/>
      </c>
      <c r="I22" s="106" t="str">
        <f>IF(不要５!K81=$I$3,"協定超え注意",不要５!K81)</f>
        <v>協定超え注意</v>
      </c>
      <c r="J22" s="99">
        <f>J23+K23</f>
        <v>0</v>
      </c>
      <c r="K22" s="40" t="str">
        <f>IF($X$3=0,"",IF($O$3=0,"",不要５!M81))</f>
        <v/>
      </c>
      <c r="L22" s="106" t="str">
        <f>IF(不要５!N81=$I$3,"協定超え注意",不要５!N81)</f>
        <v>協定超え注意</v>
      </c>
      <c r="M22" s="99">
        <f>M23+N23</f>
        <v>0</v>
      </c>
      <c r="N22" s="40" t="str">
        <f>IF($X$3=0,"",IF($O$3=0,"",不要５!P81))</f>
        <v/>
      </c>
      <c r="O22" s="106" t="str">
        <f>IF(不要５!Q81=$I$3,"協定超え注意",不要５!Q81)</f>
        <v>協定超え注意</v>
      </c>
      <c r="P22" s="99">
        <f>P23+Q23</f>
        <v>0</v>
      </c>
      <c r="Q22" s="40" t="str">
        <f>IF($X$3=0,"",IF($O$3=0,"",不要５!S81))</f>
        <v/>
      </c>
      <c r="R22" s="106" t="str">
        <f>IF(不要５!T81=$I$3,"協定超え注意",不要５!T81)</f>
        <v>協定超え注意</v>
      </c>
      <c r="S22" s="99">
        <f>S23+T23</f>
        <v>0</v>
      </c>
      <c r="T22" s="40" t="str">
        <f>IF($X$3=0,"",IF($O$3=0,"",不要５!V81))</f>
        <v/>
      </c>
      <c r="U22" s="106" t="str">
        <f>IF(不要５!W81=$I$3,"協定超え注意",不要５!W81)</f>
        <v>協定超え注意</v>
      </c>
      <c r="V22" s="99">
        <f>V23+W23</f>
        <v>0</v>
      </c>
      <c r="W22" s="40" t="str">
        <f>IF($X$3=0,"",IF($O$3=0,"",不要５!Y81))</f>
        <v/>
      </c>
      <c r="X22" s="106" t="str">
        <f>IF(不要５!Z81=$I$3,"協定超え注意",不要５!Z81)</f>
        <v>協定超え注意</v>
      </c>
      <c r="Y22" s="99">
        <f>Y23+Z23</f>
        <v>0</v>
      </c>
      <c r="Z22" s="40" t="str">
        <f>IF($X$3=0,"",IF($O$3=0,"",不要５!AB81))</f>
        <v/>
      </c>
      <c r="AA22" s="106" t="str">
        <f>IF(不要５!AC81=$I$3,"協定超え注意",不要５!AC81)</f>
        <v>協定超え注意</v>
      </c>
      <c r="AB22" s="99">
        <f>AB23+AC23</f>
        <v>0</v>
      </c>
      <c r="AC22" s="40" t="str">
        <f>IF($X$3=0,"",IF($O$3=0,"",不要５!AE81))</f>
        <v/>
      </c>
      <c r="AD22" s="106" t="str">
        <f>IF(不要５!AF81=$I$3,"協定超え注意",不要５!AF81)</f>
        <v>協定超え注意</v>
      </c>
      <c r="AE22" s="99">
        <f>AE23+AF23</f>
        <v>0</v>
      </c>
      <c r="AF22" s="40" t="str">
        <f>IF($X$3=0,"",IF($O$3=0,"",不要５!AH81))</f>
        <v/>
      </c>
      <c r="AG22" s="106" t="str">
        <f>IF(不要５!AI81=$I$3,"協定超え注意",不要５!AI81)</f>
        <v>協定超え注意</v>
      </c>
      <c r="AH22" s="99">
        <f>AH23+AI23</f>
        <v>0</v>
      </c>
      <c r="AI22" s="40" t="str">
        <f>IF($X$3=0,"",IF($O$3=0,"",不要５!AK81))</f>
        <v/>
      </c>
      <c r="AJ22" s="106" t="str">
        <f>IF(不要５!AL81=$I$3,"協定超え注意",不要５!AL81)</f>
        <v>協定超え注意</v>
      </c>
      <c r="AK22" s="99">
        <f>AK23+AL23</f>
        <v>0</v>
      </c>
      <c r="AL22" s="40" t="str">
        <f>IF($X$3=0,"",IF($O$3=0,"",不要５!AN81))</f>
        <v/>
      </c>
      <c r="AM22" s="106" t="str">
        <f>IF(不要５!AO81=$I$3,"協定超え注意",不要５!AO81)</f>
        <v>協定超え注意</v>
      </c>
      <c r="AN22" s="99">
        <f>AN23+AO23</f>
        <v>0</v>
      </c>
      <c r="AO22" s="40" t="str">
        <f>IF($X$3=0,"",IF($O$3=0,"",不要５!AQ81))</f>
        <v/>
      </c>
      <c r="AP22" s="27">
        <f>G22+J22+M22+P22+S22+V22+Y22+AB22+AE22+AH22+AK22+AN22</f>
        <v>0</v>
      </c>
      <c r="AQ22" s="28">
        <f>G23+J23+M23+P23+S23+V23+Y23+AB23+AE23+AH23+AK23+AN23</f>
        <v>0</v>
      </c>
    </row>
    <row r="23" spans="1:43" ht="32.25" customHeight="1" thickTop="1" thickBot="1">
      <c r="A23" s="165"/>
      <c r="B23" s="141"/>
      <c r="C23" s="141"/>
      <c r="D23" s="93" t="s">
        <v>22</v>
      </c>
      <c r="E23" s="94" t="s">
        <v>32</v>
      </c>
      <c r="F23" s="107">
        <f>IF(不要５!H82&lt;0,0,不要５!H82)</f>
        <v>0</v>
      </c>
      <c r="G23" s="110"/>
      <c r="H23" s="111"/>
      <c r="I23" s="107">
        <f>IF(不要５!K82&lt;0,0,不要５!K82)</f>
        <v>0</v>
      </c>
      <c r="J23" s="110"/>
      <c r="K23" s="111"/>
      <c r="L23" s="107">
        <f>IF(不要５!N82&lt;0,0,不要５!N82)</f>
        <v>0</v>
      </c>
      <c r="M23" s="110"/>
      <c r="N23" s="111"/>
      <c r="O23" s="107">
        <f>IF(不要５!Q82&lt;0,0,不要５!Q82)</f>
        <v>0</v>
      </c>
      <c r="P23" s="110"/>
      <c r="Q23" s="111"/>
      <c r="R23" s="107">
        <f>IF(不要５!T82&lt;0,0,不要５!T82)</f>
        <v>0</v>
      </c>
      <c r="S23" s="110"/>
      <c r="T23" s="111"/>
      <c r="U23" s="107">
        <f>IF(不要５!W82&lt;0,0,不要５!W82)</f>
        <v>0</v>
      </c>
      <c r="V23" s="110"/>
      <c r="W23" s="111"/>
      <c r="X23" s="107">
        <f>IF(不要５!Z82&lt;0,0,不要５!Z82)</f>
        <v>0</v>
      </c>
      <c r="Y23" s="110"/>
      <c r="Z23" s="111"/>
      <c r="AA23" s="107">
        <f>IF(不要５!AC82&lt;0,0,不要５!AC82)</f>
        <v>0</v>
      </c>
      <c r="AB23" s="110"/>
      <c r="AC23" s="111"/>
      <c r="AD23" s="107">
        <f>IF(不要５!AF82&lt;0,0,不要５!AF82)</f>
        <v>0</v>
      </c>
      <c r="AE23" s="110"/>
      <c r="AF23" s="111"/>
      <c r="AG23" s="107">
        <f>IF(不要５!AI82&lt;0,0,不要５!AI82)</f>
        <v>0</v>
      </c>
      <c r="AH23" s="110"/>
      <c r="AI23" s="111"/>
      <c r="AJ23" s="107">
        <f>IF(不要５!AL82&lt;0,0,不要５!AL82)</f>
        <v>0</v>
      </c>
      <c r="AK23" s="110"/>
      <c r="AL23" s="111"/>
      <c r="AM23" s="107">
        <f>IF(不要５!AO82&lt;0,0,不要５!AO82)</f>
        <v>0</v>
      </c>
      <c r="AN23" s="110"/>
      <c r="AO23" s="111"/>
      <c r="AP23" s="32">
        <f>H23+K23+N23+Q23+T23+W23+Z23+AC23+AF23+AI23+AL23+AO23</f>
        <v>0</v>
      </c>
      <c r="AQ23" s="16">
        <f>$AE$3-AQ22</f>
        <v>0</v>
      </c>
    </row>
    <row r="24" spans="1:43" ht="12" customHeight="1" thickTop="1">
      <c r="A24" s="66"/>
      <c r="B24" s="75"/>
      <c r="C24" s="76"/>
      <c r="D24" s="48"/>
      <c r="E24" s="48"/>
      <c r="F24" s="76"/>
      <c r="G24" s="101"/>
      <c r="H24" s="48"/>
      <c r="I24" s="76"/>
      <c r="J24" s="101"/>
      <c r="K24" s="48"/>
      <c r="L24" s="76"/>
      <c r="M24" s="101"/>
      <c r="N24" s="48"/>
      <c r="O24" s="76"/>
      <c r="P24" s="101"/>
      <c r="Q24" s="48"/>
      <c r="R24" s="76"/>
      <c r="S24" s="101"/>
      <c r="T24" s="48"/>
      <c r="U24" s="76"/>
      <c r="V24" s="101"/>
      <c r="W24" s="48"/>
      <c r="X24" s="76"/>
      <c r="Y24" s="101"/>
      <c r="Z24" s="48"/>
      <c r="AA24" s="76"/>
      <c r="AB24" s="101"/>
      <c r="AC24" s="48"/>
      <c r="AD24" s="76"/>
      <c r="AE24" s="101"/>
      <c r="AF24" s="48"/>
      <c r="AG24" s="76"/>
      <c r="AH24" s="101"/>
      <c r="AI24" s="48"/>
      <c r="AJ24" s="76"/>
      <c r="AK24" s="101"/>
      <c r="AL24" s="48"/>
      <c r="AM24" s="76"/>
      <c r="AN24" s="101"/>
      <c r="AO24" s="48"/>
      <c r="AP24" s="48"/>
      <c r="AQ24" s="49"/>
    </row>
    <row r="25" spans="1:43" ht="25.5" customHeight="1" thickBot="1">
      <c r="A25" s="165">
        <v>7</v>
      </c>
      <c r="B25" s="139">
        <f>'1年目'!B25</f>
        <v>1007</v>
      </c>
      <c r="C25" s="139" t="str">
        <f>'1年目'!C25</f>
        <v>社員7</v>
      </c>
      <c r="D25" s="65" t="s">
        <v>95</v>
      </c>
      <c r="E25" s="39" t="s">
        <v>26</v>
      </c>
      <c r="F25" s="106" t="str">
        <f>IF(不要５!H96=$I$3,"協定超え注意",不要５!H96)</f>
        <v>協定超え注意</v>
      </c>
      <c r="G25" s="99">
        <f>G26+H26</f>
        <v>0</v>
      </c>
      <c r="H25" s="40" t="str">
        <f>IF($X$3=0,"",IF($O$3=0,"",不要５!J96))</f>
        <v/>
      </c>
      <c r="I25" s="106" t="str">
        <f>IF(不要５!K96=$I$3,"協定超え注意",不要５!K96)</f>
        <v>協定超え注意</v>
      </c>
      <c r="J25" s="99">
        <f>J26+K26</f>
        <v>0</v>
      </c>
      <c r="K25" s="40" t="str">
        <f>IF($X$3=0,"",IF($O$3=0,"",不要５!M96))</f>
        <v/>
      </c>
      <c r="L25" s="106" t="str">
        <f>IF(不要５!N96=$I$3,"協定超え注意",不要５!N96)</f>
        <v>協定超え注意</v>
      </c>
      <c r="M25" s="99">
        <f>M26+N26</f>
        <v>0</v>
      </c>
      <c r="N25" s="40" t="str">
        <f>IF($X$3=0,"",IF($O$3=0,"",不要５!P96))</f>
        <v/>
      </c>
      <c r="O25" s="106" t="str">
        <f>IF(不要５!Q96=$I$3,"協定超え注意",不要５!Q96)</f>
        <v>協定超え注意</v>
      </c>
      <c r="P25" s="99">
        <f>P26+Q26</f>
        <v>0</v>
      </c>
      <c r="Q25" s="40" t="str">
        <f>IF($X$3=0,"",IF($O$3=0,"",不要５!S96))</f>
        <v/>
      </c>
      <c r="R25" s="106" t="str">
        <f>IF(不要５!T96=$I$3,"協定超え注意",不要５!T96)</f>
        <v>協定超え注意</v>
      </c>
      <c r="S25" s="99">
        <f>S26+T26</f>
        <v>0</v>
      </c>
      <c r="T25" s="40" t="str">
        <f>IF($X$3=0,"",IF($O$3=0,"",不要５!V96))</f>
        <v/>
      </c>
      <c r="U25" s="106" t="str">
        <f>IF(不要５!W96=$I$3,"協定超え注意",不要５!W96)</f>
        <v>協定超え注意</v>
      </c>
      <c r="V25" s="99">
        <f>V26+W26</f>
        <v>0</v>
      </c>
      <c r="W25" s="40" t="str">
        <f>IF($X$3=0,"",IF($O$3=0,"",不要５!Y96))</f>
        <v/>
      </c>
      <c r="X25" s="106" t="str">
        <f>IF(不要５!Z96=$I$3,"協定超え注意",不要５!Z96)</f>
        <v>協定超え注意</v>
      </c>
      <c r="Y25" s="99">
        <f>Y26+Z26</f>
        <v>0</v>
      </c>
      <c r="Z25" s="40" t="str">
        <f>IF($X$3=0,"",IF($O$3=0,"",不要５!AB96))</f>
        <v/>
      </c>
      <c r="AA25" s="106" t="str">
        <f>IF(不要５!AC96=$I$3,"協定超え注意",不要５!AC96)</f>
        <v>協定超え注意</v>
      </c>
      <c r="AB25" s="99">
        <f>AB26+AC26</f>
        <v>0</v>
      </c>
      <c r="AC25" s="40" t="str">
        <f>IF($X$3=0,"",IF($O$3=0,"",不要５!AE96))</f>
        <v/>
      </c>
      <c r="AD25" s="106" t="str">
        <f>IF(不要５!AF96=$I$3,"協定超え注意",不要５!AF96)</f>
        <v>協定超え注意</v>
      </c>
      <c r="AE25" s="99">
        <f>AE26+AF26</f>
        <v>0</v>
      </c>
      <c r="AF25" s="40" t="str">
        <f>IF($X$3=0,"",IF($O$3=0,"",不要５!AH96))</f>
        <v/>
      </c>
      <c r="AG25" s="106" t="str">
        <f>IF(不要５!AI96=$I$3,"協定超え注意",不要５!AI96)</f>
        <v>協定超え注意</v>
      </c>
      <c r="AH25" s="99">
        <f>AH26+AI26</f>
        <v>0</v>
      </c>
      <c r="AI25" s="40" t="str">
        <f>IF($X$3=0,"",IF($O$3=0,"",不要５!AK96))</f>
        <v/>
      </c>
      <c r="AJ25" s="106" t="str">
        <f>IF(不要５!AL96=$I$3,"協定超え注意",不要５!AL96)</f>
        <v>協定超え注意</v>
      </c>
      <c r="AK25" s="99">
        <f>AK26+AL26</f>
        <v>0</v>
      </c>
      <c r="AL25" s="40" t="str">
        <f>IF($X$3=0,"",IF($O$3=0,"",不要５!AN96))</f>
        <v/>
      </c>
      <c r="AM25" s="106" t="str">
        <f>IF(不要５!AO96=$I$3,"協定超え注意",不要５!AO96)</f>
        <v>協定超え注意</v>
      </c>
      <c r="AN25" s="99">
        <f>AN26+AO26</f>
        <v>0</v>
      </c>
      <c r="AO25" s="40" t="str">
        <f>IF($X$3=0,"",IF($O$3=0,"",不要５!AQ96))</f>
        <v/>
      </c>
      <c r="AP25" s="27">
        <f>G25+J25+M25+P25+S25+V25+Y25+AB25+AE25+AH25+AK25+AN25</f>
        <v>0</v>
      </c>
      <c r="AQ25" s="28">
        <f>G26+J26+M26+P26+S26+V26+Y26+AB26+AE26+AH26+AK26+AN26</f>
        <v>0</v>
      </c>
    </row>
    <row r="26" spans="1:43" ht="32.25" customHeight="1" thickTop="1" thickBot="1">
      <c r="A26" s="165"/>
      <c r="B26" s="141"/>
      <c r="C26" s="141"/>
      <c r="D26" s="93" t="s">
        <v>22</v>
      </c>
      <c r="E26" s="94" t="s">
        <v>32</v>
      </c>
      <c r="F26" s="107">
        <f>IF(不要５!H97&lt;0,0,不要５!H97)</f>
        <v>0</v>
      </c>
      <c r="G26" s="110"/>
      <c r="H26" s="111"/>
      <c r="I26" s="107">
        <f>IF(不要５!K97&lt;0,0,不要５!K97)</f>
        <v>0</v>
      </c>
      <c r="J26" s="110"/>
      <c r="K26" s="111"/>
      <c r="L26" s="107">
        <f>IF(不要５!N97&lt;0,0,不要５!N97)</f>
        <v>0</v>
      </c>
      <c r="M26" s="110"/>
      <c r="N26" s="111"/>
      <c r="O26" s="107">
        <f>IF(不要５!Q97&lt;0,0,不要５!Q97)</f>
        <v>0</v>
      </c>
      <c r="P26" s="110"/>
      <c r="Q26" s="111"/>
      <c r="R26" s="107">
        <f>IF(不要５!T97&lt;0,0,不要５!T97)</f>
        <v>0</v>
      </c>
      <c r="S26" s="110"/>
      <c r="T26" s="111"/>
      <c r="U26" s="107">
        <f>IF(不要５!W97&lt;0,0,不要５!W97)</f>
        <v>0</v>
      </c>
      <c r="V26" s="110"/>
      <c r="W26" s="111"/>
      <c r="X26" s="107">
        <f>IF(不要５!Z97&lt;0,0,不要５!Z97)</f>
        <v>0</v>
      </c>
      <c r="Y26" s="110"/>
      <c r="Z26" s="111"/>
      <c r="AA26" s="107">
        <f>IF(不要５!AC97&lt;0,0,不要５!AC97)</f>
        <v>0</v>
      </c>
      <c r="AB26" s="110"/>
      <c r="AC26" s="111"/>
      <c r="AD26" s="107">
        <f>IF(不要５!AF97&lt;0,0,不要５!AF97)</f>
        <v>0</v>
      </c>
      <c r="AE26" s="110"/>
      <c r="AF26" s="111"/>
      <c r="AG26" s="107">
        <f>IF(不要５!AI97&lt;0,0,不要５!AI97)</f>
        <v>0</v>
      </c>
      <c r="AH26" s="110"/>
      <c r="AI26" s="111"/>
      <c r="AJ26" s="107">
        <f>IF(不要５!AL97&lt;0,0,不要５!AL97)</f>
        <v>0</v>
      </c>
      <c r="AK26" s="110"/>
      <c r="AL26" s="111"/>
      <c r="AM26" s="107">
        <f>IF(不要５!AO97&lt;0,0,不要５!AO97)</f>
        <v>0</v>
      </c>
      <c r="AN26" s="110"/>
      <c r="AO26" s="111"/>
      <c r="AP26" s="32">
        <f>H26+K26+N26+Q26+T26+W26+Z26+AC26+AF26+AI26+AL26+AO26</f>
        <v>0</v>
      </c>
      <c r="AQ26" s="16">
        <f>$AE$3-AQ25</f>
        <v>0</v>
      </c>
    </row>
    <row r="27" spans="1:43" ht="12" customHeight="1" thickTop="1">
      <c r="A27" s="66"/>
      <c r="B27" s="75"/>
      <c r="C27" s="76"/>
      <c r="D27" s="48"/>
      <c r="E27" s="48"/>
      <c r="F27" s="76"/>
      <c r="G27" s="101"/>
      <c r="H27" s="48"/>
      <c r="I27" s="76"/>
      <c r="J27" s="101"/>
      <c r="K27" s="48"/>
      <c r="L27" s="76"/>
      <c r="M27" s="101"/>
      <c r="N27" s="48"/>
      <c r="O27" s="76"/>
      <c r="P27" s="101"/>
      <c r="Q27" s="48"/>
      <c r="R27" s="76"/>
      <c r="S27" s="101"/>
      <c r="T27" s="48"/>
      <c r="U27" s="76"/>
      <c r="V27" s="101"/>
      <c r="W27" s="48"/>
      <c r="X27" s="76"/>
      <c r="Y27" s="101"/>
      <c r="Z27" s="48"/>
      <c r="AA27" s="76"/>
      <c r="AB27" s="101"/>
      <c r="AC27" s="48"/>
      <c r="AD27" s="76"/>
      <c r="AE27" s="101"/>
      <c r="AF27" s="48"/>
      <c r="AG27" s="76"/>
      <c r="AH27" s="101"/>
      <c r="AI27" s="48"/>
      <c r="AJ27" s="76"/>
      <c r="AK27" s="101"/>
      <c r="AL27" s="48"/>
      <c r="AM27" s="76"/>
      <c r="AN27" s="101"/>
      <c r="AO27" s="48"/>
      <c r="AP27" s="48"/>
      <c r="AQ27" s="49"/>
    </row>
    <row r="28" spans="1:43" ht="25.5" customHeight="1" thickBot="1">
      <c r="A28" s="165">
        <v>8</v>
      </c>
      <c r="B28" s="139">
        <f>'1年目'!B28</f>
        <v>1008</v>
      </c>
      <c r="C28" s="139" t="str">
        <f>'1年目'!C28</f>
        <v>社員8</v>
      </c>
      <c r="D28" s="65" t="s">
        <v>95</v>
      </c>
      <c r="E28" s="39" t="s">
        <v>26</v>
      </c>
      <c r="F28" s="106" t="str">
        <f>IF(不要５!H111=$I$3,"協定超え注意",不要５!H111)</f>
        <v>協定超え注意</v>
      </c>
      <c r="G28" s="99">
        <f>G29+H29</f>
        <v>0</v>
      </c>
      <c r="H28" s="40" t="str">
        <f>IF($X$3=0,"",IF($O$3=0,"",不要５!J111))</f>
        <v/>
      </c>
      <c r="I28" s="106" t="str">
        <f>IF(不要５!K111=$I$3,"協定超え注意",不要５!K111)</f>
        <v>協定超え注意</v>
      </c>
      <c r="J28" s="99">
        <f>J29+K29</f>
        <v>0</v>
      </c>
      <c r="K28" s="40" t="str">
        <f>IF($X$3=0,"",IF($O$3=0,"",不要５!M111))</f>
        <v/>
      </c>
      <c r="L28" s="106" t="str">
        <f>IF(不要５!N111=$I$3,"協定超え注意",不要５!N111)</f>
        <v>協定超え注意</v>
      </c>
      <c r="M28" s="99">
        <f>M29+N29</f>
        <v>0</v>
      </c>
      <c r="N28" s="40" t="str">
        <f>IF($X$3=0,"",IF($O$3=0,"",不要５!P111))</f>
        <v/>
      </c>
      <c r="O28" s="106" t="str">
        <f>IF(不要５!Q111=$I$3,"協定超え注意",不要５!Q111)</f>
        <v>協定超え注意</v>
      </c>
      <c r="P28" s="99">
        <f>P29+Q29</f>
        <v>0</v>
      </c>
      <c r="Q28" s="40" t="str">
        <f>IF($X$3=0,"",IF($O$3=0,"",不要５!S111))</f>
        <v/>
      </c>
      <c r="R28" s="106" t="str">
        <f>IF(不要５!T111=$I$3,"協定超え注意",不要５!T111)</f>
        <v>協定超え注意</v>
      </c>
      <c r="S28" s="99">
        <f>S29+T29</f>
        <v>0</v>
      </c>
      <c r="T28" s="40" t="str">
        <f>IF($X$3=0,"",IF($O$3=0,"",不要５!V111))</f>
        <v/>
      </c>
      <c r="U28" s="106" t="str">
        <f>IF(不要５!W111=$I$3,"協定超え注意",不要５!W111)</f>
        <v>協定超え注意</v>
      </c>
      <c r="V28" s="99">
        <f>V29+W29</f>
        <v>0</v>
      </c>
      <c r="W28" s="40" t="str">
        <f>IF($X$3=0,"",IF($O$3=0,"",不要５!Y111))</f>
        <v/>
      </c>
      <c r="X28" s="106" t="str">
        <f>IF(不要５!Z111=$I$3,"協定超え注意",不要５!Z111)</f>
        <v>協定超え注意</v>
      </c>
      <c r="Y28" s="99">
        <f>Y29+Z29</f>
        <v>0</v>
      </c>
      <c r="Z28" s="40" t="str">
        <f>IF($X$3=0,"",IF($O$3=0,"",不要５!AB111))</f>
        <v/>
      </c>
      <c r="AA28" s="106" t="str">
        <f>IF(不要５!AC111=$I$3,"協定超え注意",不要５!AC111)</f>
        <v>協定超え注意</v>
      </c>
      <c r="AB28" s="99">
        <f>AB29+AC29</f>
        <v>0</v>
      </c>
      <c r="AC28" s="40" t="str">
        <f>IF($X$3=0,"",IF($O$3=0,"",不要５!AE111))</f>
        <v/>
      </c>
      <c r="AD28" s="106" t="str">
        <f>IF(不要５!AF111=$I$3,"協定超え注意",不要５!AF111)</f>
        <v>協定超え注意</v>
      </c>
      <c r="AE28" s="99">
        <f>AE29+AF29</f>
        <v>0</v>
      </c>
      <c r="AF28" s="40" t="str">
        <f>IF($X$3=0,"",IF($O$3=0,"",不要５!AH111))</f>
        <v/>
      </c>
      <c r="AG28" s="106" t="str">
        <f>IF(不要５!AI111=$I$3,"協定超え注意",不要５!AI111)</f>
        <v>協定超え注意</v>
      </c>
      <c r="AH28" s="99">
        <f>AH29+AI29</f>
        <v>0</v>
      </c>
      <c r="AI28" s="40" t="str">
        <f>IF($X$3=0,"",IF($O$3=0,"",不要５!AK111))</f>
        <v/>
      </c>
      <c r="AJ28" s="106" t="str">
        <f>IF(不要５!AL111=$I$3,"協定超え注意",不要５!AL111)</f>
        <v>協定超え注意</v>
      </c>
      <c r="AK28" s="99">
        <f>AK29+AL29</f>
        <v>0</v>
      </c>
      <c r="AL28" s="40" t="str">
        <f>IF($X$3=0,"",IF($O$3=0,"",不要５!AN111))</f>
        <v/>
      </c>
      <c r="AM28" s="106" t="str">
        <f>IF(不要５!AO111=$I$3,"協定超え注意",不要５!AO111)</f>
        <v>協定超え注意</v>
      </c>
      <c r="AN28" s="99">
        <f>AN29+AO29</f>
        <v>0</v>
      </c>
      <c r="AO28" s="40" t="str">
        <f>IF($X$3=0,"",IF($O$3=0,"",不要５!AQ111))</f>
        <v/>
      </c>
      <c r="AP28" s="27">
        <f>G28+J28+M28+P28+S28+V28+Y28+AB28+AE28+AH28+AK28+AN28</f>
        <v>0</v>
      </c>
      <c r="AQ28" s="28">
        <f>G29+J29+M29+P29+S29+V29+Y29+AB29+AE29+AH29+AK29+AN29</f>
        <v>0</v>
      </c>
    </row>
    <row r="29" spans="1:43" ht="32.25" customHeight="1" thickTop="1" thickBot="1">
      <c r="A29" s="165"/>
      <c r="B29" s="141"/>
      <c r="C29" s="141"/>
      <c r="D29" s="93" t="s">
        <v>22</v>
      </c>
      <c r="E29" s="94" t="s">
        <v>32</v>
      </c>
      <c r="F29" s="107">
        <f>IF(不要５!H112&lt;0,0,不要５!H112)</f>
        <v>0</v>
      </c>
      <c r="G29" s="110"/>
      <c r="H29" s="111"/>
      <c r="I29" s="107">
        <f>IF(不要５!K112&lt;0,0,不要５!K112)</f>
        <v>0</v>
      </c>
      <c r="J29" s="110"/>
      <c r="K29" s="111"/>
      <c r="L29" s="107">
        <f>IF(不要５!N112&lt;0,0,不要５!N112)</f>
        <v>0</v>
      </c>
      <c r="M29" s="110"/>
      <c r="N29" s="111"/>
      <c r="O29" s="107">
        <f>IF(不要５!Q112&lt;0,0,不要５!Q112)</f>
        <v>0</v>
      </c>
      <c r="P29" s="110"/>
      <c r="Q29" s="111"/>
      <c r="R29" s="107">
        <f>IF(不要５!T112&lt;0,0,不要５!T112)</f>
        <v>0</v>
      </c>
      <c r="S29" s="110"/>
      <c r="T29" s="111"/>
      <c r="U29" s="107">
        <f>IF(不要５!W112&lt;0,0,不要５!W112)</f>
        <v>0</v>
      </c>
      <c r="V29" s="110"/>
      <c r="W29" s="111"/>
      <c r="X29" s="107">
        <f>IF(不要５!Z112&lt;0,0,不要５!Z112)</f>
        <v>0</v>
      </c>
      <c r="Y29" s="110"/>
      <c r="Z29" s="111"/>
      <c r="AA29" s="107">
        <f>IF(不要５!AC112&lt;0,0,不要５!AC112)</f>
        <v>0</v>
      </c>
      <c r="AB29" s="110"/>
      <c r="AC29" s="111"/>
      <c r="AD29" s="107">
        <f>IF(不要５!AF112&lt;0,0,不要５!AF112)</f>
        <v>0</v>
      </c>
      <c r="AE29" s="110"/>
      <c r="AF29" s="111"/>
      <c r="AG29" s="107">
        <f>IF(不要５!AI112&lt;0,0,不要５!AI112)</f>
        <v>0</v>
      </c>
      <c r="AH29" s="110"/>
      <c r="AI29" s="111"/>
      <c r="AJ29" s="107">
        <f>IF(不要５!AL112&lt;0,0,不要５!AL112)</f>
        <v>0</v>
      </c>
      <c r="AK29" s="110"/>
      <c r="AL29" s="111"/>
      <c r="AM29" s="107">
        <f>IF(不要５!AO112&lt;0,0,不要５!AO112)</f>
        <v>0</v>
      </c>
      <c r="AN29" s="110"/>
      <c r="AO29" s="111"/>
      <c r="AP29" s="32">
        <f>H29+K29+N29+Q29+T29+W29+Z29+AC29+AF29+AI29+AL29+AO29</f>
        <v>0</v>
      </c>
      <c r="AQ29" s="16">
        <f>$AE$3-AQ28</f>
        <v>0</v>
      </c>
    </row>
    <row r="30" spans="1:43" ht="12" customHeight="1" thickTop="1">
      <c r="A30" s="66"/>
      <c r="B30" s="75"/>
      <c r="C30" s="76"/>
      <c r="D30" s="48"/>
      <c r="E30" s="48"/>
      <c r="F30" s="76"/>
      <c r="G30" s="101"/>
      <c r="H30" s="48"/>
      <c r="I30" s="76"/>
      <c r="J30" s="101"/>
      <c r="K30" s="48"/>
      <c r="L30" s="76"/>
      <c r="M30" s="101"/>
      <c r="N30" s="48"/>
      <c r="O30" s="76"/>
      <c r="P30" s="101"/>
      <c r="Q30" s="48"/>
      <c r="R30" s="76"/>
      <c r="S30" s="101"/>
      <c r="T30" s="48"/>
      <c r="U30" s="76"/>
      <c r="V30" s="101"/>
      <c r="W30" s="48"/>
      <c r="X30" s="76"/>
      <c r="Y30" s="101"/>
      <c r="Z30" s="48"/>
      <c r="AA30" s="76"/>
      <c r="AB30" s="101"/>
      <c r="AC30" s="48"/>
      <c r="AD30" s="76"/>
      <c r="AE30" s="101"/>
      <c r="AF30" s="48"/>
      <c r="AG30" s="76"/>
      <c r="AH30" s="101"/>
      <c r="AI30" s="48"/>
      <c r="AJ30" s="76"/>
      <c r="AK30" s="101"/>
      <c r="AL30" s="48"/>
      <c r="AM30" s="76"/>
      <c r="AN30" s="101"/>
      <c r="AO30" s="48"/>
      <c r="AP30" s="48"/>
      <c r="AQ30" s="49"/>
    </row>
    <row r="31" spans="1:43" ht="25.5" customHeight="1" thickBot="1">
      <c r="A31" s="165">
        <v>9</v>
      </c>
      <c r="B31" s="139">
        <f>'1年目'!B31</f>
        <v>1009</v>
      </c>
      <c r="C31" s="139" t="str">
        <f>'1年目'!C31</f>
        <v>社員9</v>
      </c>
      <c r="D31" s="65" t="s">
        <v>95</v>
      </c>
      <c r="E31" s="39" t="s">
        <v>26</v>
      </c>
      <c r="F31" s="106" t="str">
        <f>IF(不要５!H126=$I$3,"協定超え注意",不要５!H126)</f>
        <v>協定超え注意</v>
      </c>
      <c r="G31" s="99">
        <f>G32+H32</f>
        <v>0</v>
      </c>
      <c r="H31" s="40" t="str">
        <f>IF($X$3=0,"",IF($O$3=0,"",不要５!J126))</f>
        <v/>
      </c>
      <c r="I31" s="106" t="str">
        <f>IF(不要５!K126=$I$3,"協定超え注意",不要５!K126)</f>
        <v>協定超え注意</v>
      </c>
      <c r="J31" s="99">
        <f>J32+K32</f>
        <v>0</v>
      </c>
      <c r="K31" s="40" t="str">
        <f>IF($X$3=0,"",IF($O$3=0,"",不要５!M126))</f>
        <v/>
      </c>
      <c r="L31" s="106" t="str">
        <f>IF(不要５!N126=$I$3,"協定超え注意",不要５!N126)</f>
        <v>協定超え注意</v>
      </c>
      <c r="M31" s="99">
        <f>M32+N32</f>
        <v>0</v>
      </c>
      <c r="N31" s="40" t="str">
        <f>IF($X$3=0,"",IF($O$3=0,"",不要５!P126))</f>
        <v/>
      </c>
      <c r="O31" s="106" t="str">
        <f>IF(不要５!Q126=$I$3,"協定超え注意",不要５!Q126)</f>
        <v>協定超え注意</v>
      </c>
      <c r="P31" s="99">
        <f>P32+Q32</f>
        <v>0</v>
      </c>
      <c r="Q31" s="40" t="str">
        <f>IF($X$3=0,"",IF($O$3=0,"",不要５!S126))</f>
        <v/>
      </c>
      <c r="R31" s="106" t="str">
        <f>IF(不要５!T126=$I$3,"協定超え注意",不要５!T126)</f>
        <v>協定超え注意</v>
      </c>
      <c r="S31" s="99">
        <f>S32+T32</f>
        <v>0</v>
      </c>
      <c r="T31" s="40" t="str">
        <f>IF($X$3=0,"",IF($O$3=0,"",不要５!V126))</f>
        <v/>
      </c>
      <c r="U31" s="106" t="str">
        <f>IF(不要５!W126=$I$3,"協定超え注意",不要５!W126)</f>
        <v>協定超え注意</v>
      </c>
      <c r="V31" s="99">
        <f>V32+W32</f>
        <v>0</v>
      </c>
      <c r="W31" s="40" t="str">
        <f>IF($X$3=0,"",IF($O$3=0,"",不要５!Y126))</f>
        <v/>
      </c>
      <c r="X31" s="106" t="str">
        <f>IF(不要５!Z126=$I$3,"協定超え注意",不要５!Z126)</f>
        <v>協定超え注意</v>
      </c>
      <c r="Y31" s="99">
        <f>Y32+Z32</f>
        <v>0</v>
      </c>
      <c r="Z31" s="40" t="str">
        <f>IF($X$3=0,"",IF($O$3=0,"",不要５!AB126))</f>
        <v/>
      </c>
      <c r="AA31" s="106" t="str">
        <f>IF(不要５!AC126=$I$3,"協定超え注意",不要５!AC126)</f>
        <v>協定超え注意</v>
      </c>
      <c r="AB31" s="99">
        <f>AB32+AC32</f>
        <v>0</v>
      </c>
      <c r="AC31" s="40" t="str">
        <f>IF($X$3=0,"",IF($O$3=0,"",不要５!AE126))</f>
        <v/>
      </c>
      <c r="AD31" s="106" t="str">
        <f>IF(不要５!AF126=$I$3,"協定超え注意",不要５!AF126)</f>
        <v>協定超え注意</v>
      </c>
      <c r="AE31" s="99">
        <f>AE32+AF32</f>
        <v>0</v>
      </c>
      <c r="AF31" s="40" t="str">
        <f>IF($X$3=0,"",IF($O$3=0,"",不要５!AH126))</f>
        <v/>
      </c>
      <c r="AG31" s="106" t="str">
        <f>IF(不要５!AI126=$I$3,"協定超え注意",不要５!AI126)</f>
        <v>協定超え注意</v>
      </c>
      <c r="AH31" s="99">
        <f>AH32+AI32</f>
        <v>0</v>
      </c>
      <c r="AI31" s="40" t="str">
        <f>IF($X$3=0,"",IF($O$3=0,"",不要５!AK126))</f>
        <v/>
      </c>
      <c r="AJ31" s="106" t="str">
        <f>IF(不要５!AL126=$I$3,"協定超え注意",不要５!AL126)</f>
        <v>協定超え注意</v>
      </c>
      <c r="AK31" s="99">
        <f>AK32+AL32</f>
        <v>0</v>
      </c>
      <c r="AL31" s="40" t="str">
        <f>IF($X$3=0,"",IF($O$3=0,"",不要５!AN126))</f>
        <v/>
      </c>
      <c r="AM31" s="106" t="str">
        <f>IF(不要５!AO126=$I$3,"協定超え注意",不要５!AO126)</f>
        <v>協定超え注意</v>
      </c>
      <c r="AN31" s="99">
        <f>AN32+AO32</f>
        <v>0</v>
      </c>
      <c r="AO31" s="40" t="str">
        <f>IF($X$3=0,"",IF($O$3=0,"",不要５!AQ126))</f>
        <v/>
      </c>
      <c r="AP31" s="27">
        <f>G31+J31+M31+P31+S31+V31+Y31+AB31+AE31+AH31+AK31+AN31</f>
        <v>0</v>
      </c>
      <c r="AQ31" s="28">
        <f>G32+J32+M32+P32+S32+V32+Y32+AB32+AE32+AH32+AK32+AN32</f>
        <v>0</v>
      </c>
    </row>
    <row r="32" spans="1:43" ht="32.25" customHeight="1" thickTop="1" thickBot="1">
      <c r="A32" s="165"/>
      <c r="B32" s="141"/>
      <c r="C32" s="141"/>
      <c r="D32" s="93" t="s">
        <v>22</v>
      </c>
      <c r="E32" s="94" t="s">
        <v>32</v>
      </c>
      <c r="F32" s="107">
        <f>IF(不要５!H127&lt;0,0,不要５!H127)</f>
        <v>0</v>
      </c>
      <c r="G32" s="110"/>
      <c r="H32" s="111"/>
      <c r="I32" s="107">
        <f>IF(不要５!K127&lt;0,0,不要５!K127)</f>
        <v>0</v>
      </c>
      <c r="J32" s="110"/>
      <c r="K32" s="111"/>
      <c r="L32" s="107">
        <f>IF(不要５!N127&lt;0,0,不要５!N127)</f>
        <v>0</v>
      </c>
      <c r="M32" s="110"/>
      <c r="N32" s="111"/>
      <c r="O32" s="107">
        <f>IF(不要５!Q127&lt;0,0,不要５!Q127)</f>
        <v>0</v>
      </c>
      <c r="P32" s="110"/>
      <c r="Q32" s="111"/>
      <c r="R32" s="107">
        <f>IF(不要５!T127&lt;0,0,不要５!T127)</f>
        <v>0</v>
      </c>
      <c r="S32" s="110"/>
      <c r="T32" s="111"/>
      <c r="U32" s="107">
        <f>IF(不要５!W127&lt;0,0,不要５!W127)</f>
        <v>0</v>
      </c>
      <c r="V32" s="110"/>
      <c r="W32" s="111"/>
      <c r="X32" s="107">
        <f>IF(不要５!Z127&lt;0,0,不要５!Z127)</f>
        <v>0</v>
      </c>
      <c r="Y32" s="110"/>
      <c r="Z32" s="111"/>
      <c r="AA32" s="107">
        <f>IF(不要５!AC127&lt;0,0,不要５!AC127)</f>
        <v>0</v>
      </c>
      <c r="AB32" s="110"/>
      <c r="AC32" s="111"/>
      <c r="AD32" s="107">
        <f>IF(不要５!AF127&lt;0,0,不要５!AF127)</f>
        <v>0</v>
      </c>
      <c r="AE32" s="110"/>
      <c r="AF32" s="111"/>
      <c r="AG32" s="107">
        <f>IF(不要５!AI127&lt;0,0,不要５!AI127)</f>
        <v>0</v>
      </c>
      <c r="AH32" s="110"/>
      <c r="AI32" s="111"/>
      <c r="AJ32" s="107">
        <f>IF(不要５!AL127&lt;0,0,不要５!AL127)</f>
        <v>0</v>
      </c>
      <c r="AK32" s="110"/>
      <c r="AL32" s="111"/>
      <c r="AM32" s="107">
        <f>IF(不要５!AO127&lt;0,0,不要５!AO127)</f>
        <v>0</v>
      </c>
      <c r="AN32" s="110"/>
      <c r="AO32" s="111"/>
      <c r="AP32" s="32">
        <f>H32+K32+N32+Q32+T32+W32+Z32+AC32+AF32+AI32+AL32+AO32</f>
        <v>0</v>
      </c>
      <c r="AQ32" s="16">
        <f>$AE$3-AQ31</f>
        <v>0</v>
      </c>
    </row>
    <row r="33" spans="1:43" ht="12" customHeight="1" thickTop="1">
      <c r="A33" s="66"/>
      <c r="B33" s="75"/>
      <c r="C33" s="76"/>
      <c r="D33" s="48"/>
      <c r="E33" s="48"/>
      <c r="F33" s="76"/>
      <c r="G33" s="101"/>
      <c r="H33" s="48"/>
      <c r="I33" s="76"/>
      <c r="J33" s="101"/>
      <c r="K33" s="48"/>
      <c r="L33" s="76"/>
      <c r="M33" s="101"/>
      <c r="N33" s="48"/>
      <c r="O33" s="76"/>
      <c r="P33" s="101"/>
      <c r="Q33" s="48"/>
      <c r="R33" s="76"/>
      <c r="S33" s="101"/>
      <c r="T33" s="48"/>
      <c r="U33" s="76"/>
      <c r="V33" s="101"/>
      <c r="W33" s="48"/>
      <c r="X33" s="76"/>
      <c r="Y33" s="101"/>
      <c r="Z33" s="48"/>
      <c r="AA33" s="76"/>
      <c r="AB33" s="101"/>
      <c r="AC33" s="48"/>
      <c r="AD33" s="76"/>
      <c r="AE33" s="101"/>
      <c r="AF33" s="48"/>
      <c r="AG33" s="76"/>
      <c r="AH33" s="101"/>
      <c r="AI33" s="48"/>
      <c r="AJ33" s="76"/>
      <c r="AK33" s="101"/>
      <c r="AL33" s="48"/>
      <c r="AM33" s="76"/>
      <c r="AN33" s="101"/>
      <c r="AO33" s="48"/>
      <c r="AP33" s="48"/>
      <c r="AQ33" s="49"/>
    </row>
    <row r="34" spans="1:43" ht="25.5" customHeight="1" thickBot="1">
      <c r="A34" s="165">
        <v>10</v>
      </c>
      <c r="B34" s="139">
        <f>'1年目'!B34</f>
        <v>1010</v>
      </c>
      <c r="C34" s="139" t="str">
        <f>'1年目'!C34</f>
        <v>社員10</v>
      </c>
      <c r="D34" s="65" t="s">
        <v>95</v>
      </c>
      <c r="E34" s="39" t="s">
        <v>26</v>
      </c>
      <c r="F34" s="106" t="str">
        <f>IF(不要５!H141=$I$3,"協定超え注意",不要５!H141)</f>
        <v>協定超え注意</v>
      </c>
      <c r="G34" s="99">
        <f>G35+H35</f>
        <v>0</v>
      </c>
      <c r="H34" s="40" t="str">
        <f>IF($X$3=0,"",IF($O$3=0,"",不要５!J141))</f>
        <v/>
      </c>
      <c r="I34" s="106" t="str">
        <f>IF(不要５!K141=$I$3,"協定超え注意",不要５!K141)</f>
        <v>協定超え注意</v>
      </c>
      <c r="J34" s="99">
        <f>J35+K35</f>
        <v>0</v>
      </c>
      <c r="K34" s="40" t="str">
        <f>IF($X$3=0,"",IF($O$3=0,"",不要５!M141))</f>
        <v/>
      </c>
      <c r="L34" s="106" t="str">
        <f>IF(不要５!N141=$I$3,"協定超え注意",不要５!N141)</f>
        <v>協定超え注意</v>
      </c>
      <c r="M34" s="99">
        <f>M35+N35</f>
        <v>0</v>
      </c>
      <c r="N34" s="40" t="str">
        <f>IF($X$3=0,"",IF($O$3=0,"",不要５!P141))</f>
        <v/>
      </c>
      <c r="O34" s="106" t="str">
        <f>IF(不要５!Q141=$I$3,"協定超え注意",不要５!Q141)</f>
        <v>協定超え注意</v>
      </c>
      <c r="P34" s="99">
        <f>P35+Q35</f>
        <v>0</v>
      </c>
      <c r="Q34" s="40" t="str">
        <f>IF($X$3=0,"",IF($O$3=0,"",不要５!S141))</f>
        <v/>
      </c>
      <c r="R34" s="106" t="str">
        <f>IF(不要５!T141=$I$3,"協定超え注意",不要５!T141)</f>
        <v>協定超え注意</v>
      </c>
      <c r="S34" s="99">
        <f>S35+T35</f>
        <v>0</v>
      </c>
      <c r="T34" s="40" t="str">
        <f>IF($X$3=0,"",IF($O$3=0,"",不要５!V141))</f>
        <v/>
      </c>
      <c r="U34" s="106" t="str">
        <f>IF(不要５!W141=$I$3,"協定超え注意",不要５!W141)</f>
        <v>協定超え注意</v>
      </c>
      <c r="V34" s="99">
        <f>V35+W35</f>
        <v>0</v>
      </c>
      <c r="W34" s="40" t="str">
        <f>IF($X$3=0,"",IF($O$3=0,"",不要５!Y141))</f>
        <v/>
      </c>
      <c r="X34" s="106" t="str">
        <f>IF(不要５!Z141=$I$3,"協定超え注意",不要５!Z141)</f>
        <v>協定超え注意</v>
      </c>
      <c r="Y34" s="99">
        <f>Y35+Z35</f>
        <v>0</v>
      </c>
      <c r="Z34" s="40" t="str">
        <f>IF($X$3=0,"",IF($O$3=0,"",不要５!AB141))</f>
        <v/>
      </c>
      <c r="AA34" s="106" t="str">
        <f>IF(不要５!AC141=$I$3,"協定超え注意",不要５!AC141)</f>
        <v>協定超え注意</v>
      </c>
      <c r="AB34" s="99">
        <f>AB35+AC35</f>
        <v>0</v>
      </c>
      <c r="AC34" s="40" t="str">
        <f>IF($X$3=0,"",IF($O$3=0,"",不要５!AE141))</f>
        <v/>
      </c>
      <c r="AD34" s="106" t="str">
        <f>IF(不要５!AF141=$I$3,"協定超え注意",不要５!AF141)</f>
        <v>協定超え注意</v>
      </c>
      <c r="AE34" s="99">
        <f>AE35+AF35</f>
        <v>0</v>
      </c>
      <c r="AF34" s="40" t="str">
        <f>IF($X$3=0,"",IF($O$3=0,"",不要５!AH141))</f>
        <v/>
      </c>
      <c r="AG34" s="106" t="str">
        <f>IF(不要５!AI141=$I$3,"協定超え注意",不要５!AI141)</f>
        <v>協定超え注意</v>
      </c>
      <c r="AH34" s="99">
        <f>AH35+AI35</f>
        <v>0</v>
      </c>
      <c r="AI34" s="40" t="str">
        <f>IF($X$3=0,"",IF($O$3=0,"",不要５!AK141))</f>
        <v/>
      </c>
      <c r="AJ34" s="106" t="str">
        <f>IF(不要５!AL141=$I$3,"協定超え注意",不要５!AL141)</f>
        <v>協定超え注意</v>
      </c>
      <c r="AK34" s="99">
        <f>AK35+AL35</f>
        <v>0</v>
      </c>
      <c r="AL34" s="40" t="str">
        <f>IF($X$3=0,"",IF($O$3=0,"",不要５!AN141))</f>
        <v/>
      </c>
      <c r="AM34" s="106" t="str">
        <f>IF(不要５!AO141=$I$3,"協定超え注意",不要５!AO141)</f>
        <v>協定超え注意</v>
      </c>
      <c r="AN34" s="99">
        <f>AN35+AO35</f>
        <v>0</v>
      </c>
      <c r="AO34" s="40" t="str">
        <f>IF($X$3=0,"",IF($O$3=0,"",不要５!AQ141))</f>
        <v/>
      </c>
      <c r="AP34" s="27">
        <f>G34+J34+M34+P34+S34+V34+Y34+AB34+AE34+AH34+AK34+AN34</f>
        <v>0</v>
      </c>
      <c r="AQ34" s="28">
        <f>G35+J35+M35+P35+S35+V35+Y35+AB35+AE35+AH35+AK35+AN35</f>
        <v>0</v>
      </c>
    </row>
    <row r="35" spans="1:43" ht="32.25" customHeight="1" thickTop="1" thickBot="1">
      <c r="A35" s="165"/>
      <c r="B35" s="141"/>
      <c r="C35" s="141"/>
      <c r="D35" s="93" t="s">
        <v>22</v>
      </c>
      <c r="E35" s="94" t="s">
        <v>32</v>
      </c>
      <c r="F35" s="107">
        <f>IF(不要５!H142&lt;0,0,不要５!H142)</f>
        <v>0</v>
      </c>
      <c r="G35" s="110"/>
      <c r="H35" s="111"/>
      <c r="I35" s="107">
        <f>IF(不要５!K142&lt;0,0,不要５!K142)</f>
        <v>0</v>
      </c>
      <c r="J35" s="110"/>
      <c r="K35" s="111"/>
      <c r="L35" s="107">
        <f>IF(不要５!N142&lt;0,0,不要５!N142)</f>
        <v>0</v>
      </c>
      <c r="M35" s="110"/>
      <c r="N35" s="111"/>
      <c r="O35" s="107">
        <f>IF(不要５!Q142&lt;0,0,不要５!Q142)</f>
        <v>0</v>
      </c>
      <c r="P35" s="110"/>
      <c r="Q35" s="111"/>
      <c r="R35" s="107">
        <f>IF(不要５!T142&lt;0,0,不要５!T142)</f>
        <v>0</v>
      </c>
      <c r="S35" s="110"/>
      <c r="T35" s="111"/>
      <c r="U35" s="107">
        <f>IF(不要５!W142&lt;0,0,不要５!W142)</f>
        <v>0</v>
      </c>
      <c r="V35" s="110"/>
      <c r="W35" s="111"/>
      <c r="X35" s="107">
        <f>IF(不要５!Z142&lt;0,0,不要５!Z142)</f>
        <v>0</v>
      </c>
      <c r="Y35" s="110"/>
      <c r="Z35" s="111"/>
      <c r="AA35" s="107">
        <f>IF(不要５!AC142&lt;0,0,不要５!AC142)</f>
        <v>0</v>
      </c>
      <c r="AB35" s="110"/>
      <c r="AC35" s="111"/>
      <c r="AD35" s="107">
        <f>IF(不要５!AF142&lt;0,0,不要５!AF142)</f>
        <v>0</v>
      </c>
      <c r="AE35" s="110"/>
      <c r="AF35" s="111"/>
      <c r="AG35" s="107">
        <f>IF(不要５!AI142&lt;0,0,不要５!AI142)</f>
        <v>0</v>
      </c>
      <c r="AH35" s="110"/>
      <c r="AI35" s="111"/>
      <c r="AJ35" s="107">
        <f>IF(不要５!AL142&lt;0,0,不要５!AL142)</f>
        <v>0</v>
      </c>
      <c r="AK35" s="110"/>
      <c r="AL35" s="111"/>
      <c r="AM35" s="107">
        <f>IF(不要５!AO142&lt;0,0,不要５!AO142)</f>
        <v>0</v>
      </c>
      <c r="AN35" s="110"/>
      <c r="AO35" s="111"/>
      <c r="AP35" s="32">
        <f>H35+K35+N35+Q35+T35+W35+Z35+AC35+AF35+AI35+AL35+AO35</f>
        <v>0</v>
      </c>
      <c r="AQ35" s="16">
        <f>$AE$3-AQ34</f>
        <v>0</v>
      </c>
    </row>
    <row r="36" spans="1:43" ht="12" customHeight="1" thickTop="1">
      <c r="A36" s="66"/>
      <c r="B36" s="75"/>
      <c r="C36" s="76"/>
      <c r="D36" s="48"/>
      <c r="E36" s="48"/>
      <c r="F36" s="76"/>
      <c r="G36" s="101"/>
      <c r="H36" s="48"/>
      <c r="I36" s="76"/>
      <c r="J36" s="101"/>
      <c r="K36" s="48"/>
      <c r="L36" s="76"/>
      <c r="M36" s="101"/>
      <c r="N36" s="48"/>
      <c r="O36" s="76"/>
      <c r="P36" s="101"/>
      <c r="Q36" s="48"/>
      <c r="R36" s="76"/>
      <c r="S36" s="101"/>
      <c r="T36" s="48"/>
      <c r="U36" s="76"/>
      <c r="V36" s="101"/>
      <c r="W36" s="48"/>
      <c r="X36" s="76"/>
      <c r="Y36" s="101"/>
      <c r="Z36" s="48"/>
      <c r="AA36" s="76"/>
      <c r="AB36" s="101"/>
      <c r="AC36" s="48"/>
      <c r="AD36" s="76"/>
      <c r="AE36" s="101"/>
      <c r="AF36" s="48"/>
      <c r="AG36" s="76"/>
      <c r="AH36" s="101"/>
      <c r="AI36" s="48"/>
      <c r="AJ36" s="76"/>
      <c r="AK36" s="101"/>
      <c r="AL36" s="48"/>
      <c r="AM36" s="76"/>
      <c r="AN36" s="101"/>
      <c r="AO36" s="48"/>
      <c r="AP36" s="48"/>
      <c r="AQ36" s="49"/>
    </row>
    <row r="37" spans="1:43" ht="25.5" customHeight="1" thickBot="1">
      <c r="A37" s="165">
        <v>11</v>
      </c>
      <c r="B37" s="139">
        <f>'1年目'!B37</f>
        <v>1011</v>
      </c>
      <c r="C37" s="139" t="str">
        <f>'1年目'!C37</f>
        <v>社員11</v>
      </c>
      <c r="D37" s="65" t="s">
        <v>95</v>
      </c>
      <c r="E37" s="39" t="s">
        <v>26</v>
      </c>
      <c r="F37" s="106" t="str">
        <f>IF(不要５!H156=$I$3,"協定超え注意",不要５!H156)</f>
        <v>協定超え注意</v>
      </c>
      <c r="G37" s="99">
        <f>G38+H38</f>
        <v>0</v>
      </c>
      <c r="H37" s="40" t="str">
        <f>IF($X$3=0,"",IF($O$3=0,"",不要５!J156))</f>
        <v/>
      </c>
      <c r="I37" s="106" t="str">
        <f>IF(不要５!K156=$I$3,"協定超え注意",不要５!K156)</f>
        <v>協定超え注意</v>
      </c>
      <c r="J37" s="99">
        <f>J38+K38</f>
        <v>0</v>
      </c>
      <c r="K37" s="40" t="str">
        <f>IF($X$3=0,"",IF($O$3=0,"",不要５!M156))</f>
        <v/>
      </c>
      <c r="L37" s="106" t="str">
        <f>IF(不要５!N156=$I$3,"協定超え注意",不要５!N156)</f>
        <v>協定超え注意</v>
      </c>
      <c r="M37" s="99">
        <f>M38+N38</f>
        <v>0</v>
      </c>
      <c r="N37" s="40" t="str">
        <f>IF($X$3=0,"",IF($O$3=0,"",不要５!P156))</f>
        <v/>
      </c>
      <c r="O37" s="106" t="str">
        <f>IF(不要５!Q156=$I$3,"協定超え注意",不要５!Q156)</f>
        <v>協定超え注意</v>
      </c>
      <c r="P37" s="99">
        <f>P38+Q38</f>
        <v>0</v>
      </c>
      <c r="Q37" s="40" t="str">
        <f>IF($X$3=0,"",IF($O$3=0,"",不要５!S156))</f>
        <v/>
      </c>
      <c r="R37" s="106" t="str">
        <f>IF(不要５!T156=$I$3,"協定超え注意",不要５!T156)</f>
        <v>協定超え注意</v>
      </c>
      <c r="S37" s="99">
        <f>S38+T38</f>
        <v>0</v>
      </c>
      <c r="T37" s="40" t="str">
        <f>IF($X$3=0,"",IF($O$3=0,"",不要５!V156))</f>
        <v/>
      </c>
      <c r="U37" s="106" t="str">
        <f>IF(不要５!W156=$I$3,"協定超え注意",不要５!W156)</f>
        <v>協定超え注意</v>
      </c>
      <c r="V37" s="99">
        <f>V38+W38</f>
        <v>0</v>
      </c>
      <c r="W37" s="40" t="str">
        <f>IF($X$3=0,"",IF($O$3=0,"",不要５!Y156))</f>
        <v/>
      </c>
      <c r="X37" s="106" t="str">
        <f>IF(不要５!Z156=$I$3,"協定超え注意",不要５!Z156)</f>
        <v>協定超え注意</v>
      </c>
      <c r="Y37" s="99">
        <f>Y38+Z38</f>
        <v>0</v>
      </c>
      <c r="Z37" s="40" t="str">
        <f>IF($X$3=0,"",IF($O$3=0,"",不要５!AB156))</f>
        <v/>
      </c>
      <c r="AA37" s="106" t="str">
        <f>IF(不要５!AC156=$I$3,"協定超え注意",不要５!AC156)</f>
        <v>協定超え注意</v>
      </c>
      <c r="AB37" s="99">
        <f>AB38+AC38</f>
        <v>0</v>
      </c>
      <c r="AC37" s="40" t="str">
        <f>IF($X$3=0,"",IF($O$3=0,"",不要５!AE156))</f>
        <v/>
      </c>
      <c r="AD37" s="106" t="str">
        <f>IF(不要５!AF156=$I$3,"協定超え注意",不要５!AF156)</f>
        <v>協定超え注意</v>
      </c>
      <c r="AE37" s="99">
        <f>AE38+AF38</f>
        <v>0</v>
      </c>
      <c r="AF37" s="40" t="str">
        <f>IF($X$3=0,"",IF($O$3=0,"",不要５!AH156))</f>
        <v/>
      </c>
      <c r="AG37" s="106" t="str">
        <f>IF(不要５!AI156=$I$3,"協定超え注意",不要５!AI156)</f>
        <v>協定超え注意</v>
      </c>
      <c r="AH37" s="99">
        <f>AH38+AI38</f>
        <v>0</v>
      </c>
      <c r="AI37" s="40" t="str">
        <f>IF($X$3=0,"",IF($O$3=0,"",不要５!AK156))</f>
        <v/>
      </c>
      <c r="AJ37" s="106" t="str">
        <f>IF(不要５!AL156=$I$3,"協定超え注意",不要５!AL156)</f>
        <v>協定超え注意</v>
      </c>
      <c r="AK37" s="99">
        <f>AK38+AL38</f>
        <v>0</v>
      </c>
      <c r="AL37" s="40" t="str">
        <f>IF($X$3=0,"",IF($O$3=0,"",不要５!AN156))</f>
        <v/>
      </c>
      <c r="AM37" s="106" t="str">
        <f>IF(不要５!AO156=$I$3,"協定超え注意",不要５!AO156)</f>
        <v>協定超え注意</v>
      </c>
      <c r="AN37" s="99">
        <f>AN38+AO38</f>
        <v>0</v>
      </c>
      <c r="AO37" s="40" t="str">
        <f>IF($X$3=0,"",IF($O$3=0,"",不要５!AQ156))</f>
        <v/>
      </c>
      <c r="AP37" s="27">
        <f>G37+J37+M37+P37+S37+V37+Y37+AB37+AE37+AH37+AK37+AN37</f>
        <v>0</v>
      </c>
      <c r="AQ37" s="28">
        <f>G38+J38+M38+P38+S38+V38+Y38+AB38+AE38+AH38+AK38+AN38</f>
        <v>0</v>
      </c>
    </row>
    <row r="38" spans="1:43" ht="32.25" customHeight="1" thickTop="1" thickBot="1">
      <c r="A38" s="165"/>
      <c r="B38" s="141"/>
      <c r="C38" s="141"/>
      <c r="D38" s="93" t="s">
        <v>22</v>
      </c>
      <c r="E38" s="94" t="s">
        <v>32</v>
      </c>
      <c r="F38" s="107">
        <f>IF(不要５!H157&lt;0,0,不要５!H157)</f>
        <v>0</v>
      </c>
      <c r="G38" s="110"/>
      <c r="H38" s="111"/>
      <c r="I38" s="107">
        <f>IF(不要５!K157&lt;0,0,不要５!K157)</f>
        <v>0</v>
      </c>
      <c r="J38" s="110"/>
      <c r="K38" s="111"/>
      <c r="L38" s="107">
        <f>IF(不要５!N157&lt;0,0,不要５!N157)</f>
        <v>0</v>
      </c>
      <c r="M38" s="110"/>
      <c r="N38" s="111"/>
      <c r="O38" s="107">
        <f>IF(不要５!Q157&lt;0,0,不要５!Q157)</f>
        <v>0</v>
      </c>
      <c r="P38" s="110"/>
      <c r="Q38" s="111"/>
      <c r="R38" s="107">
        <f>IF(不要５!T157&lt;0,0,不要５!T157)</f>
        <v>0</v>
      </c>
      <c r="S38" s="110"/>
      <c r="T38" s="111"/>
      <c r="U38" s="107">
        <f>IF(不要５!W157&lt;0,0,不要５!W157)</f>
        <v>0</v>
      </c>
      <c r="V38" s="110"/>
      <c r="W38" s="111"/>
      <c r="X38" s="107">
        <f>IF(不要５!Z157&lt;0,0,不要５!Z157)</f>
        <v>0</v>
      </c>
      <c r="Y38" s="110"/>
      <c r="Z38" s="111"/>
      <c r="AA38" s="107">
        <f>IF(不要５!AC157&lt;0,0,不要５!AC157)</f>
        <v>0</v>
      </c>
      <c r="AB38" s="110"/>
      <c r="AC38" s="111"/>
      <c r="AD38" s="107">
        <f>IF(不要５!AF157&lt;0,0,不要５!AF157)</f>
        <v>0</v>
      </c>
      <c r="AE38" s="110"/>
      <c r="AF38" s="111"/>
      <c r="AG38" s="107">
        <f>IF(不要５!AI157&lt;0,0,不要５!AI157)</f>
        <v>0</v>
      </c>
      <c r="AH38" s="110"/>
      <c r="AI38" s="111"/>
      <c r="AJ38" s="107">
        <f>IF(不要５!AL157&lt;0,0,不要５!AL157)</f>
        <v>0</v>
      </c>
      <c r="AK38" s="110"/>
      <c r="AL38" s="111"/>
      <c r="AM38" s="107">
        <f>IF(不要５!AO157&lt;0,0,不要５!AO157)</f>
        <v>0</v>
      </c>
      <c r="AN38" s="110"/>
      <c r="AO38" s="111"/>
      <c r="AP38" s="32">
        <f>H38+K38+N38+Q38+T38+W38+Z38+AC38+AF38+AI38+AL38+AO38</f>
        <v>0</v>
      </c>
      <c r="AQ38" s="16">
        <f>$AE$3-AQ37</f>
        <v>0</v>
      </c>
    </row>
    <row r="39" spans="1:43" ht="12" customHeight="1" thickTop="1">
      <c r="A39" s="66"/>
      <c r="B39" s="75"/>
      <c r="C39" s="76"/>
      <c r="D39" s="48"/>
      <c r="E39" s="48"/>
      <c r="F39" s="76"/>
      <c r="G39" s="101"/>
      <c r="H39" s="48"/>
      <c r="I39" s="76"/>
      <c r="J39" s="101"/>
      <c r="K39" s="48"/>
      <c r="L39" s="76"/>
      <c r="M39" s="101"/>
      <c r="N39" s="48"/>
      <c r="O39" s="76"/>
      <c r="P39" s="101"/>
      <c r="Q39" s="48"/>
      <c r="R39" s="76"/>
      <c r="S39" s="101"/>
      <c r="T39" s="48"/>
      <c r="U39" s="76"/>
      <c r="V39" s="101"/>
      <c r="W39" s="48"/>
      <c r="X39" s="76"/>
      <c r="Y39" s="101"/>
      <c r="Z39" s="48"/>
      <c r="AA39" s="76"/>
      <c r="AB39" s="101"/>
      <c r="AC39" s="48"/>
      <c r="AD39" s="76"/>
      <c r="AE39" s="101"/>
      <c r="AF39" s="48"/>
      <c r="AG39" s="76"/>
      <c r="AH39" s="101"/>
      <c r="AI39" s="48"/>
      <c r="AJ39" s="76"/>
      <c r="AK39" s="101"/>
      <c r="AL39" s="48"/>
      <c r="AM39" s="76"/>
      <c r="AN39" s="101"/>
      <c r="AO39" s="48"/>
      <c r="AP39" s="48"/>
      <c r="AQ39" s="49"/>
    </row>
    <row r="40" spans="1:43" ht="25.5" customHeight="1" thickBot="1">
      <c r="A40" s="165">
        <v>12</v>
      </c>
      <c r="B40" s="139">
        <f>'1年目'!B40</f>
        <v>1012</v>
      </c>
      <c r="C40" s="139" t="str">
        <f>'1年目'!C40</f>
        <v>社員12</v>
      </c>
      <c r="D40" s="65" t="s">
        <v>95</v>
      </c>
      <c r="E40" s="39" t="s">
        <v>26</v>
      </c>
      <c r="F40" s="106" t="str">
        <f>IF(不要５!H171=$I$3,"協定超え注意",不要５!H171)</f>
        <v>協定超え注意</v>
      </c>
      <c r="G40" s="99">
        <f>G41+H41</f>
        <v>0</v>
      </c>
      <c r="H40" s="40" t="str">
        <f>IF($X$3=0,"",IF($O$3=0,"",不要５!J171))</f>
        <v/>
      </c>
      <c r="I40" s="106" t="str">
        <f>IF(不要５!K171=$I$3,"協定超え注意",不要５!K171)</f>
        <v>協定超え注意</v>
      </c>
      <c r="J40" s="99">
        <f>J41+K41</f>
        <v>0</v>
      </c>
      <c r="K40" s="40" t="str">
        <f>IF($X$3=0,"",IF($O$3=0,"",不要５!M171))</f>
        <v/>
      </c>
      <c r="L40" s="106" t="str">
        <f>IF(不要５!N171=$I$3,"協定超え注意",不要５!N171)</f>
        <v>協定超え注意</v>
      </c>
      <c r="M40" s="99">
        <f>M41+N41</f>
        <v>0</v>
      </c>
      <c r="N40" s="40" t="str">
        <f>IF($X$3=0,"",IF($O$3=0,"",不要５!P171))</f>
        <v/>
      </c>
      <c r="O40" s="106" t="str">
        <f>IF(不要５!Q171=$I$3,"協定超え注意",不要５!Q171)</f>
        <v>協定超え注意</v>
      </c>
      <c r="P40" s="99">
        <f>P41+Q41</f>
        <v>0</v>
      </c>
      <c r="Q40" s="40" t="str">
        <f>IF($X$3=0,"",IF($O$3=0,"",不要５!S171))</f>
        <v/>
      </c>
      <c r="R40" s="106" t="str">
        <f>IF(不要５!T171=$I$3,"協定超え注意",不要５!T171)</f>
        <v>協定超え注意</v>
      </c>
      <c r="S40" s="99">
        <f>S41+T41</f>
        <v>0</v>
      </c>
      <c r="T40" s="40" t="str">
        <f>IF($X$3=0,"",IF($O$3=0,"",不要５!V171))</f>
        <v/>
      </c>
      <c r="U40" s="106" t="str">
        <f>IF(不要５!W171=$I$3,"協定超え注意",不要５!W171)</f>
        <v>協定超え注意</v>
      </c>
      <c r="V40" s="99">
        <f>V41+W41</f>
        <v>0</v>
      </c>
      <c r="W40" s="40" t="str">
        <f>IF($X$3=0,"",IF($O$3=0,"",不要５!Y171))</f>
        <v/>
      </c>
      <c r="X40" s="106" t="str">
        <f>IF(不要５!Z171=$I$3,"協定超え注意",不要５!Z171)</f>
        <v>協定超え注意</v>
      </c>
      <c r="Y40" s="99">
        <f>Y41+Z41</f>
        <v>0</v>
      </c>
      <c r="Z40" s="40" t="str">
        <f>IF($X$3=0,"",IF($O$3=0,"",不要５!AB171))</f>
        <v/>
      </c>
      <c r="AA40" s="106" t="str">
        <f>IF(不要５!AC171=$I$3,"協定超え注意",不要５!AC171)</f>
        <v>協定超え注意</v>
      </c>
      <c r="AB40" s="99">
        <f>AB41+AC41</f>
        <v>0</v>
      </c>
      <c r="AC40" s="40" t="str">
        <f>IF($X$3=0,"",IF($O$3=0,"",不要５!AE171))</f>
        <v/>
      </c>
      <c r="AD40" s="106" t="str">
        <f>IF(不要５!AF171=$I$3,"協定超え注意",不要５!AF171)</f>
        <v>協定超え注意</v>
      </c>
      <c r="AE40" s="99">
        <f>AE41+AF41</f>
        <v>0</v>
      </c>
      <c r="AF40" s="40" t="str">
        <f>IF($X$3=0,"",IF($O$3=0,"",不要５!AH171))</f>
        <v/>
      </c>
      <c r="AG40" s="106" t="str">
        <f>IF(不要５!AI171=$I$3,"協定超え注意",不要５!AI171)</f>
        <v>協定超え注意</v>
      </c>
      <c r="AH40" s="99">
        <f>AH41+AI41</f>
        <v>0</v>
      </c>
      <c r="AI40" s="40" t="str">
        <f>IF($X$3=0,"",IF($O$3=0,"",不要５!AK171))</f>
        <v/>
      </c>
      <c r="AJ40" s="106" t="str">
        <f>IF(不要５!AL171=$I$3,"協定超え注意",不要５!AL171)</f>
        <v>協定超え注意</v>
      </c>
      <c r="AK40" s="99">
        <f>AK41+AL41</f>
        <v>0</v>
      </c>
      <c r="AL40" s="40" t="str">
        <f>IF($X$3=0,"",IF($O$3=0,"",不要５!AN171))</f>
        <v/>
      </c>
      <c r="AM40" s="106" t="str">
        <f>IF(不要５!AO171=$I$3,"協定超え注意",不要５!AO171)</f>
        <v>協定超え注意</v>
      </c>
      <c r="AN40" s="99">
        <f>AN41+AO41</f>
        <v>0</v>
      </c>
      <c r="AO40" s="40" t="str">
        <f>IF($X$3=0,"",IF($O$3=0,"",不要５!AQ171))</f>
        <v/>
      </c>
      <c r="AP40" s="27">
        <f>G40+J40+M40+P40+S40+V40+Y40+AB40+AE40+AH40+AK40+AN40</f>
        <v>0</v>
      </c>
      <c r="AQ40" s="28">
        <f>G41+J41+M41+P41+S41+V41+Y41+AB41+AE41+AH41+AK41+AN41</f>
        <v>0</v>
      </c>
    </row>
    <row r="41" spans="1:43" ht="32.25" customHeight="1" thickTop="1" thickBot="1">
      <c r="A41" s="165"/>
      <c r="B41" s="141"/>
      <c r="C41" s="141"/>
      <c r="D41" s="93" t="s">
        <v>22</v>
      </c>
      <c r="E41" s="94" t="s">
        <v>32</v>
      </c>
      <c r="F41" s="107">
        <f>IF(不要５!H172&lt;0,0,不要５!H172)</f>
        <v>0</v>
      </c>
      <c r="G41" s="110"/>
      <c r="H41" s="111"/>
      <c r="I41" s="107">
        <f>IF(不要５!K172&lt;0,0,不要５!K172)</f>
        <v>0</v>
      </c>
      <c r="J41" s="110"/>
      <c r="K41" s="111"/>
      <c r="L41" s="107">
        <f>IF(不要５!N172&lt;0,0,不要５!N172)</f>
        <v>0</v>
      </c>
      <c r="M41" s="110"/>
      <c r="N41" s="111"/>
      <c r="O41" s="107">
        <f>IF(不要５!Q172&lt;0,0,不要５!Q172)</f>
        <v>0</v>
      </c>
      <c r="P41" s="110"/>
      <c r="Q41" s="111"/>
      <c r="R41" s="107">
        <f>IF(不要５!T172&lt;0,0,不要５!T172)</f>
        <v>0</v>
      </c>
      <c r="S41" s="110"/>
      <c r="T41" s="111"/>
      <c r="U41" s="107">
        <f>IF(不要５!W172&lt;0,0,不要５!W172)</f>
        <v>0</v>
      </c>
      <c r="V41" s="110"/>
      <c r="W41" s="111"/>
      <c r="X41" s="107">
        <f>IF(不要５!Z172&lt;0,0,不要５!Z172)</f>
        <v>0</v>
      </c>
      <c r="Y41" s="110"/>
      <c r="Z41" s="111"/>
      <c r="AA41" s="107">
        <f>IF(不要５!AC172&lt;0,0,不要５!AC172)</f>
        <v>0</v>
      </c>
      <c r="AB41" s="110"/>
      <c r="AC41" s="111"/>
      <c r="AD41" s="107">
        <f>IF(不要５!AF172&lt;0,0,不要５!AF172)</f>
        <v>0</v>
      </c>
      <c r="AE41" s="110"/>
      <c r="AF41" s="111"/>
      <c r="AG41" s="107">
        <f>IF(不要５!AI172&lt;0,0,不要５!AI172)</f>
        <v>0</v>
      </c>
      <c r="AH41" s="110"/>
      <c r="AI41" s="111"/>
      <c r="AJ41" s="107">
        <f>IF(不要５!AL172&lt;0,0,不要５!AL172)</f>
        <v>0</v>
      </c>
      <c r="AK41" s="110"/>
      <c r="AL41" s="111"/>
      <c r="AM41" s="107">
        <f>IF(不要５!AO172&lt;0,0,不要５!AO172)</f>
        <v>0</v>
      </c>
      <c r="AN41" s="110"/>
      <c r="AO41" s="111"/>
      <c r="AP41" s="32">
        <f>H41+K41+N41+Q41+T41+W41+Z41+AC41+AF41+AI41+AL41+AO41</f>
        <v>0</v>
      </c>
      <c r="AQ41" s="16">
        <f>$AE$3-AQ40</f>
        <v>0</v>
      </c>
    </row>
    <row r="42" spans="1:43" ht="12" customHeight="1" thickTop="1">
      <c r="A42" s="66"/>
      <c r="B42" s="75"/>
      <c r="C42" s="76"/>
      <c r="D42" s="48"/>
      <c r="E42" s="48"/>
      <c r="F42" s="76"/>
      <c r="G42" s="101"/>
      <c r="H42" s="48"/>
      <c r="I42" s="76"/>
      <c r="J42" s="101"/>
      <c r="K42" s="48"/>
      <c r="L42" s="76"/>
      <c r="M42" s="101"/>
      <c r="N42" s="48"/>
      <c r="O42" s="76"/>
      <c r="P42" s="101"/>
      <c r="Q42" s="48"/>
      <c r="R42" s="76"/>
      <c r="S42" s="101"/>
      <c r="T42" s="48"/>
      <c r="U42" s="76"/>
      <c r="V42" s="101"/>
      <c r="W42" s="48"/>
      <c r="X42" s="76"/>
      <c r="Y42" s="101"/>
      <c r="Z42" s="48"/>
      <c r="AA42" s="76"/>
      <c r="AB42" s="101"/>
      <c r="AC42" s="48"/>
      <c r="AD42" s="76"/>
      <c r="AE42" s="101"/>
      <c r="AF42" s="48"/>
      <c r="AG42" s="76"/>
      <c r="AH42" s="101"/>
      <c r="AI42" s="48"/>
      <c r="AJ42" s="76"/>
      <c r="AK42" s="101"/>
      <c r="AL42" s="48"/>
      <c r="AM42" s="76"/>
      <c r="AN42" s="101"/>
      <c r="AO42" s="48"/>
      <c r="AP42" s="48"/>
      <c r="AQ42" s="49"/>
    </row>
    <row r="43" spans="1:43" ht="25.5" customHeight="1" thickBot="1">
      <c r="A43" s="165">
        <v>13</v>
      </c>
      <c r="B43" s="139">
        <f>'1年目'!B43</f>
        <v>1013</v>
      </c>
      <c r="C43" s="139" t="str">
        <f>'1年目'!C43</f>
        <v>社員13</v>
      </c>
      <c r="D43" s="65" t="s">
        <v>95</v>
      </c>
      <c r="E43" s="39" t="s">
        <v>26</v>
      </c>
      <c r="F43" s="106" t="str">
        <f>IF(不要５!H186=$I$3,"協定超え注意",不要５!H186)</f>
        <v>協定超え注意</v>
      </c>
      <c r="G43" s="99">
        <f>G44+H44</f>
        <v>0</v>
      </c>
      <c r="H43" s="40" t="str">
        <f>IF($X$3=0,"",IF($O$3=0,"",不要５!J186))</f>
        <v/>
      </c>
      <c r="I43" s="106" t="str">
        <f>IF(不要５!K186=$I$3,"協定超え注意",不要５!K186)</f>
        <v>協定超え注意</v>
      </c>
      <c r="J43" s="99">
        <f>J44+K44</f>
        <v>0</v>
      </c>
      <c r="K43" s="40" t="str">
        <f>IF($X$3=0,"",IF($O$3=0,"",不要５!M186))</f>
        <v/>
      </c>
      <c r="L43" s="106" t="str">
        <f>IF(不要５!N186=$I$3,"協定超え注意",不要５!N186)</f>
        <v>協定超え注意</v>
      </c>
      <c r="M43" s="99">
        <f>M44+N44</f>
        <v>0</v>
      </c>
      <c r="N43" s="40" t="str">
        <f>IF($X$3=0,"",IF($O$3=0,"",不要５!P186))</f>
        <v/>
      </c>
      <c r="O43" s="106" t="str">
        <f>IF(不要５!Q186=$I$3,"協定超え注意",不要５!Q186)</f>
        <v>協定超え注意</v>
      </c>
      <c r="P43" s="99">
        <f>P44+Q44</f>
        <v>0</v>
      </c>
      <c r="Q43" s="40" t="str">
        <f>IF($X$3=0,"",IF($O$3=0,"",不要５!S186))</f>
        <v/>
      </c>
      <c r="R43" s="106" t="str">
        <f>IF(不要５!T186=$I$3,"協定超え注意",不要５!T186)</f>
        <v>協定超え注意</v>
      </c>
      <c r="S43" s="99">
        <f>S44+T44</f>
        <v>0</v>
      </c>
      <c r="T43" s="40" t="str">
        <f>IF($X$3=0,"",IF($O$3=0,"",不要５!V186))</f>
        <v/>
      </c>
      <c r="U43" s="106" t="str">
        <f>IF(不要５!W186=$I$3,"協定超え注意",不要５!W186)</f>
        <v>協定超え注意</v>
      </c>
      <c r="V43" s="99">
        <f>V44+W44</f>
        <v>0</v>
      </c>
      <c r="W43" s="40" t="str">
        <f>IF($X$3=0,"",IF($O$3=0,"",不要５!Y186))</f>
        <v/>
      </c>
      <c r="X43" s="106" t="str">
        <f>IF(不要５!Z186=$I$3,"協定超え注意",不要５!Z186)</f>
        <v>協定超え注意</v>
      </c>
      <c r="Y43" s="99">
        <f>Y44+Z44</f>
        <v>0</v>
      </c>
      <c r="Z43" s="40" t="str">
        <f>IF($X$3=0,"",IF($O$3=0,"",不要５!AB186))</f>
        <v/>
      </c>
      <c r="AA43" s="106" t="str">
        <f>IF(不要５!AC186=$I$3,"協定超え注意",不要５!AC186)</f>
        <v>協定超え注意</v>
      </c>
      <c r="AB43" s="99">
        <f>AB44+AC44</f>
        <v>0</v>
      </c>
      <c r="AC43" s="40" t="str">
        <f>IF($X$3=0,"",IF($O$3=0,"",不要５!AE186))</f>
        <v/>
      </c>
      <c r="AD43" s="106" t="str">
        <f>IF(不要５!AF186=$I$3,"協定超え注意",不要５!AF186)</f>
        <v>協定超え注意</v>
      </c>
      <c r="AE43" s="99">
        <f>AE44+AF44</f>
        <v>0</v>
      </c>
      <c r="AF43" s="40" t="str">
        <f>IF($X$3=0,"",IF($O$3=0,"",不要５!AH186))</f>
        <v/>
      </c>
      <c r="AG43" s="106" t="str">
        <f>IF(不要５!AI186=$I$3,"協定超え注意",不要５!AI186)</f>
        <v>協定超え注意</v>
      </c>
      <c r="AH43" s="99">
        <f>AH44+AI44</f>
        <v>0</v>
      </c>
      <c r="AI43" s="40" t="str">
        <f>IF($X$3=0,"",IF($O$3=0,"",不要５!AK186))</f>
        <v/>
      </c>
      <c r="AJ43" s="106" t="str">
        <f>IF(不要５!AL186=$I$3,"協定超え注意",不要５!AL186)</f>
        <v>協定超え注意</v>
      </c>
      <c r="AK43" s="99">
        <f>AK44+AL44</f>
        <v>0</v>
      </c>
      <c r="AL43" s="40" t="str">
        <f>IF($X$3=0,"",IF($O$3=0,"",不要５!AN186))</f>
        <v/>
      </c>
      <c r="AM43" s="106" t="str">
        <f>IF(不要５!AO186=$I$3,"協定超え注意",不要５!AO186)</f>
        <v>協定超え注意</v>
      </c>
      <c r="AN43" s="99">
        <f>AN44+AO44</f>
        <v>0</v>
      </c>
      <c r="AO43" s="40" t="str">
        <f>IF($X$3=0,"",IF($O$3=0,"",不要５!AQ186))</f>
        <v/>
      </c>
      <c r="AP43" s="27">
        <f>G43+J43+M43+P43+S43+V43+Y43+AB43+AE43+AH43+AK43+AN43</f>
        <v>0</v>
      </c>
      <c r="AQ43" s="28">
        <f>G44+J44+M44+P44+S44+V44+Y44+AB44+AE44+AH44+AK44+AN44</f>
        <v>0</v>
      </c>
    </row>
    <row r="44" spans="1:43" ht="32.25" customHeight="1" thickTop="1" thickBot="1">
      <c r="A44" s="165"/>
      <c r="B44" s="141"/>
      <c r="C44" s="141"/>
      <c r="D44" s="93" t="s">
        <v>22</v>
      </c>
      <c r="E44" s="94" t="s">
        <v>32</v>
      </c>
      <c r="F44" s="107">
        <f>IF(不要５!H187&lt;0,0,不要５!H187)</f>
        <v>0</v>
      </c>
      <c r="G44" s="110"/>
      <c r="H44" s="111"/>
      <c r="I44" s="107">
        <f>IF(不要５!K187&lt;0,0,不要５!K187)</f>
        <v>0</v>
      </c>
      <c r="J44" s="110"/>
      <c r="K44" s="111"/>
      <c r="L44" s="107">
        <f>IF(不要５!N187&lt;0,0,不要５!N187)</f>
        <v>0</v>
      </c>
      <c r="M44" s="110"/>
      <c r="N44" s="111"/>
      <c r="O44" s="107">
        <f>IF(不要５!Q187&lt;0,0,不要５!Q187)</f>
        <v>0</v>
      </c>
      <c r="P44" s="110"/>
      <c r="Q44" s="111"/>
      <c r="R44" s="107">
        <f>IF(不要５!T187&lt;0,0,不要５!T187)</f>
        <v>0</v>
      </c>
      <c r="S44" s="110"/>
      <c r="T44" s="111"/>
      <c r="U44" s="107">
        <f>IF(不要５!W187&lt;0,0,不要５!W187)</f>
        <v>0</v>
      </c>
      <c r="V44" s="110"/>
      <c r="W44" s="111"/>
      <c r="X44" s="107">
        <f>IF(不要５!Z187&lt;0,0,不要５!Z187)</f>
        <v>0</v>
      </c>
      <c r="Y44" s="110"/>
      <c r="Z44" s="111"/>
      <c r="AA44" s="107">
        <f>IF(不要５!AC187&lt;0,0,不要５!AC187)</f>
        <v>0</v>
      </c>
      <c r="AB44" s="110"/>
      <c r="AC44" s="111"/>
      <c r="AD44" s="107">
        <f>IF(不要５!AF187&lt;0,0,不要５!AF187)</f>
        <v>0</v>
      </c>
      <c r="AE44" s="110"/>
      <c r="AF44" s="111"/>
      <c r="AG44" s="107">
        <f>IF(不要５!AI187&lt;0,0,不要５!AI187)</f>
        <v>0</v>
      </c>
      <c r="AH44" s="110"/>
      <c r="AI44" s="111"/>
      <c r="AJ44" s="107">
        <f>IF(不要５!AL187&lt;0,0,不要５!AL187)</f>
        <v>0</v>
      </c>
      <c r="AK44" s="110"/>
      <c r="AL44" s="111"/>
      <c r="AM44" s="107">
        <f>IF(不要５!AO187&lt;0,0,不要５!AO187)</f>
        <v>0</v>
      </c>
      <c r="AN44" s="110"/>
      <c r="AO44" s="111"/>
      <c r="AP44" s="32">
        <f>H44+K44+N44+Q44+T44+W44+Z44+AC44+AF44+AI44+AL44+AO44</f>
        <v>0</v>
      </c>
      <c r="AQ44" s="16">
        <f>$AE$3-AQ43</f>
        <v>0</v>
      </c>
    </row>
    <row r="45" spans="1:43" ht="12" customHeight="1" thickTop="1">
      <c r="A45" s="66"/>
      <c r="B45" s="75"/>
      <c r="C45" s="76"/>
      <c r="D45" s="48"/>
      <c r="E45" s="48"/>
      <c r="F45" s="76"/>
      <c r="G45" s="101"/>
      <c r="H45" s="48"/>
      <c r="I45" s="76"/>
      <c r="J45" s="101"/>
      <c r="K45" s="48"/>
      <c r="L45" s="76"/>
      <c r="M45" s="101"/>
      <c r="N45" s="48"/>
      <c r="O45" s="76"/>
      <c r="P45" s="101"/>
      <c r="Q45" s="48"/>
      <c r="R45" s="76"/>
      <c r="S45" s="101"/>
      <c r="T45" s="48"/>
      <c r="U45" s="76"/>
      <c r="V45" s="101"/>
      <c r="W45" s="48"/>
      <c r="X45" s="76"/>
      <c r="Y45" s="101"/>
      <c r="Z45" s="48"/>
      <c r="AA45" s="76"/>
      <c r="AB45" s="101"/>
      <c r="AC45" s="48"/>
      <c r="AD45" s="76"/>
      <c r="AE45" s="101"/>
      <c r="AF45" s="48"/>
      <c r="AG45" s="76"/>
      <c r="AH45" s="101"/>
      <c r="AI45" s="48"/>
      <c r="AJ45" s="76"/>
      <c r="AK45" s="101"/>
      <c r="AL45" s="48"/>
      <c r="AM45" s="76"/>
      <c r="AN45" s="101"/>
      <c r="AO45" s="48"/>
      <c r="AP45" s="48"/>
      <c r="AQ45" s="49"/>
    </row>
    <row r="46" spans="1:43" ht="25.5" customHeight="1" thickBot="1">
      <c r="A46" s="165">
        <v>14</v>
      </c>
      <c r="B46" s="139">
        <f>'1年目'!B46</f>
        <v>1014</v>
      </c>
      <c r="C46" s="139" t="str">
        <f>'1年目'!C46</f>
        <v>社員14</v>
      </c>
      <c r="D46" s="65" t="s">
        <v>95</v>
      </c>
      <c r="E46" s="39" t="s">
        <v>26</v>
      </c>
      <c r="F46" s="106" t="str">
        <f>IF(不要５!H201=$I$3,"協定超え注意",不要５!H201)</f>
        <v>協定超え注意</v>
      </c>
      <c r="G46" s="99">
        <f>G47+H47</f>
        <v>0</v>
      </c>
      <c r="H46" s="40" t="str">
        <f>IF($X$3=0,"",IF($O$3=0,"",不要５!J201))</f>
        <v/>
      </c>
      <c r="I46" s="106" t="str">
        <f>IF(不要５!K201=$I$3,"協定超え注意",不要５!K201)</f>
        <v>協定超え注意</v>
      </c>
      <c r="J46" s="99">
        <f>J47+K47</f>
        <v>0</v>
      </c>
      <c r="K46" s="40" t="str">
        <f>IF($X$3=0,"",IF($O$3=0,"",不要５!M201))</f>
        <v/>
      </c>
      <c r="L46" s="106" t="str">
        <f>IF(不要５!N201=$I$3,"協定超え注意",不要５!N201)</f>
        <v>協定超え注意</v>
      </c>
      <c r="M46" s="99">
        <f>M47+N47</f>
        <v>0</v>
      </c>
      <c r="N46" s="40" t="str">
        <f>IF($X$3=0,"",IF($O$3=0,"",不要５!P201))</f>
        <v/>
      </c>
      <c r="O46" s="106" t="str">
        <f>IF(不要５!Q201=$I$3,"協定超え注意",不要５!Q201)</f>
        <v>協定超え注意</v>
      </c>
      <c r="P46" s="99">
        <f>P47+Q47</f>
        <v>0</v>
      </c>
      <c r="Q46" s="40" t="str">
        <f>IF($X$3=0,"",IF($O$3=0,"",不要５!S201))</f>
        <v/>
      </c>
      <c r="R46" s="106" t="str">
        <f>IF(不要５!T201=$I$3,"協定超え注意",不要５!T201)</f>
        <v>協定超え注意</v>
      </c>
      <c r="S46" s="99">
        <f>S47+T47</f>
        <v>0</v>
      </c>
      <c r="T46" s="40" t="str">
        <f>IF($X$3=0,"",IF($O$3=0,"",不要５!V201))</f>
        <v/>
      </c>
      <c r="U46" s="106" t="str">
        <f>IF(不要５!W201=$I$3,"協定超え注意",不要５!W201)</f>
        <v>協定超え注意</v>
      </c>
      <c r="V46" s="99">
        <f>V47+W47</f>
        <v>0</v>
      </c>
      <c r="W46" s="40" t="str">
        <f>IF($X$3=0,"",IF($O$3=0,"",不要５!Y201))</f>
        <v/>
      </c>
      <c r="X46" s="106" t="str">
        <f>IF(不要５!Z201=$I$3,"協定超え注意",不要５!Z201)</f>
        <v>協定超え注意</v>
      </c>
      <c r="Y46" s="99">
        <f>Y47+Z47</f>
        <v>0</v>
      </c>
      <c r="Z46" s="40" t="str">
        <f>IF($X$3=0,"",IF($O$3=0,"",不要５!AB201))</f>
        <v/>
      </c>
      <c r="AA46" s="106" t="str">
        <f>IF(不要５!AC201=$I$3,"協定超え注意",不要５!AC201)</f>
        <v>協定超え注意</v>
      </c>
      <c r="AB46" s="99">
        <f>AB47+AC47</f>
        <v>0</v>
      </c>
      <c r="AC46" s="40" t="str">
        <f>IF($X$3=0,"",IF($O$3=0,"",不要５!AE201))</f>
        <v/>
      </c>
      <c r="AD46" s="106" t="str">
        <f>IF(不要５!AF201=$I$3,"協定超え注意",不要５!AF201)</f>
        <v>協定超え注意</v>
      </c>
      <c r="AE46" s="99">
        <f>AE47+AF47</f>
        <v>0</v>
      </c>
      <c r="AF46" s="40" t="str">
        <f>IF($X$3=0,"",IF($O$3=0,"",不要５!AH201))</f>
        <v/>
      </c>
      <c r="AG46" s="106" t="str">
        <f>IF(不要５!AI201=$I$3,"協定超え注意",不要５!AI201)</f>
        <v>協定超え注意</v>
      </c>
      <c r="AH46" s="99">
        <f>AH47+AI47</f>
        <v>0</v>
      </c>
      <c r="AI46" s="40" t="str">
        <f>IF($X$3=0,"",IF($O$3=0,"",不要５!AK201))</f>
        <v/>
      </c>
      <c r="AJ46" s="106" t="str">
        <f>IF(不要５!AL201=$I$3,"協定超え注意",不要５!AL201)</f>
        <v>協定超え注意</v>
      </c>
      <c r="AK46" s="99">
        <f>AK47+AL47</f>
        <v>0</v>
      </c>
      <c r="AL46" s="40" t="str">
        <f>IF($X$3=0,"",IF($O$3=0,"",不要５!AN201))</f>
        <v/>
      </c>
      <c r="AM46" s="106" t="str">
        <f>IF(不要５!AO201=$I$3,"協定超え注意",不要５!AO201)</f>
        <v>協定超え注意</v>
      </c>
      <c r="AN46" s="99">
        <f>AN47+AO47</f>
        <v>0</v>
      </c>
      <c r="AO46" s="40" t="str">
        <f>IF($X$3=0,"",IF($O$3=0,"",不要５!AQ201))</f>
        <v/>
      </c>
      <c r="AP46" s="27">
        <f>G46+J46+M46+P46+S46+V46+Y46+AB46+AE46+AH46+AK46+AN46</f>
        <v>0</v>
      </c>
      <c r="AQ46" s="28">
        <f>G47+J47+M47+P47+S47+V47+Y47+AB47+AE47+AH47+AK47+AN47</f>
        <v>0</v>
      </c>
    </row>
    <row r="47" spans="1:43" ht="32.25" customHeight="1" thickTop="1" thickBot="1">
      <c r="A47" s="165"/>
      <c r="B47" s="141"/>
      <c r="C47" s="141"/>
      <c r="D47" s="93" t="s">
        <v>22</v>
      </c>
      <c r="E47" s="94" t="s">
        <v>32</v>
      </c>
      <c r="F47" s="107">
        <f>IF(不要５!H202&lt;0,0,不要５!H202)</f>
        <v>0</v>
      </c>
      <c r="G47" s="110"/>
      <c r="H47" s="111"/>
      <c r="I47" s="107">
        <f>IF(不要５!K202&lt;0,0,不要５!K202)</f>
        <v>0</v>
      </c>
      <c r="J47" s="110"/>
      <c r="K47" s="111"/>
      <c r="L47" s="107">
        <f>IF(不要５!N202&lt;0,0,不要５!N202)</f>
        <v>0</v>
      </c>
      <c r="M47" s="110"/>
      <c r="N47" s="111"/>
      <c r="O47" s="107">
        <f>IF(不要５!Q202&lt;0,0,不要５!Q202)</f>
        <v>0</v>
      </c>
      <c r="P47" s="110"/>
      <c r="Q47" s="111"/>
      <c r="R47" s="107">
        <f>IF(不要５!T202&lt;0,0,不要５!T202)</f>
        <v>0</v>
      </c>
      <c r="S47" s="110"/>
      <c r="T47" s="111"/>
      <c r="U47" s="107">
        <f>IF(不要５!W202&lt;0,0,不要５!W202)</f>
        <v>0</v>
      </c>
      <c r="V47" s="110"/>
      <c r="W47" s="111"/>
      <c r="X47" s="107">
        <f>IF(不要５!Z202&lt;0,0,不要５!Z202)</f>
        <v>0</v>
      </c>
      <c r="Y47" s="110"/>
      <c r="Z47" s="111"/>
      <c r="AA47" s="107">
        <f>IF(不要５!AC202&lt;0,0,不要５!AC202)</f>
        <v>0</v>
      </c>
      <c r="AB47" s="110"/>
      <c r="AC47" s="111"/>
      <c r="AD47" s="107">
        <f>IF(不要５!AF202&lt;0,0,不要５!AF202)</f>
        <v>0</v>
      </c>
      <c r="AE47" s="110"/>
      <c r="AF47" s="111"/>
      <c r="AG47" s="107">
        <f>IF(不要５!AI202&lt;0,0,不要５!AI202)</f>
        <v>0</v>
      </c>
      <c r="AH47" s="110"/>
      <c r="AI47" s="111"/>
      <c r="AJ47" s="107">
        <f>IF(不要５!AL202&lt;0,0,不要５!AL202)</f>
        <v>0</v>
      </c>
      <c r="AK47" s="110"/>
      <c r="AL47" s="111"/>
      <c r="AM47" s="107">
        <f>IF(不要５!AO202&lt;0,0,不要５!AO202)</f>
        <v>0</v>
      </c>
      <c r="AN47" s="110"/>
      <c r="AO47" s="111"/>
      <c r="AP47" s="32">
        <f>H47+K47+N47+Q47+T47+W47+Z47+AC47+AF47+AI47+AL47+AO47</f>
        <v>0</v>
      </c>
      <c r="AQ47" s="16">
        <f>$AE$3-AQ46</f>
        <v>0</v>
      </c>
    </row>
    <row r="48" spans="1:43" ht="12" customHeight="1" thickTop="1">
      <c r="A48" s="66"/>
      <c r="B48" s="75"/>
      <c r="C48" s="76"/>
      <c r="D48" s="48"/>
      <c r="E48" s="48"/>
      <c r="F48" s="76"/>
      <c r="G48" s="101"/>
      <c r="H48" s="48"/>
      <c r="I48" s="76"/>
      <c r="J48" s="101"/>
      <c r="K48" s="48"/>
      <c r="L48" s="76"/>
      <c r="M48" s="101"/>
      <c r="N48" s="48"/>
      <c r="O48" s="76"/>
      <c r="P48" s="101"/>
      <c r="Q48" s="48"/>
      <c r="R48" s="76"/>
      <c r="S48" s="101"/>
      <c r="T48" s="48"/>
      <c r="U48" s="76"/>
      <c r="V48" s="101"/>
      <c r="W48" s="48"/>
      <c r="X48" s="76"/>
      <c r="Y48" s="101"/>
      <c r="Z48" s="48"/>
      <c r="AA48" s="76"/>
      <c r="AB48" s="101"/>
      <c r="AC48" s="48"/>
      <c r="AD48" s="76"/>
      <c r="AE48" s="101"/>
      <c r="AF48" s="48"/>
      <c r="AG48" s="76"/>
      <c r="AH48" s="101"/>
      <c r="AI48" s="48"/>
      <c r="AJ48" s="76"/>
      <c r="AK48" s="101"/>
      <c r="AL48" s="48"/>
      <c r="AM48" s="76"/>
      <c r="AN48" s="101"/>
      <c r="AO48" s="48"/>
      <c r="AP48" s="48"/>
      <c r="AQ48" s="49"/>
    </row>
    <row r="49" spans="1:43" ht="25.5" customHeight="1" thickBot="1">
      <c r="A49" s="165">
        <v>15</v>
      </c>
      <c r="B49" s="139">
        <f>'1年目'!B49</f>
        <v>1015</v>
      </c>
      <c r="C49" s="139" t="str">
        <f>'1年目'!C49</f>
        <v>社員15</v>
      </c>
      <c r="D49" s="65" t="s">
        <v>95</v>
      </c>
      <c r="E49" s="39" t="s">
        <v>26</v>
      </c>
      <c r="F49" s="106" t="str">
        <f>IF(不要５!H216=$I$3,"協定超え注意",不要５!H216)</f>
        <v>協定超え注意</v>
      </c>
      <c r="G49" s="99">
        <f>G50+H50</f>
        <v>0</v>
      </c>
      <c r="H49" s="40" t="str">
        <f>IF($X$3=0,"",IF($O$3=0,"",不要５!J216))</f>
        <v/>
      </c>
      <c r="I49" s="106" t="str">
        <f>IF(不要５!K216=$I$3,"協定超え注意",不要５!K216)</f>
        <v>協定超え注意</v>
      </c>
      <c r="J49" s="99">
        <f>J50+K50</f>
        <v>0</v>
      </c>
      <c r="K49" s="40" t="str">
        <f>IF($X$3=0,"",IF($O$3=0,"",不要５!M216))</f>
        <v/>
      </c>
      <c r="L49" s="106" t="str">
        <f>IF(不要５!N216=$I$3,"協定超え注意",不要５!N216)</f>
        <v>協定超え注意</v>
      </c>
      <c r="M49" s="99">
        <f>M50+N50</f>
        <v>0</v>
      </c>
      <c r="N49" s="40" t="str">
        <f>IF($X$3=0,"",IF($O$3=0,"",不要５!P216))</f>
        <v/>
      </c>
      <c r="O49" s="106" t="str">
        <f>IF(不要５!Q216=$I$3,"協定超え注意",不要５!Q216)</f>
        <v>協定超え注意</v>
      </c>
      <c r="P49" s="99">
        <f>P50+Q50</f>
        <v>0</v>
      </c>
      <c r="Q49" s="40" t="str">
        <f>IF($X$3=0,"",IF($O$3=0,"",不要５!S216))</f>
        <v/>
      </c>
      <c r="R49" s="106" t="str">
        <f>IF(不要５!T216=$I$3,"協定超え注意",不要５!T216)</f>
        <v>協定超え注意</v>
      </c>
      <c r="S49" s="99">
        <f>S50+T50</f>
        <v>0</v>
      </c>
      <c r="T49" s="40" t="str">
        <f>IF($X$3=0,"",IF($O$3=0,"",不要５!V216))</f>
        <v/>
      </c>
      <c r="U49" s="106" t="str">
        <f>IF(不要５!W216=$I$3,"協定超え注意",不要５!W216)</f>
        <v>協定超え注意</v>
      </c>
      <c r="V49" s="99">
        <f>V50+W50</f>
        <v>0</v>
      </c>
      <c r="W49" s="40" t="str">
        <f>IF($X$3=0,"",IF($O$3=0,"",不要５!Y216))</f>
        <v/>
      </c>
      <c r="X49" s="106" t="str">
        <f>IF(不要５!Z216=$I$3,"協定超え注意",不要５!Z216)</f>
        <v>協定超え注意</v>
      </c>
      <c r="Y49" s="99">
        <f>Y50+Z50</f>
        <v>0</v>
      </c>
      <c r="Z49" s="40" t="str">
        <f>IF($X$3=0,"",IF($O$3=0,"",不要５!AB216))</f>
        <v/>
      </c>
      <c r="AA49" s="106" t="str">
        <f>IF(不要５!AC216=$I$3,"協定超え注意",不要５!AC216)</f>
        <v>協定超え注意</v>
      </c>
      <c r="AB49" s="99">
        <f>AB50+AC50</f>
        <v>0</v>
      </c>
      <c r="AC49" s="40" t="str">
        <f>IF($X$3=0,"",IF($O$3=0,"",不要５!AE216))</f>
        <v/>
      </c>
      <c r="AD49" s="106" t="str">
        <f>IF(不要５!AF216=$I$3,"協定超え注意",不要５!AF216)</f>
        <v>協定超え注意</v>
      </c>
      <c r="AE49" s="99">
        <f>AE50+AF50</f>
        <v>0</v>
      </c>
      <c r="AF49" s="40" t="str">
        <f>IF($X$3=0,"",IF($O$3=0,"",不要５!AH216))</f>
        <v/>
      </c>
      <c r="AG49" s="106" t="str">
        <f>IF(不要５!AI216=$I$3,"協定超え注意",不要５!AI216)</f>
        <v>協定超え注意</v>
      </c>
      <c r="AH49" s="99">
        <f>AH50+AI50</f>
        <v>0</v>
      </c>
      <c r="AI49" s="40" t="str">
        <f>IF($X$3=0,"",IF($O$3=0,"",不要５!AK216))</f>
        <v/>
      </c>
      <c r="AJ49" s="106" t="str">
        <f>IF(不要５!AL216=$I$3,"協定超え注意",不要５!AL216)</f>
        <v>協定超え注意</v>
      </c>
      <c r="AK49" s="99">
        <f>AK50+AL50</f>
        <v>0</v>
      </c>
      <c r="AL49" s="40" t="str">
        <f>IF($X$3=0,"",IF($O$3=0,"",不要５!AN216))</f>
        <v/>
      </c>
      <c r="AM49" s="106" t="str">
        <f>IF(不要５!AO216=$I$3,"協定超え注意",不要５!AO216)</f>
        <v>協定超え注意</v>
      </c>
      <c r="AN49" s="99">
        <f>AN50+AO50</f>
        <v>0</v>
      </c>
      <c r="AO49" s="40" t="str">
        <f>IF($X$3=0,"",IF($O$3=0,"",不要５!AQ216))</f>
        <v/>
      </c>
      <c r="AP49" s="27">
        <f>G49+J49+M49+P49+S49+V49+Y49+AB49+AE49+AH49+AK49+AN49</f>
        <v>0</v>
      </c>
      <c r="AQ49" s="28">
        <f>G50+J50+M50+P50+S50+V50+Y50+AB50+AE50+AH50+AK50+AN50</f>
        <v>0</v>
      </c>
    </row>
    <row r="50" spans="1:43" ht="32.25" customHeight="1" thickTop="1" thickBot="1">
      <c r="A50" s="165"/>
      <c r="B50" s="141"/>
      <c r="C50" s="141"/>
      <c r="D50" s="93" t="s">
        <v>22</v>
      </c>
      <c r="E50" s="94" t="s">
        <v>32</v>
      </c>
      <c r="F50" s="107">
        <f>IF(不要５!H217&lt;0,0,不要５!H217)</f>
        <v>0</v>
      </c>
      <c r="G50" s="110"/>
      <c r="H50" s="111"/>
      <c r="I50" s="107">
        <f>IF(不要５!K217&lt;0,0,不要５!K217)</f>
        <v>0</v>
      </c>
      <c r="J50" s="110"/>
      <c r="K50" s="111"/>
      <c r="L50" s="107">
        <f>IF(不要５!N217&lt;0,0,不要５!N217)</f>
        <v>0</v>
      </c>
      <c r="M50" s="110"/>
      <c r="N50" s="111"/>
      <c r="O50" s="107">
        <f>IF(不要５!Q217&lt;0,0,不要５!Q217)</f>
        <v>0</v>
      </c>
      <c r="P50" s="110"/>
      <c r="Q50" s="111"/>
      <c r="R50" s="107">
        <f>IF(不要５!T217&lt;0,0,不要５!T217)</f>
        <v>0</v>
      </c>
      <c r="S50" s="110"/>
      <c r="T50" s="111"/>
      <c r="U50" s="107">
        <f>IF(不要５!W217&lt;0,0,不要５!W217)</f>
        <v>0</v>
      </c>
      <c r="V50" s="110"/>
      <c r="W50" s="111"/>
      <c r="X50" s="107">
        <f>IF(不要５!Z217&lt;0,0,不要５!Z217)</f>
        <v>0</v>
      </c>
      <c r="Y50" s="110"/>
      <c r="Z50" s="111"/>
      <c r="AA50" s="107">
        <f>IF(不要５!AC217&lt;0,0,不要５!AC217)</f>
        <v>0</v>
      </c>
      <c r="AB50" s="110"/>
      <c r="AC50" s="111"/>
      <c r="AD50" s="107">
        <f>IF(不要５!AF217&lt;0,0,不要５!AF217)</f>
        <v>0</v>
      </c>
      <c r="AE50" s="110"/>
      <c r="AF50" s="111"/>
      <c r="AG50" s="107">
        <f>IF(不要５!AI217&lt;0,0,不要５!AI217)</f>
        <v>0</v>
      </c>
      <c r="AH50" s="110"/>
      <c r="AI50" s="111"/>
      <c r="AJ50" s="107">
        <f>IF(不要５!AL217&lt;0,0,不要５!AL217)</f>
        <v>0</v>
      </c>
      <c r="AK50" s="110"/>
      <c r="AL50" s="111"/>
      <c r="AM50" s="107">
        <f>IF(不要５!AO217&lt;0,0,不要５!AO217)</f>
        <v>0</v>
      </c>
      <c r="AN50" s="110"/>
      <c r="AO50" s="111"/>
      <c r="AP50" s="32">
        <f>H50+K50+N50+Q50+T50+W50+Z50+AC50+AF50+AI50+AL50+AO50</f>
        <v>0</v>
      </c>
      <c r="AQ50" s="16">
        <f>$AE$3-AQ49</f>
        <v>0</v>
      </c>
    </row>
    <row r="51" spans="1:43" ht="12" customHeight="1" thickTop="1">
      <c r="A51" s="66"/>
      <c r="B51" s="75"/>
      <c r="C51" s="76"/>
      <c r="D51" s="48"/>
      <c r="E51" s="48"/>
      <c r="F51" s="76"/>
      <c r="G51" s="101"/>
      <c r="H51" s="48"/>
      <c r="I51" s="76"/>
      <c r="J51" s="101"/>
      <c r="K51" s="48"/>
      <c r="L51" s="76"/>
      <c r="M51" s="101"/>
      <c r="N51" s="48"/>
      <c r="O51" s="76"/>
      <c r="P51" s="101"/>
      <c r="Q51" s="48"/>
      <c r="R51" s="76"/>
      <c r="S51" s="101"/>
      <c r="T51" s="48"/>
      <c r="U51" s="76"/>
      <c r="V51" s="101"/>
      <c r="W51" s="48"/>
      <c r="X51" s="76"/>
      <c r="Y51" s="101"/>
      <c r="Z51" s="48"/>
      <c r="AA51" s="76"/>
      <c r="AB51" s="101"/>
      <c r="AC51" s="48"/>
      <c r="AD51" s="76"/>
      <c r="AE51" s="101"/>
      <c r="AF51" s="48"/>
      <c r="AG51" s="76"/>
      <c r="AH51" s="101"/>
      <c r="AI51" s="48"/>
      <c r="AJ51" s="76"/>
      <c r="AK51" s="101"/>
      <c r="AL51" s="48"/>
      <c r="AM51" s="76"/>
      <c r="AN51" s="101"/>
      <c r="AO51" s="48"/>
      <c r="AP51" s="48"/>
      <c r="AQ51" s="49"/>
    </row>
    <row r="52" spans="1:43" ht="25.5" customHeight="1" thickBot="1">
      <c r="A52" s="165">
        <v>16</v>
      </c>
      <c r="B52" s="139">
        <f>'1年目'!B52</f>
        <v>1016</v>
      </c>
      <c r="C52" s="139" t="str">
        <f>'1年目'!C52</f>
        <v>社員16</v>
      </c>
      <c r="D52" s="65" t="s">
        <v>95</v>
      </c>
      <c r="E52" s="39" t="s">
        <v>26</v>
      </c>
      <c r="F52" s="106" t="str">
        <f>IF(不要５!H231=$I$3,"協定超え注意",不要５!H231)</f>
        <v>協定超え注意</v>
      </c>
      <c r="G52" s="99">
        <f>G53+H53</f>
        <v>0</v>
      </c>
      <c r="H52" s="40" t="str">
        <f>IF($X$3=0,"",IF($O$3=0,"",不要５!J231))</f>
        <v/>
      </c>
      <c r="I52" s="106" t="str">
        <f>IF(不要５!K231=$I$3,"協定超え注意",不要５!K231)</f>
        <v>協定超え注意</v>
      </c>
      <c r="J52" s="99">
        <f>J53+K53</f>
        <v>0</v>
      </c>
      <c r="K52" s="40" t="str">
        <f>IF($X$3=0,"",IF($O$3=0,"",不要５!M231))</f>
        <v/>
      </c>
      <c r="L52" s="106" t="str">
        <f>IF(不要５!N231=$I$3,"協定超え注意",不要５!N231)</f>
        <v>協定超え注意</v>
      </c>
      <c r="M52" s="99">
        <f>M53+N53</f>
        <v>0</v>
      </c>
      <c r="N52" s="40" t="str">
        <f>IF($X$3=0,"",IF($O$3=0,"",不要５!P231))</f>
        <v/>
      </c>
      <c r="O52" s="106" t="str">
        <f>IF(不要５!Q231=$I$3,"協定超え注意",不要５!Q231)</f>
        <v>協定超え注意</v>
      </c>
      <c r="P52" s="99">
        <f>P53+Q53</f>
        <v>0</v>
      </c>
      <c r="Q52" s="40" t="str">
        <f>IF($X$3=0,"",IF($O$3=0,"",不要５!S231))</f>
        <v/>
      </c>
      <c r="R52" s="106" t="str">
        <f>IF(不要５!T231=$I$3,"協定超え注意",不要５!T231)</f>
        <v>協定超え注意</v>
      </c>
      <c r="S52" s="99">
        <f>S53+T53</f>
        <v>0</v>
      </c>
      <c r="T52" s="40" t="str">
        <f>IF($X$3=0,"",IF($O$3=0,"",不要５!V231))</f>
        <v/>
      </c>
      <c r="U52" s="106" t="str">
        <f>IF(不要５!W231=$I$3,"協定超え注意",不要５!W231)</f>
        <v>協定超え注意</v>
      </c>
      <c r="V52" s="99">
        <f>V53+W53</f>
        <v>0</v>
      </c>
      <c r="W52" s="40" t="str">
        <f>IF($X$3=0,"",IF($O$3=0,"",不要５!Y231))</f>
        <v/>
      </c>
      <c r="X52" s="106" t="str">
        <f>IF(不要５!Z231=$I$3,"協定超え注意",不要５!Z231)</f>
        <v>協定超え注意</v>
      </c>
      <c r="Y52" s="99">
        <f>Y53+Z53</f>
        <v>0</v>
      </c>
      <c r="Z52" s="40" t="str">
        <f>IF($X$3=0,"",IF($O$3=0,"",不要５!AB231))</f>
        <v/>
      </c>
      <c r="AA52" s="106" t="str">
        <f>IF(不要５!AC231=$I$3,"協定超え注意",不要５!AC231)</f>
        <v>協定超え注意</v>
      </c>
      <c r="AB52" s="99">
        <f>AB53+AC53</f>
        <v>0</v>
      </c>
      <c r="AC52" s="40" t="str">
        <f>IF($X$3=0,"",IF($O$3=0,"",不要５!AE231))</f>
        <v/>
      </c>
      <c r="AD52" s="106" t="str">
        <f>IF(不要５!AF231=$I$3,"協定超え注意",不要５!AF231)</f>
        <v>協定超え注意</v>
      </c>
      <c r="AE52" s="99">
        <f>AE53+AF53</f>
        <v>0</v>
      </c>
      <c r="AF52" s="40" t="str">
        <f>IF($X$3=0,"",IF($O$3=0,"",不要５!AH231))</f>
        <v/>
      </c>
      <c r="AG52" s="106" t="str">
        <f>IF(不要５!AI231=$I$3,"協定超え注意",不要５!AI231)</f>
        <v>協定超え注意</v>
      </c>
      <c r="AH52" s="99">
        <f>AH53+AI53</f>
        <v>0</v>
      </c>
      <c r="AI52" s="40" t="str">
        <f>IF($X$3=0,"",IF($O$3=0,"",不要５!AK231))</f>
        <v/>
      </c>
      <c r="AJ52" s="106" t="str">
        <f>IF(不要５!AL231=$I$3,"協定超え注意",不要５!AL231)</f>
        <v>協定超え注意</v>
      </c>
      <c r="AK52" s="99">
        <f>AK53+AL53</f>
        <v>0</v>
      </c>
      <c r="AL52" s="40" t="str">
        <f>IF($X$3=0,"",IF($O$3=0,"",不要５!AN231))</f>
        <v/>
      </c>
      <c r="AM52" s="106" t="str">
        <f>IF(不要５!AO231=$I$3,"協定超え注意",不要５!AO231)</f>
        <v>協定超え注意</v>
      </c>
      <c r="AN52" s="99">
        <f>AN53+AO53</f>
        <v>0</v>
      </c>
      <c r="AO52" s="40" t="str">
        <f>IF($X$3=0,"",IF($O$3=0,"",不要５!AQ231))</f>
        <v/>
      </c>
      <c r="AP52" s="27">
        <f>G52+J52+M52+P52+S52+V52+Y52+AB52+AE52+AH52+AK52+AN52</f>
        <v>0</v>
      </c>
      <c r="AQ52" s="28">
        <f>G53+J53+M53+P53+S53+V53+Y53+AB53+AE53+AH53+AK53+AN53</f>
        <v>0</v>
      </c>
    </row>
    <row r="53" spans="1:43" ht="32.25" customHeight="1" thickTop="1" thickBot="1">
      <c r="A53" s="165"/>
      <c r="B53" s="139"/>
      <c r="C53" s="139"/>
      <c r="D53" s="93" t="s">
        <v>22</v>
      </c>
      <c r="E53" s="94" t="s">
        <v>32</v>
      </c>
      <c r="F53" s="107">
        <f>IF(不要５!H232&lt;0,0,不要５!H232)</f>
        <v>0</v>
      </c>
      <c r="G53" s="110"/>
      <c r="H53" s="111"/>
      <c r="I53" s="107">
        <f>IF(不要５!K232&lt;0,0,不要５!K232)</f>
        <v>0</v>
      </c>
      <c r="J53" s="110"/>
      <c r="K53" s="111"/>
      <c r="L53" s="107">
        <f>IF(不要５!N232&lt;0,0,不要５!N232)</f>
        <v>0</v>
      </c>
      <c r="M53" s="110"/>
      <c r="N53" s="111"/>
      <c r="O53" s="107">
        <f>IF(不要５!Q232&lt;0,0,不要５!Q232)</f>
        <v>0</v>
      </c>
      <c r="P53" s="110"/>
      <c r="Q53" s="111"/>
      <c r="R53" s="107">
        <f>IF(不要５!T232&lt;0,0,不要５!T232)</f>
        <v>0</v>
      </c>
      <c r="S53" s="110"/>
      <c r="T53" s="111"/>
      <c r="U53" s="107">
        <f>IF(不要５!W232&lt;0,0,不要５!W232)</f>
        <v>0</v>
      </c>
      <c r="V53" s="110"/>
      <c r="W53" s="111"/>
      <c r="X53" s="107">
        <f>IF(不要５!Z232&lt;0,0,不要５!Z232)</f>
        <v>0</v>
      </c>
      <c r="Y53" s="110"/>
      <c r="Z53" s="111"/>
      <c r="AA53" s="107">
        <f>IF(不要５!AC232&lt;0,0,不要５!AC232)</f>
        <v>0</v>
      </c>
      <c r="AB53" s="110"/>
      <c r="AC53" s="111"/>
      <c r="AD53" s="107">
        <f>IF(不要５!AF232&lt;0,0,不要５!AF232)</f>
        <v>0</v>
      </c>
      <c r="AE53" s="110"/>
      <c r="AF53" s="111"/>
      <c r="AG53" s="107">
        <f>IF(不要５!AI232&lt;0,0,不要５!AI232)</f>
        <v>0</v>
      </c>
      <c r="AH53" s="110"/>
      <c r="AI53" s="111"/>
      <c r="AJ53" s="107">
        <f>IF(不要５!AL232&lt;0,0,不要５!AL232)</f>
        <v>0</v>
      </c>
      <c r="AK53" s="110"/>
      <c r="AL53" s="111"/>
      <c r="AM53" s="107">
        <f>IF(不要５!AO232&lt;0,0,不要５!AO232)</f>
        <v>0</v>
      </c>
      <c r="AN53" s="110"/>
      <c r="AO53" s="111"/>
      <c r="AP53" s="32">
        <f>H53+K53+N53+Q53+T53+W53+Z53+AC53+AF53+AI53+AL53+AO53</f>
        <v>0</v>
      </c>
      <c r="AQ53" s="16">
        <f>$AE$3-AQ52</f>
        <v>0</v>
      </c>
    </row>
    <row r="54" spans="1:43" ht="13.8" thickTop="1"/>
    <row r="60" spans="1:43">
      <c r="K60" s="26"/>
    </row>
  </sheetData>
  <mergeCells count="89">
    <mergeCell ref="A40:A41"/>
    <mergeCell ref="B40:B41"/>
    <mergeCell ref="C40:C41"/>
    <mergeCell ref="A43:A44"/>
    <mergeCell ref="B43:B44"/>
    <mergeCell ref="C43:C44"/>
    <mergeCell ref="A52:A53"/>
    <mergeCell ref="B52:B53"/>
    <mergeCell ref="C52:C53"/>
    <mergeCell ref="A46:A47"/>
    <mergeCell ref="B46:B47"/>
    <mergeCell ref="C46:C47"/>
    <mergeCell ref="A49:A50"/>
    <mergeCell ref="B49:B50"/>
    <mergeCell ref="C49:C50"/>
    <mergeCell ref="A34:A35"/>
    <mergeCell ref="B34:B35"/>
    <mergeCell ref="C34:C35"/>
    <mergeCell ref="A37:A38"/>
    <mergeCell ref="B37:B38"/>
    <mergeCell ref="C37:C38"/>
    <mergeCell ref="A28:A29"/>
    <mergeCell ref="B28:B29"/>
    <mergeCell ref="C28:C29"/>
    <mergeCell ref="A31:A32"/>
    <mergeCell ref="B31:B32"/>
    <mergeCell ref="C31:C32"/>
    <mergeCell ref="A22:A23"/>
    <mergeCell ref="B22:B23"/>
    <mergeCell ref="C22:C23"/>
    <mergeCell ref="A25:A26"/>
    <mergeCell ref="B25:B26"/>
    <mergeCell ref="C25:C26"/>
    <mergeCell ref="A16:A17"/>
    <mergeCell ref="B16:B17"/>
    <mergeCell ref="C16:C17"/>
    <mergeCell ref="A19:A20"/>
    <mergeCell ref="B19:B20"/>
    <mergeCell ref="C19:C20"/>
    <mergeCell ref="A10:A11"/>
    <mergeCell ref="B10:B11"/>
    <mergeCell ref="C10:C11"/>
    <mergeCell ref="A13:A14"/>
    <mergeCell ref="B13:B14"/>
    <mergeCell ref="C13:C14"/>
    <mergeCell ref="AL5:AL6"/>
    <mergeCell ref="AN5:AN6"/>
    <mergeCell ref="AO5:AO6"/>
    <mergeCell ref="AP5:AP6"/>
    <mergeCell ref="AQ5:AQ6"/>
    <mergeCell ref="A7:A8"/>
    <mergeCell ref="B7:B8"/>
    <mergeCell ref="C7:C8"/>
    <mergeCell ref="AC5:AC6"/>
    <mergeCell ref="AE5:AE6"/>
    <mergeCell ref="K5:K6"/>
    <mergeCell ref="M5:M6"/>
    <mergeCell ref="N5:N6"/>
    <mergeCell ref="P5:P6"/>
    <mergeCell ref="Q5:Q6"/>
    <mergeCell ref="S5:S6"/>
    <mergeCell ref="AF5:AF6"/>
    <mergeCell ref="AH5:AH6"/>
    <mergeCell ref="AI5:AI6"/>
    <mergeCell ref="AK5:AK6"/>
    <mergeCell ref="T5:T6"/>
    <mergeCell ref="V5:V6"/>
    <mergeCell ref="W5:W6"/>
    <mergeCell ref="Y5:Y6"/>
    <mergeCell ref="Z5:Z6"/>
    <mergeCell ref="AB5:AB6"/>
    <mergeCell ref="D3:H3"/>
    <mergeCell ref="L3:N3"/>
    <mergeCell ref="Q3:W3"/>
    <mergeCell ref="Z3:AD3"/>
    <mergeCell ref="B5:B6"/>
    <mergeCell ref="C5:C6"/>
    <mergeCell ref="D5:E6"/>
    <mergeCell ref="G5:G6"/>
    <mergeCell ref="H5:H6"/>
    <mergeCell ref="J5:J6"/>
    <mergeCell ref="A1:AO1"/>
    <mergeCell ref="A2:D2"/>
    <mergeCell ref="AD2:AF2"/>
    <mergeCell ref="H2:K2"/>
    <mergeCell ref="Z2:AC2"/>
    <mergeCell ref="W2:Y2"/>
    <mergeCell ref="M2:O2"/>
    <mergeCell ref="P2:V2"/>
  </mergeCells>
  <phoneticPr fontId="1"/>
  <conditionalFormatting sqref="AQ7 AQ10 AQ13 AQ16 AQ22 AQ25 AQ28 AQ34 AQ37 AQ40 AQ46 AQ49 AQ52">
    <cfRule type="cellIs" dxfId="2454" priority="14974" operator="greaterThan">
      <formula>$AE$3</formula>
    </cfRule>
  </conditionalFormatting>
  <conditionalFormatting sqref="AQ19">
    <cfRule type="cellIs" dxfId="2453" priority="14973" operator="greaterThan">
      <formula>$AE$3</formula>
    </cfRule>
  </conditionalFormatting>
  <conditionalFormatting sqref="AQ31">
    <cfRule type="cellIs" dxfId="2452" priority="14972" operator="greaterThan">
      <formula>$AE$3</formula>
    </cfRule>
  </conditionalFormatting>
  <conditionalFormatting sqref="AQ43">
    <cfRule type="cellIs" dxfId="2451" priority="14971" operator="greaterThan">
      <formula>$AE$3</formula>
    </cfRule>
  </conditionalFormatting>
  <conditionalFormatting sqref="I3">
    <cfRule type="cellIs" dxfId="2450" priority="12200" operator="greaterThan">
      <formula>45</formula>
    </cfRule>
  </conditionalFormatting>
  <conditionalFormatting sqref="X3">
    <cfRule type="cellIs" dxfId="2449" priority="12202" operator="greaterThan">
      <formula>99.999</formula>
    </cfRule>
  </conditionalFormatting>
  <conditionalFormatting sqref="O3">
    <cfRule type="cellIs" dxfId="2448" priority="12201" operator="greaterThan">
      <formula>6</formula>
    </cfRule>
  </conditionalFormatting>
  <conditionalFormatting sqref="H7">
    <cfRule type="expression" dxfId="2447" priority="8386">
      <formula>$X$3=0</formula>
    </cfRule>
    <cfRule type="expression" dxfId="2446" priority="8387">
      <formula>$O$3=0</formula>
    </cfRule>
    <cfRule type="cellIs" dxfId="2445" priority="8388" operator="greaterThan">
      <formula>$O$3</formula>
    </cfRule>
    <cfRule type="cellIs" dxfId="2444" priority="8389" operator="equal">
      <formula>$O$3</formula>
    </cfRule>
  </conditionalFormatting>
  <conditionalFormatting sqref="H10">
    <cfRule type="expression" dxfId="2443" priority="8382">
      <formula>$X$3=0</formula>
    </cfRule>
    <cfRule type="expression" dxfId="2442" priority="8383">
      <formula>$O$3=0</formula>
    </cfRule>
    <cfRule type="cellIs" dxfId="2441" priority="8384" operator="greaterThan">
      <formula>$O$3</formula>
    </cfRule>
    <cfRule type="cellIs" dxfId="2440" priority="8385" operator="equal">
      <formula>$O$3</formula>
    </cfRule>
  </conditionalFormatting>
  <conditionalFormatting sqref="H13">
    <cfRule type="expression" dxfId="2439" priority="8378">
      <formula>$X$3=0</formula>
    </cfRule>
    <cfRule type="expression" dxfId="2438" priority="8379">
      <formula>$O$3=0</formula>
    </cfRule>
    <cfRule type="cellIs" dxfId="2437" priority="8380" operator="greaterThan">
      <formula>$O$3</formula>
    </cfRule>
    <cfRule type="cellIs" dxfId="2436" priority="8381" operator="equal">
      <formula>$O$3</formula>
    </cfRule>
  </conditionalFormatting>
  <conditionalFormatting sqref="H16">
    <cfRule type="expression" dxfId="2435" priority="8374">
      <formula>$X$3=0</formula>
    </cfRule>
    <cfRule type="expression" dxfId="2434" priority="8375">
      <formula>$O$3=0</formula>
    </cfRule>
    <cfRule type="cellIs" dxfId="2433" priority="8376" operator="greaterThan">
      <formula>$O$3</formula>
    </cfRule>
    <cfRule type="cellIs" dxfId="2432" priority="8377" operator="equal">
      <formula>$O$3</formula>
    </cfRule>
  </conditionalFormatting>
  <conditionalFormatting sqref="H19">
    <cfRule type="expression" dxfId="2431" priority="8370">
      <formula>$X$3=0</formula>
    </cfRule>
    <cfRule type="expression" dxfId="2430" priority="8371">
      <formula>$O$3=0</formula>
    </cfRule>
    <cfRule type="cellIs" dxfId="2429" priority="8372" operator="greaterThan">
      <formula>$O$3</formula>
    </cfRule>
    <cfRule type="cellIs" dxfId="2428" priority="8373" operator="equal">
      <formula>$O$3</formula>
    </cfRule>
  </conditionalFormatting>
  <conditionalFormatting sqref="H22">
    <cfRule type="expression" dxfId="2427" priority="8366">
      <formula>$X$3=0</formula>
    </cfRule>
    <cfRule type="expression" dxfId="2426" priority="8367">
      <formula>$O$3=0</formula>
    </cfRule>
    <cfRule type="cellIs" dxfId="2425" priority="8368" operator="greaterThan">
      <formula>$O$3</formula>
    </cfRule>
    <cfRule type="cellIs" dxfId="2424" priority="8369" operator="equal">
      <formula>$O$3</formula>
    </cfRule>
  </conditionalFormatting>
  <conditionalFormatting sqref="H25">
    <cfRule type="expression" dxfId="2423" priority="8362">
      <formula>$X$3=0</formula>
    </cfRule>
    <cfRule type="expression" dxfId="2422" priority="8363">
      <formula>$O$3=0</formula>
    </cfRule>
    <cfRule type="cellIs" dxfId="2421" priority="8364" operator="greaterThan">
      <formula>$O$3</formula>
    </cfRule>
    <cfRule type="cellIs" dxfId="2420" priority="8365" operator="equal">
      <formula>$O$3</formula>
    </cfRule>
  </conditionalFormatting>
  <conditionalFormatting sqref="H28">
    <cfRule type="expression" dxfId="2419" priority="8358">
      <formula>$X$3=0</formula>
    </cfRule>
    <cfRule type="expression" dxfId="2418" priority="8359">
      <formula>$O$3=0</formula>
    </cfRule>
    <cfRule type="cellIs" dxfId="2417" priority="8360" operator="greaterThan">
      <formula>$O$3</formula>
    </cfRule>
    <cfRule type="cellIs" dxfId="2416" priority="8361" operator="equal">
      <formula>$O$3</formula>
    </cfRule>
  </conditionalFormatting>
  <conditionalFormatting sqref="H31">
    <cfRule type="expression" dxfId="2415" priority="8354">
      <formula>$X$3=0</formula>
    </cfRule>
    <cfRule type="expression" dxfId="2414" priority="8355">
      <formula>$O$3=0</formula>
    </cfRule>
    <cfRule type="cellIs" dxfId="2413" priority="8356" operator="greaterThan">
      <formula>$O$3</formula>
    </cfRule>
    <cfRule type="cellIs" dxfId="2412" priority="8357" operator="equal">
      <formula>$O$3</formula>
    </cfRule>
  </conditionalFormatting>
  <conditionalFormatting sqref="H34">
    <cfRule type="expression" dxfId="2411" priority="8350">
      <formula>$X$3=0</formula>
    </cfRule>
    <cfRule type="expression" dxfId="2410" priority="8351">
      <formula>$O$3=0</formula>
    </cfRule>
    <cfRule type="cellIs" dxfId="2409" priority="8352" operator="greaterThan">
      <formula>$O$3</formula>
    </cfRule>
    <cfRule type="cellIs" dxfId="2408" priority="8353" operator="equal">
      <formula>$O$3</formula>
    </cfRule>
  </conditionalFormatting>
  <conditionalFormatting sqref="H37">
    <cfRule type="expression" dxfId="2407" priority="8346">
      <formula>$X$3=0</formula>
    </cfRule>
    <cfRule type="expression" dxfId="2406" priority="8347">
      <formula>$O$3=0</formula>
    </cfRule>
    <cfRule type="cellIs" dxfId="2405" priority="8348" operator="greaterThan">
      <formula>$O$3</formula>
    </cfRule>
    <cfRule type="cellIs" dxfId="2404" priority="8349" operator="equal">
      <formula>$O$3</formula>
    </cfRule>
  </conditionalFormatting>
  <conditionalFormatting sqref="H40">
    <cfRule type="expression" dxfId="2403" priority="8342">
      <formula>$X$3=0</formula>
    </cfRule>
    <cfRule type="expression" dxfId="2402" priority="8343">
      <formula>$O$3=0</formula>
    </cfRule>
    <cfRule type="cellIs" dxfId="2401" priority="8344" operator="greaterThan">
      <formula>$O$3</formula>
    </cfRule>
    <cfRule type="cellIs" dxfId="2400" priority="8345" operator="equal">
      <formula>$O$3</formula>
    </cfRule>
  </conditionalFormatting>
  <conditionalFormatting sqref="H43">
    <cfRule type="expression" dxfId="2399" priority="8338">
      <formula>$X$3=0</formula>
    </cfRule>
    <cfRule type="expression" dxfId="2398" priority="8339">
      <formula>$O$3=0</formula>
    </cfRule>
    <cfRule type="cellIs" dxfId="2397" priority="8340" operator="greaterThan">
      <formula>$O$3</formula>
    </cfRule>
    <cfRule type="cellIs" dxfId="2396" priority="8341" operator="equal">
      <formula>$O$3</formula>
    </cfRule>
  </conditionalFormatting>
  <conditionalFormatting sqref="H46">
    <cfRule type="expression" dxfId="2395" priority="8334">
      <formula>$X$3=0</formula>
    </cfRule>
    <cfRule type="expression" dxfId="2394" priority="8335">
      <formula>$O$3=0</formula>
    </cfRule>
    <cfRule type="cellIs" dxfId="2393" priority="8336" operator="greaterThan">
      <formula>$O$3</formula>
    </cfRule>
    <cfRule type="cellIs" dxfId="2392" priority="8337" operator="equal">
      <formula>$O$3</formula>
    </cfRule>
  </conditionalFormatting>
  <conditionalFormatting sqref="H49">
    <cfRule type="expression" dxfId="2391" priority="8330">
      <formula>$X$3=0</formula>
    </cfRule>
    <cfRule type="expression" dxfId="2390" priority="8331">
      <formula>$O$3=0</formula>
    </cfRule>
    <cfRule type="cellIs" dxfId="2389" priority="8332" operator="greaterThan">
      <formula>$O$3</formula>
    </cfRule>
    <cfRule type="cellIs" dxfId="2388" priority="8333" operator="equal">
      <formula>$O$3</formula>
    </cfRule>
  </conditionalFormatting>
  <conditionalFormatting sqref="H52">
    <cfRule type="expression" dxfId="2387" priority="8326">
      <formula>$X$3=0</formula>
    </cfRule>
    <cfRule type="expression" dxfId="2386" priority="8327">
      <formula>$O$3=0</formula>
    </cfRule>
    <cfRule type="cellIs" dxfId="2385" priority="8328" operator="greaterThan">
      <formula>$O$3</formula>
    </cfRule>
    <cfRule type="cellIs" dxfId="2384" priority="8329" operator="equal">
      <formula>$O$3</formula>
    </cfRule>
  </conditionalFormatting>
  <conditionalFormatting sqref="G8">
    <cfRule type="cellIs" dxfId="2383" priority="5672" operator="greaterThan">
      <formula>80</formula>
    </cfRule>
    <cfRule type="cellIs" dxfId="2382" priority="5674" operator="greaterThan">
      <formula>99.9</formula>
    </cfRule>
  </conditionalFormatting>
  <conditionalFormatting sqref="G8">
    <cfRule type="expression" dxfId="2381" priority="5673">
      <formula>F8&lt;G8</formula>
    </cfRule>
  </conditionalFormatting>
  <conditionalFormatting sqref="G7">
    <cfRule type="expression" dxfId="2380" priority="5669">
      <formula>F7&lt;G7</formula>
    </cfRule>
    <cfRule type="cellIs" dxfId="2379" priority="5670" operator="greaterThan">
      <formula>80</formula>
    </cfRule>
    <cfRule type="cellIs" dxfId="2378" priority="5671" operator="greaterThan">
      <formula>99.999</formula>
    </cfRule>
  </conditionalFormatting>
  <conditionalFormatting sqref="G10">
    <cfRule type="expression" dxfId="2377" priority="5665">
      <formula>F10&lt;G10</formula>
    </cfRule>
    <cfRule type="cellIs" dxfId="2376" priority="5666" operator="greaterThan">
      <formula>80</formula>
    </cfRule>
    <cfRule type="cellIs" dxfId="2375" priority="5667" operator="greaterThan">
      <formula>99.999</formula>
    </cfRule>
  </conditionalFormatting>
  <conditionalFormatting sqref="G14">
    <cfRule type="cellIs" dxfId="2374" priority="5661" operator="greaterThan">
      <formula>80</formula>
    </cfRule>
    <cfRule type="cellIs" dxfId="2373" priority="5663" operator="greaterThan">
      <formula>99.9</formula>
    </cfRule>
  </conditionalFormatting>
  <conditionalFormatting sqref="G14">
    <cfRule type="expression" dxfId="2372" priority="5662">
      <formula>F14&lt;G14</formula>
    </cfRule>
  </conditionalFormatting>
  <conditionalFormatting sqref="G13">
    <cfRule type="expression" dxfId="2371" priority="5619">
      <formula>F13&lt;G13</formula>
    </cfRule>
    <cfRule type="cellIs" dxfId="2370" priority="5620" operator="greaterThan">
      <formula>80</formula>
    </cfRule>
    <cfRule type="cellIs" dxfId="2369" priority="5621" operator="greaterThan">
      <formula>99.999</formula>
    </cfRule>
  </conditionalFormatting>
  <conditionalFormatting sqref="G16">
    <cfRule type="expression" dxfId="2368" priority="5615">
      <formula>F16&lt;G16</formula>
    </cfRule>
    <cfRule type="cellIs" dxfId="2367" priority="5616" operator="greaterThan">
      <formula>80</formula>
    </cfRule>
    <cfRule type="cellIs" dxfId="2366" priority="5617" operator="greaterThan">
      <formula>99.999</formula>
    </cfRule>
  </conditionalFormatting>
  <conditionalFormatting sqref="G19">
    <cfRule type="expression" dxfId="2365" priority="5611">
      <formula>F19&lt;G19</formula>
    </cfRule>
    <cfRule type="cellIs" dxfId="2364" priority="5612" operator="greaterThan">
      <formula>80</formula>
    </cfRule>
    <cfRule type="cellIs" dxfId="2363" priority="5613" operator="greaterThan">
      <formula>99.999</formula>
    </cfRule>
  </conditionalFormatting>
  <conditionalFormatting sqref="G22">
    <cfRule type="expression" dxfId="2362" priority="5607">
      <formula>F22&lt;G22</formula>
    </cfRule>
    <cfRule type="cellIs" dxfId="2361" priority="5608" operator="greaterThan">
      <formula>80</formula>
    </cfRule>
    <cfRule type="cellIs" dxfId="2360" priority="5609" operator="greaterThan">
      <formula>99.999</formula>
    </cfRule>
  </conditionalFormatting>
  <conditionalFormatting sqref="G25">
    <cfRule type="expression" dxfId="2359" priority="5603">
      <formula>F25&lt;G25</formula>
    </cfRule>
    <cfRule type="cellIs" dxfId="2358" priority="5604" operator="greaterThan">
      <formula>80</formula>
    </cfRule>
    <cfRule type="cellIs" dxfId="2357" priority="5605" operator="greaterThan">
      <formula>99.999</formula>
    </cfRule>
  </conditionalFormatting>
  <conditionalFormatting sqref="G28">
    <cfRule type="expression" dxfId="2356" priority="5599">
      <formula>F28&lt;G28</formula>
    </cfRule>
    <cfRule type="cellIs" dxfId="2355" priority="5600" operator="greaterThan">
      <formula>80</formula>
    </cfRule>
    <cfRule type="cellIs" dxfId="2354" priority="5601" operator="greaterThan">
      <formula>99.999</formula>
    </cfRule>
  </conditionalFormatting>
  <conditionalFormatting sqref="G31">
    <cfRule type="expression" dxfId="2353" priority="5595">
      <formula>F31&lt;G31</formula>
    </cfRule>
    <cfRule type="cellIs" dxfId="2352" priority="5596" operator="greaterThan">
      <formula>80</formula>
    </cfRule>
    <cfRule type="cellIs" dxfId="2351" priority="5597" operator="greaterThan">
      <formula>99.999</formula>
    </cfRule>
  </conditionalFormatting>
  <conditionalFormatting sqref="G34">
    <cfRule type="expression" dxfId="2350" priority="5591">
      <formula>F34&lt;G34</formula>
    </cfRule>
    <cfRule type="cellIs" dxfId="2349" priority="5592" operator="greaterThan">
      <formula>80</formula>
    </cfRule>
    <cfRule type="cellIs" dxfId="2348" priority="5593" operator="greaterThan">
      <formula>99.999</formula>
    </cfRule>
  </conditionalFormatting>
  <conditionalFormatting sqref="G37">
    <cfRule type="expression" dxfId="2347" priority="5587">
      <formula>F37&lt;G37</formula>
    </cfRule>
    <cfRule type="cellIs" dxfId="2346" priority="5588" operator="greaterThan">
      <formula>80</formula>
    </cfRule>
    <cfRule type="cellIs" dxfId="2345" priority="5589" operator="greaterThan">
      <formula>99.999</formula>
    </cfRule>
  </conditionalFormatting>
  <conditionalFormatting sqref="G40">
    <cfRule type="expression" dxfId="2344" priority="5583">
      <formula>F40&lt;G40</formula>
    </cfRule>
    <cfRule type="cellIs" dxfId="2343" priority="5584" operator="greaterThan">
      <formula>80</formula>
    </cfRule>
    <cfRule type="cellIs" dxfId="2342" priority="5585" operator="greaterThan">
      <formula>99.999</formula>
    </cfRule>
  </conditionalFormatting>
  <conditionalFormatting sqref="G43">
    <cfRule type="expression" dxfId="2341" priority="5579">
      <formula>F43&lt;G43</formula>
    </cfRule>
    <cfRule type="cellIs" dxfId="2340" priority="5580" operator="greaterThan">
      <formula>80</formula>
    </cfRule>
    <cfRule type="cellIs" dxfId="2339" priority="5581" operator="greaterThan">
      <formula>99.999</formula>
    </cfRule>
  </conditionalFormatting>
  <conditionalFormatting sqref="G46">
    <cfRule type="expression" dxfId="2338" priority="5575">
      <formula>F46&lt;G46</formula>
    </cfRule>
    <cfRule type="cellIs" dxfId="2337" priority="5576" operator="greaterThan">
      <formula>80</formula>
    </cfRule>
    <cfRule type="cellIs" dxfId="2336" priority="5577" operator="greaterThan">
      <formula>99.999</formula>
    </cfRule>
  </conditionalFormatting>
  <conditionalFormatting sqref="G49">
    <cfRule type="expression" dxfId="2335" priority="5571">
      <formula>F49&lt;G49</formula>
    </cfRule>
    <cfRule type="cellIs" dxfId="2334" priority="5572" operator="greaterThan">
      <formula>80</formula>
    </cfRule>
    <cfRule type="cellIs" dxfId="2333" priority="5573" operator="greaterThan">
      <formula>99.999</formula>
    </cfRule>
  </conditionalFormatting>
  <conditionalFormatting sqref="G52">
    <cfRule type="expression" dxfId="2332" priority="5567">
      <formula>F52&lt;G52</formula>
    </cfRule>
    <cfRule type="cellIs" dxfId="2331" priority="5568" operator="greaterThan">
      <formula>80</formula>
    </cfRule>
    <cfRule type="cellIs" dxfId="2330" priority="5569" operator="greaterThan">
      <formula>99.999</formula>
    </cfRule>
  </conditionalFormatting>
  <conditionalFormatting sqref="G11">
    <cfRule type="cellIs" dxfId="2329" priority="3911" operator="greaterThan">
      <formula>80</formula>
    </cfRule>
    <cfRule type="cellIs" dxfId="2328" priority="3913" operator="greaterThan">
      <formula>99.9</formula>
    </cfRule>
  </conditionalFormatting>
  <conditionalFormatting sqref="G11">
    <cfRule type="expression" dxfId="2327" priority="3912">
      <formula>F11&lt;G11</formula>
    </cfRule>
  </conditionalFormatting>
  <conditionalFormatting sqref="G17">
    <cfRule type="cellIs" dxfId="2326" priority="2181" operator="greaterThan">
      <formula>80</formula>
    </cfRule>
    <cfRule type="cellIs" dxfId="2325" priority="2183" operator="greaterThan">
      <formula>99.9</formula>
    </cfRule>
  </conditionalFormatting>
  <conditionalFormatting sqref="G17">
    <cfRule type="expression" dxfId="2324" priority="2182">
      <formula>F17&lt;G17</formula>
    </cfRule>
  </conditionalFormatting>
  <conditionalFormatting sqref="G20">
    <cfRule type="cellIs" dxfId="2323" priority="2178" operator="greaterThan">
      <formula>80</formula>
    </cfRule>
    <cfRule type="cellIs" dxfId="2322" priority="2180" operator="greaterThan">
      <formula>99.9</formula>
    </cfRule>
  </conditionalFormatting>
  <conditionalFormatting sqref="G20">
    <cfRule type="expression" dxfId="2321" priority="2179">
      <formula>F20&lt;G20</formula>
    </cfRule>
  </conditionalFormatting>
  <conditionalFormatting sqref="G23">
    <cfRule type="cellIs" dxfId="2320" priority="2175" operator="greaterThan">
      <formula>80</formula>
    </cfRule>
    <cfRule type="cellIs" dxfId="2319" priority="2177" operator="greaterThan">
      <formula>99.9</formula>
    </cfRule>
  </conditionalFormatting>
  <conditionalFormatting sqref="G23">
    <cfRule type="expression" dxfId="2318" priority="2176">
      <formula>F23&lt;G23</formula>
    </cfRule>
  </conditionalFormatting>
  <conditionalFormatting sqref="G26">
    <cfRule type="cellIs" dxfId="2317" priority="2172" operator="greaterThan">
      <formula>80</formula>
    </cfRule>
    <cfRule type="cellIs" dxfId="2316" priority="2174" operator="greaterThan">
      <formula>99.9</formula>
    </cfRule>
  </conditionalFormatting>
  <conditionalFormatting sqref="G26">
    <cfRule type="expression" dxfId="2315" priority="2173">
      <formula>F26&lt;G26</formula>
    </cfRule>
  </conditionalFormatting>
  <conditionalFormatting sqref="G29">
    <cfRule type="cellIs" dxfId="2314" priority="2169" operator="greaterThan">
      <formula>80</formula>
    </cfRule>
    <cfRule type="cellIs" dxfId="2313" priority="2171" operator="greaterThan">
      <formula>99.9</formula>
    </cfRule>
  </conditionalFormatting>
  <conditionalFormatting sqref="G29">
    <cfRule type="expression" dxfId="2312" priority="2170">
      <formula>F29&lt;G29</formula>
    </cfRule>
  </conditionalFormatting>
  <conditionalFormatting sqref="G32">
    <cfRule type="cellIs" dxfId="2311" priority="2166" operator="greaterThan">
      <formula>80</formula>
    </cfRule>
    <cfRule type="cellIs" dxfId="2310" priority="2168" operator="greaterThan">
      <formula>99.9</formula>
    </cfRule>
  </conditionalFormatting>
  <conditionalFormatting sqref="G32">
    <cfRule type="expression" dxfId="2309" priority="2167">
      <formula>F32&lt;G32</formula>
    </cfRule>
  </conditionalFormatting>
  <conditionalFormatting sqref="G35">
    <cfRule type="cellIs" dxfId="2308" priority="2163" operator="greaterThan">
      <formula>80</formula>
    </cfRule>
    <cfRule type="cellIs" dxfId="2307" priority="2165" operator="greaterThan">
      <formula>99.9</formula>
    </cfRule>
  </conditionalFormatting>
  <conditionalFormatting sqref="G35">
    <cfRule type="expression" dxfId="2306" priority="2164">
      <formula>F35&lt;G35</formula>
    </cfRule>
  </conditionalFormatting>
  <conditionalFormatting sqref="G38">
    <cfRule type="cellIs" dxfId="2305" priority="2160" operator="greaterThan">
      <formula>80</formula>
    </cfRule>
    <cfRule type="cellIs" dxfId="2304" priority="2162" operator="greaterThan">
      <formula>99.9</formula>
    </cfRule>
  </conditionalFormatting>
  <conditionalFormatting sqref="G38">
    <cfRule type="expression" dxfId="2303" priority="2161">
      <formula>F38&lt;G38</formula>
    </cfRule>
  </conditionalFormatting>
  <conditionalFormatting sqref="G41">
    <cfRule type="cellIs" dxfId="2302" priority="2157" operator="greaterThan">
      <formula>80</formula>
    </cfRule>
    <cfRule type="cellIs" dxfId="2301" priority="2159" operator="greaterThan">
      <formula>99.9</formula>
    </cfRule>
  </conditionalFormatting>
  <conditionalFormatting sqref="G41">
    <cfRule type="expression" dxfId="2300" priority="2158">
      <formula>F41&lt;G41</formula>
    </cfRule>
  </conditionalFormatting>
  <conditionalFormatting sqref="G44">
    <cfRule type="cellIs" dxfId="2299" priority="2154" operator="greaterThan">
      <formula>80</formula>
    </cfRule>
    <cfRule type="cellIs" dxfId="2298" priority="2156" operator="greaterThan">
      <formula>99.9</formula>
    </cfRule>
  </conditionalFormatting>
  <conditionalFormatting sqref="G44">
    <cfRule type="expression" dxfId="2297" priority="2155">
      <formula>F44&lt;G44</formula>
    </cfRule>
  </conditionalFormatting>
  <conditionalFormatting sqref="G47">
    <cfRule type="cellIs" dxfId="2296" priority="2151" operator="greaterThan">
      <formula>80</formula>
    </cfRule>
    <cfRule type="cellIs" dxfId="2295" priority="2153" operator="greaterThan">
      <formula>99.9</formula>
    </cfRule>
  </conditionalFormatting>
  <conditionalFormatting sqref="G47">
    <cfRule type="expression" dxfId="2294" priority="2152">
      <formula>F47&lt;G47</formula>
    </cfRule>
  </conditionalFormatting>
  <conditionalFormatting sqref="G50">
    <cfRule type="cellIs" dxfId="2293" priority="2148" operator="greaterThan">
      <formula>80</formula>
    </cfRule>
    <cfRule type="cellIs" dxfId="2292" priority="2150" operator="greaterThan">
      <formula>99.9</formula>
    </cfRule>
  </conditionalFormatting>
  <conditionalFormatting sqref="G50">
    <cfRule type="expression" dxfId="2291" priority="2149">
      <formula>F50&lt;G50</formula>
    </cfRule>
  </conditionalFormatting>
  <conditionalFormatting sqref="G53">
    <cfRule type="cellIs" dxfId="2290" priority="2145" operator="greaterThan">
      <formula>80</formula>
    </cfRule>
    <cfRule type="cellIs" dxfId="2289" priority="2147" operator="greaterThan">
      <formula>99.9</formula>
    </cfRule>
  </conditionalFormatting>
  <conditionalFormatting sqref="G53">
    <cfRule type="expression" dxfId="2288" priority="2146">
      <formula>F53&lt;G53</formula>
    </cfRule>
  </conditionalFormatting>
  <conditionalFormatting sqref="K7">
    <cfRule type="expression" dxfId="2287" priority="2141">
      <formula>$X$3=0</formula>
    </cfRule>
    <cfRule type="expression" dxfId="2286" priority="2142">
      <formula>$O$3=0</formula>
    </cfRule>
    <cfRule type="cellIs" dxfId="2285" priority="2143" operator="greaterThan">
      <formula>$O$3</formula>
    </cfRule>
    <cfRule type="cellIs" dxfId="2284" priority="2144" operator="equal">
      <formula>$O$3</formula>
    </cfRule>
  </conditionalFormatting>
  <conditionalFormatting sqref="K10">
    <cfRule type="expression" dxfId="2283" priority="2137">
      <formula>$X$3=0</formula>
    </cfRule>
    <cfRule type="expression" dxfId="2282" priority="2138">
      <formula>$O$3=0</formula>
    </cfRule>
    <cfRule type="cellIs" dxfId="2281" priority="2139" operator="greaterThan">
      <formula>$O$3</formula>
    </cfRule>
    <cfRule type="cellIs" dxfId="2280" priority="2140" operator="equal">
      <formula>$O$3</formula>
    </cfRule>
  </conditionalFormatting>
  <conditionalFormatting sqref="K13">
    <cfRule type="expression" dxfId="2279" priority="2133">
      <formula>$X$3=0</formula>
    </cfRule>
    <cfRule type="expression" dxfId="2278" priority="2134">
      <formula>$O$3=0</formula>
    </cfRule>
    <cfRule type="cellIs" dxfId="2277" priority="2135" operator="greaterThan">
      <formula>$O$3</formula>
    </cfRule>
    <cfRule type="cellIs" dxfId="2276" priority="2136" operator="equal">
      <formula>$O$3</formula>
    </cfRule>
  </conditionalFormatting>
  <conditionalFormatting sqref="K16">
    <cfRule type="expression" dxfId="2275" priority="2129">
      <formula>$X$3=0</formula>
    </cfRule>
    <cfRule type="expression" dxfId="2274" priority="2130">
      <formula>$O$3=0</formula>
    </cfRule>
    <cfRule type="cellIs" dxfId="2273" priority="2131" operator="greaterThan">
      <formula>$O$3</formula>
    </cfRule>
    <cfRule type="cellIs" dxfId="2272" priority="2132" operator="equal">
      <formula>$O$3</formula>
    </cfRule>
  </conditionalFormatting>
  <conditionalFormatting sqref="K19">
    <cfRule type="expression" dxfId="2271" priority="2125">
      <formula>$X$3=0</formula>
    </cfRule>
    <cfRule type="expression" dxfId="2270" priority="2126">
      <formula>$O$3=0</formula>
    </cfRule>
    <cfRule type="cellIs" dxfId="2269" priority="2127" operator="greaterThan">
      <formula>$O$3</formula>
    </cfRule>
    <cfRule type="cellIs" dxfId="2268" priority="2128" operator="equal">
      <formula>$O$3</formula>
    </cfRule>
  </conditionalFormatting>
  <conditionalFormatting sqref="K22">
    <cfRule type="expression" dxfId="2267" priority="2121">
      <formula>$X$3=0</formula>
    </cfRule>
    <cfRule type="expression" dxfId="2266" priority="2122">
      <formula>$O$3=0</formula>
    </cfRule>
    <cfRule type="cellIs" dxfId="2265" priority="2123" operator="greaterThan">
      <formula>$O$3</formula>
    </cfRule>
    <cfRule type="cellIs" dxfId="2264" priority="2124" operator="equal">
      <formula>$O$3</formula>
    </cfRule>
  </conditionalFormatting>
  <conditionalFormatting sqref="K25">
    <cfRule type="expression" dxfId="2263" priority="2117">
      <formula>$X$3=0</formula>
    </cfRule>
    <cfRule type="expression" dxfId="2262" priority="2118">
      <formula>$O$3=0</formula>
    </cfRule>
    <cfRule type="cellIs" dxfId="2261" priority="2119" operator="greaterThan">
      <formula>$O$3</formula>
    </cfRule>
    <cfRule type="cellIs" dxfId="2260" priority="2120" operator="equal">
      <formula>$O$3</formula>
    </cfRule>
  </conditionalFormatting>
  <conditionalFormatting sqref="K28">
    <cfRule type="expression" dxfId="2259" priority="2113">
      <formula>$X$3=0</formula>
    </cfRule>
    <cfRule type="expression" dxfId="2258" priority="2114">
      <formula>$O$3=0</formula>
    </cfRule>
    <cfRule type="cellIs" dxfId="2257" priority="2115" operator="greaterThan">
      <formula>$O$3</formula>
    </cfRule>
    <cfRule type="cellIs" dxfId="2256" priority="2116" operator="equal">
      <formula>$O$3</formula>
    </cfRule>
  </conditionalFormatting>
  <conditionalFormatting sqref="K31">
    <cfRule type="expression" dxfId="2255" priority="2109">
      <formula>$X$3=0</formula>
    </cfRule>
    <cfRule type="expression" dxfId="2254" priority="2110">
      <formula>$O$3=0</formula>
    </cfRule>
    <cfRule type="cellIs" dxfId="2253" priority="2111" operator="greaterThan">
      <formula>$O$3</formula>
    </cfRule>
    <cfRule type="cellIs" dxfId="2252" priority="2112" operator="equal">
      <formula>$O$3</formula>
    </cfRule>
  </conditionalFormatting>
  <conditionalFormatting sqref="K34">
    <cfRule type="expression" dxfId="2251" priority="2105">
      <formula>$X$3=0</formula>
    </cfRule>
    <cfRule type="expression" dxfId="2250" priority="2106">
      <formula>$O$3=0</formula>
    </cfRule>
    <cfRule type="cellIs" dxfId="2249" priority="2107" operator="greaterThan">
      <formula>$O$3</formula>
    </cfRule>
    <cfRule type="cellIs" dxfId="2248" priority="2108" operator="equal">
      <formula>$O$3</formula>
    </cfRule>
  </conditionalFormatting>
  <conditionalFormatting sqref="K37">
    <cfRule type="expression" dxfId="2247" priority="2101">
      <formula>$X$3=0</formula>
    </cfRule>
    <cfRule type="expression" dxfId="2246" priority="2102">
      <formula>$O$3=0</formula>
    </cfRule>
    <cfRule type="cellIs" dxfId="2245" priority="2103" operator="greaterThan">
      <formula>$O$3</formula>
    </cfRule>
    <cfRule type="cellIs" dxfId="2244" priority="2104" operator="equal">
      <formula>$O$3</formula>
    </cfRule>
  </conditionalFormatting>
  <conditionalFormatting sqref="K40">
    <cfRule type="expression" dxfId="2243" priority="2097">
      <formula>$X$3=0</formula>
    </cfRule>
    <cfRule type="expression" dxfId="2242" priority="2098">
      <formula>$O$3=0</formula>
    </cfRule>
    <cfRule type="cellIs" dxfId="2241" priority="2099" operator="greaterThan">
      <formula>$O$3</formula>
    </cfRule>
    <cfRule type="cellIs" dxfId="2240" priority="2100" operator="equal">
      <formula>$O$3</formula>
    </cfRule>
  </conditionalFormatting>
  <conditionalFormatting sqref="K43">
    <cfRule type="expression" dxfId="2239" priority="2093">
      <formula>$X$3=0</formula>
    </cfRule>
    <cfRule type="expression" dxfId="2238" priority="2094">
      <formula>$O$3=0</formula>
    </cfRule>
    <cfRule type="cellIs" dxfId="2237" priority="2095" operator="greaterThan">
      <formula>$O$3</formula>
    </cfRule>
    <cfRule type="cellIs" dxfId="2236" priority="2096" operator="equal">
      <formula>$O$3</formula>
    </cfRule>
  </conditionalFormatting>
  <conditionalFormatting sqref="K46">
    <cfRule type="expression" dxfId="2235" priority="2089">
      <formula>$X$3=0</formula>
    </cfRule>
    <cfRule type="expression" dxfId="2234" priority="2090">
      <formula>$O$3=0</formula>
    </cfRule>
    <cfRule type="cellIs" dxfId="2233" priority="2091" operator="greaterThan">
      <formula>$O$3</formula>
    </cfRule>
    <cfRule type="cellIs" dxfId="2232" priority="2092" operator="equal">
      <formula>$O$3</formula>
    </cfRule>
  </conditionalFormatting>
  <conditionalFormatting sqref="K49">
    <cfRule type="expression" dxfId="2231" priority="2085">
      <formula>$X$3=0</formula>
    </cfRule>
    <cfRule type="expression" dxfId="2230" priority="2086">
      <formula>$O$3=0</formula>
    </cfRule>
    <cfRule type="cellIs" dxfId="2229" priority="2087" operator="greaterThan">
      <formula>$O$3</formula>
    </cfRule>
    <cfRule type="cellIs" dxfId="2228" priority="2088" operator="equal">
      <formula>$O$3</formula>
    </cfRule>
  </conditionalFormatting>
  <conditionalFormatting sqref="K52">
    <cfRule type="expression" dxfId="2227" priority="2081">
      <formula>$X$3=0</formula>
    </cfRule>
    <cfRule type="expression" dxfId="2226" priority="2082">
      <formula>$O$3=0</formula>
    </cfRule>
    <cfRule type="cellIs" dxfId="2225" priority="2083" operator="greaterThan">
      <formula>$O$3</formula>
    </cfRule>
    <cfRule type="cellIs" dxfId="2224" priority="2084" operator="equal">
      <formula>$O$3</formula>
    </cfRule>
  </conditionalFormatting>
  <conditionalFormatting sqref="J8">
    <cfRule type="cellIs" dxfId="2223" priority="2078" operator="greaterThan">
      <formula>80</formula>
    </cfRule>
    <cfRule type="cellIs" dxfId="2222" priority="2080" operator="greaterThan">
      <formula>99.9</formula>
    </cfRule>
  </conditionalFormatting>
  <conditionalFormatting sqref="J8">
    <cfRule type="expression" dxfId="2221" priority="2079">
      <formula>I8&lt;J8</formula>
    </cfRule>
  </conditionalFormatting>
  <conditionalFormatting sqref="J7">
    <cfRule type="expression" dxfId="2220" priority="2075">
      <formula>I7&lt;J7</formula>
    </cfRule>
    <cfRule type="cellIs" dxfId="2219" priority="2076" operator="greaterThan">
      <formula>80</formula>
    </cfRule>
    <cfRule type="cellIs" dxfId="2218" priority="2077" operator="greaterThan">
      <formula>99.999</formula>
    </cfRule>
  </conditionalFormatting>
  <conditionalFormatting sqref="J10">
    <cfRule type="expression" dxfId="2217" priority="2071">
      <formula>I10&lt;J10</formula>
    </cfRule>
    <cfRule type="cellIs" dxfId="2216" priority="2072" operator="greaterThan">
      <formula>80</formula>
    </cfRule>
    <cfRule type="cellIs" dxfId="2215" priority="2073" operator="greaterThan">
      <formula>99.999</formula>
    </cfRule>
  </conditionalFormatting>
  <conditionalFormatting sqref="J14">
    <cfRule type="cellIs" dxfId="2214" priority="2067" operator="greaterThan">
      <formula>80</formula>
    </cfRule>
    <cfRule type="cellIs" dxfId="2213" priority="2069" operator="greaterThan">
      <formula>99.9</formula>
    </cfRule>
  </conditionalFormatting>
  <conditionalFormatting sqref="J14">
    <cfRule type="expression" dxfId="2212" priority="2068">
      <formula>I14&lt;J14</formula>
    </cfRule>
  </conditionalFormatting>
  <conditionalFormatting sqref="J13">
    <cfRule type="expression" dxfId="2211" priority="2064">
      <formula>I13&lt;J13</formula>
    </cfRule>
    <cfRule type="cellIs" dxfId="2210" priority="2065" operator="greaterThan">
      <formula>80</formula>
    </cfRule>
    <cfRule type="cellIs" dxfId="2209" priority="2066" operator="greaterThan">
      <formula>99.999</formula>
    </cfRule>
  </conditionalFormatting>
  <conditionalFormatting sqref="J16">
    <cfRule type="expression" dxfId="2208" priority="2060">
      <formula>I16&lt;J16</formula>
    </cfRule>
    <cfRule type="cellIs" dxfId="2207" priority="2061" operator="greaterThan">
      <formula>80</formula>
    </cfRule>
    <cfRule type="cellIs" dxfId="2206" priority="2062" operator="greaterThan">
      <formula>99.999</formula>
    </cfRule>
  </conditionalFormatting>
  <conditionalFormatting sqref="J19">
    <cfRule type="expression" dxfId="2205" priority="2056">
      <formula>I19&lt;J19</formula>
    </cfRule>
    <cfRule type="cellIs" dxfId="2204" priority="2057" operator="greaterThan">
      <formula>80</formula>
    </cfRule>
    <cfRule type="cellIs" dxfId="2203" priority="2058" operator="greaterThan">
      <formula>99.999</formula>
    </cfRule>
  </conditionalFormatting>
  <conditionalFormatting sqref="J22">
    <cfRule type="expression" dxfId="2202" priority="2052">
      <formula>I22&lt;J22</formula>
    </cfRule>
    <cfRule type="cellIs" dxfId="2201" priority="2053" operator="greaterThan">
      <formula>80</formula>
    </cfRule>
    <cfRule type="cellIs" dxfId="2200" priority="2054" operator="greaterThan">
      <formula>99.999</formula>
    </cfRule>
  </conditionalFormatting>
  <conditionalFormatting sqref="J25">
    <cfRule type="expression" dxfId="2199" priority="2048">
      <formula>I25&lt;J25</formula>
    </cfRule>
    <cfRule type="cellIs" dxfId="2198" priority="2049" operator="greaterThan">
      <formula>80</formula>
    </cfRule>
    <cfRule type="cellIs" dxfId="2197" priority="2050" operator="greaterThan">
      <formula>99.999</formula>
    </cfRule>
  </conditionalFormatting>
  <conditionalFormatting sqref="J28">
    <cfRule type="expression" dxfId="2196" priority="2044">
      <formula>I28&lt;J28</formula>
    </cfRule>
    <cfRule type="cellIs" dxfId="2195" priority="2045" operator="greaterThan">
      <formula>80</formula>
    </cfRule>
    <cfRule type="cellIs" dxfId="2194" priority="2046" operator="greaterThan">
      <formula>99.999</formula>
    </cfRule>
  </conditionalFormatting>
  <conditionalFormatting sqref="J31">
    <cfRule type="expression" dxfId="2193" priority="2040">
      <formula>I31&lt;J31</formula>
    </cfRule>
    <cfRule type="cellIs" dxfId="2192" priority="2041" operator="greaterThan">
      <formula>80</formula>
    </cfRule>
    <cfRule type="cellIs" dxfId="2191" priority="2042" operator="greaterThan">
      <formula>99.999</formula>
    </cfRule>
  </conditionalFormatting>
  <conditionalFormatting sqref="J34">
    <cfRule type="expression" dxfId="2190" priority="2036">
      <formula>I34&lt;J34</formula>
    </cfRule>
    <cfRule type="cellIs" dxfId="2189" priority="2037" operator="greaterThan">
      <formula>80</formula>
    </cfRule>
    <cfRule type="cellIs" dxfId="2188" priority="2038" operator="greaterThan">
      <formula>99.999</formula>
    </cfRule>
  </conditionalFormatting>
  <conditionalFormatting sqref="J37">
    <cfRule type="expression" dxfId="2187" priority="2032">
      <formula>I37&lt;J37</formula>
    </cfRule>
    <cfRule type="cellIs" dxfId="2186" priority="2033" operator="greaterThan">
      <formula>80</formula>
    </cfRule>
    <cfRule type="cellIs" dxfId="2185" priority="2034" operator="greaterThan">
      <formula>99.999</formula>
    </cfRule>
  </conditionalFormatting>
  <conditionalFormatting sqref="J40">
    <cfRule type="expression" dxfId="2184" priority="2028">
      <formula>I40&lt;J40</formula>
    </cfRule>
    <cfRule type="cellIs" dxfId="2183" priority="2029" operator="greaterThan">
      <formula>80</formula>
    </cfRule>
    <cfRule type="cellIs" dxfId="2182" priority="2030" operator="greaterThan">
      <formula>99.999</formula>
    </cfRule>
  </conditionalFormatting>
  <conditionalFormatting sqref="J43">
    <cfRule type="expression" dxfId="2181" priority="2024">
      <formula>I43&lt;J43</formula>
    </cfRule>
    <cfRule type="cellIs" dxfId="2180" priority="2025" operator="greaterThan">
      <formula>80</formula>
    </cfRule>
    <cfRule type="cellIs" dxfId="2179" priority="2026" operator="greaterThan">
      <formula>99.999</formula>
    </cfRule>
  </conditionalFormatting>
  <conditionalFormatting sqref="J46">
    <cfRule type="expression" dxfId="2178" priority="2020">
      <formula>I46&lt;J46</formula>
    </cfRule>
    <cfRule type="cellIs" dxfId="2177" priority="2021" operator="greaterThan">
      <formula>80</formula>
    </cfRule>
    <cfRule type="cellIs" dxfId="2176" priority="2022" operator="greaterThan">
      <formula>99.999</formula>
    </cfRule>
  </conditionalFormatting>
  <conditionalFormatting sqref="J49">
    <cfRule type="expression" dxfId="2175" priority="2016">
      <formula>I49&lt;J49</formula>
    </cfRule>
    <cfRule type="cellIs" dxfId="2174" priority="2017" operator="greaterThan">
      <formula>80</formula>
    </cfRule>
    <cfRule type="cellIs" dxfId="2173" priority="2018" operator="greaterThan">
      <formula>99.999</formula>
    </cfRule>
  </conditionalFormatting>
  <conditionalFormatting sqref="J52">
    <cfRule type="expression" dxfId="2172" priority="2012">
      <formula>I52&lt;J52</formula>
    </cfRule>
    <cfRule type="cellIs" dxfId="2171" priority="2013" operator="greaterThan">
      <formula>80</formula>
    </cfRule>
    <cfRule type="cellIs" dxfId="2170" priority="2014" operator="greaterThan">
      <formula>99.999</formula>
    </cfRule>
  </conditionalFormatting>
  <conditionalFormatting sqref="J11">
    <cfRule type="cellIs" dxfId="2169" priority="2008" operator="greaterThan">
      <formula>80</formula>
    </cfRule>
    <cfRule type="cellIs" dxfId="2168" priority="2010" operator="greaterThan">
      <formula>99.9</formula>
    </cfRule>
  </conditionalFormatting>
  <conditionalFormatting sqref="J11">
    <cfRule type="expression" dxfId="2167" priority="2009">
      <formula>I11&lt;J11</formula>
    </cfRule>
  </conditionalFormatting>
  <conditionalFormatting sqref="J17">
    <cfRule type="cellIs" dxfId="2166" priority="2005" operator="greaterThan">
      <formula>80</formula>
    </cfRule>
    <cfRule type="cellIs" dxfId="2165" priority="2007" operator="greaterThan">
      <formula>99.9</formula>
    </cfRule>
  </conditionalFormatting>
  <conditionalFormatting sqref="J17">
    <cfRule type="expression" dxfId="2164" priority="2006">
      <formula>I17&lt;J17</formula>
    </cfRule>
  </conditionalFormatting>
  <conditionalFormatting sqref="J20">
    <cfRule type="cellIs" dxfId="2163" priority="2002" operator="greaterThan">
      <formula>80</formula>
    </cfRule>
    <cfRule type="cellIs" dxfId="2162" priority="2004" operator="greaterThan">
      <formula>99.9</formula>
    </cfRule>
  </conditionalFormatting>
  <conditionalFormatting sqref="J20">
    <cfRule type="expression" dxfId="2161" priority="2003">
      <formula>I20&lt;J20</formula>
    </cfRule>
  </conditionalFormatting>
  <conditionalFormatting sqref="J23">
    <cfRule type="cellIs" dxfId="2160" priority="1999" operator="greaterThan">
      <formula>80</formula>
    </cfRule>
    <cfRule type="cellIs" dxfId="2159" priority="2001" operator="greaterThan">
      <formula>99.9</formula>
    </cfRule>
  </conditionalFormatting>
  <conditionalFormatting sqref="J23">
    <cfRule type="expression" dxfId="2158" priority="2000">
      <formula>I23&lt;J23</formula>
    </cfRule>
  </conditionalFormatting>
  <conditionalFormatting sqref="J26">
    <cfRule type="cellIs" dxfId="2157" priority="1996" operator="greaterThan">
      <formula>80</formula>
    </cfRule>
    <cfRule type="cellIs" dxfId="2156" priority="1998" operator="greaterThan">
      <formula>99.9</formula>
    </cfRule>
  </conditionalFormatting>
  <conditionalFormatting sqref="J26">
    <cfRule type="expression" dxfId="2155" priority="1997">
      <formula>I26&lt;J26</formula>
    </cfRule>
  </conditionalFormatting>
  <conditionalFormatting sqref="J29">
    <cfRule type="cellIs" dxfId="2154" priority="1993" operator="greaterThan">
      <formula>80</formula>
    </cfRule>
    <cfRule type="cellIs" dxfId="2153" priority="1995" operator="greaterThan">
      <formula>99.9</formula>
    </cfRule>
  </conditionalFormatting>
  <conditionalFormatting sqref="J29">
    <cfRule type="expression" dxfId="2152" priority="1994">
      <formula>I29&lt;J29</formula>
    </cfRule>
  </conditionalFormatting>
  <conditionalFormatting sqref="J32">
    <cfRule type="cellIs" dxfId="2151" priority="1990" operator="greaterThan">
      <formula>80</formula>
    </cfRule>
    <cfRule type="cellIs" dxfId="2150" priority="1992" operator="greaterThan">
      <formula>99.9</formula>
    </cfRule>
  </conditionalFormatting>
  <conditionalFormatting sqref="J32">
    <cfRule type="expression" dxfId="2149" priority="1991">
      <formula>I32&lt;J32</formula>
    </cfRule>
  </conditionalFormatting>
  <conditionalFormatting sqref="J35">
    <cfRule type="cellIs" dxfId="2148" priority="1987" operator="greaterThan">
      <formula>80</formula>
    </cfRule>
    <cfRule type="cellIs" dxfId="2147" priority="1989" operator="greaterThan">
      <formula>99.9</formula>
    </cfRule>
  </conditionalFormatting>
  <conditionalFormatting sqref="J35">
    <cfRule type="expression" dxfId="2146" priority="1988">
      <formula>I35&lt;J35</formula>
    </cfRule>
  </conditionalFormatting>
  <conditionalFormatting sqref="J38">
    <cfRule type="cellIs" dxfId="2145" priority="1984" operator="greaterThan">
      <formula>80</formula>
    </cfRule>
    <cfRule type="cellIs" dxfId="2144" priority="1986" operator="greaterThan">
      <formula>99.9</formula>
    </cfRule>
  </conditionalFormatting>
  <conditionalFormatting sqref="J38">
    <cfRule type="expression" dxfId="2143" priority="1985">
      <formula>I38&lt;J38</formula>
    </cfRule>
  </conditionalFormatting>
  <conditionalFormatting sqref="J41">
    <cfRule type="cellIs" dxfId="2142" priority="1981" operator="greaterThan">
      <formula>80</formula>
    </cfRule>
    <cfRule type="cellIs" dxfId="2141" priority="1983" operator="greaterThan">
      <formula>99.9</formula>
    </cfRule>
  </conditionalFormatting>
  <conditionalFormatting sqref="J41">
    <cfRule type="expression" dxfId="2140" priority="1982">
      <formula>I41&lt;J41</formula>
    </cfRule>
  </conditionalFormatting>
  <conditionalFormatting sqref="J44">
    <cfRule type="cellIs" dxfId="2139" priority="1978" operator="greaterThan">
      <formula>80</formula>
    </cfRule>
    <cfRule type="cellIs" dxfId="2138" priority="1980" operator="greaterThan">
      <formula>99.9</formula>
    </cfRule>
  </conditionalFormatting>
  <conditionalFormatting sqref="J44">
    <cfRule type="expression" dxfId="2137" priority="1979">
      <formula>I44&lt;J44</formula>
    </cfRule>
  </conditionalFormatting>
  <conditionalFormatting sqref="J47">
    <cfRule type="cellIs" dxfId="2136" priority="1975" operator="greaterThan">
      <formula>80</formula>
    </cfRule>
    <cfRule type="cellIs" dxfId="2135" priority="1977" operator="greaterThan">
      <formula>99.9</formula>
    </cfRule>
  </conditionalFormatting>
  <conditionalFormatting sqref="J47">
    <cfRule type="expression" dxfId="2134" priority="1976">
      <formula>I47&lt;J47</formula>
    </cfRule>
  </conditionalFormatting>
  <conditionalFormatting sqref="J50">
    <cfRule type="cellIs" dxfId="2133" priority="1972" operator="greaterThan">
      <formula>80</formula>
    </cfRule>
    <cfRule type="cellIs" dxfId="2132" priority="1974" operator="greaterThan">
      <formula>99.9</formula>
    </cfRule>
  </conditionalFormatting>
  <conditionalFormatting sqref="J50">
    <cfRule type="expression" dxfId="2131" priority="1973">
      <formula>I50&lt;J50</formula>
    </cfRule>
  </conditionalFormatting>
  <conditionalFormatting sqref="J53">
    <cfRule type="cellIs" dxfId="2130" priority="1969" operator="greaterThan">
      <formula>80</formula>
    </cfRule>
    <cfRule type="cellIs" dxfId="2129" priority="1971" operator="greaterThan">
      <formula>99.9</formula>
    </cfRule>
  </conditionalFormatting>
  <conditionalFormatting sqref="J53">
    <cfRule type="expression" dxfId="2128" priority="1970">
      <formula>I53&lt;J53</formula>
    </cfRule>
  </conditionalFormatting>
  <conditionalFormatting sqref="N7">
    <cfRule type="expression" dxfId="2127" priority="1965">
      <formula>$X$3=0</formula>
    </cfRule>
    <cfRule type="expression" dxfId="2126" priority="1966">
      <formula>$O$3=0</formula>
    </cfRule>
    <cfRule type="cellIs" dxfId="2125" priority="1967" operator="greaterThan">
      <formula>$O$3</formula>
    </cfRule>
    <cfRule type="cellIs" dxfId="2124" priority="1968" operator="equal">
      <formula>$O$3</formula>
    </cfRule>
  </conditionalFormatting>
  <conditionalFormatting sqref="N10">
    <cfRule type="expression" dxfId="2123" priority="1961">
      <formula>$X$3=0</formula>
    </cfRule>
    <cfRule type="expression" dxfId="2122" priority="1962">
      <formula>$O$3=0</formula>
    </cfRule>
    <cfRule type="cellIs" dxfId="2121" priority="1963" operator="greaterThan">
      <formula>$O$3</formula>
    </cfRule>
    <cfRule type="cellIs" dxfId="2120" priority="1964" operator="equal">
      <formula>$O$3</formula>
    </cfRule>
  </conditionalFormatting>
  <conditionalFormatting sqref="N13">
    <cfRule type="expression" dxfId="2119" priority="1957">
      <formula>$X$3=0</formula>
    </cfRule>
    <cfRule type="expression" dxfId="2118" priority="1958">
      <formula>$O$3=0</formula>
    </cfRule>
    <cfRule type="cellIs" dxfId="2117" priority="1959" operator="greaterThan">
      <formula>$O$3</formula>
    </cfRule>
    <cfRule type="cellIs" dxfId="2116" priority="1960" operator="equal">
      <formula>$O$3</formula>
    </cfRule>
  </conditionalFormatting>
  <conditionalFormatting sqref="N16">
    <cfRule type="expression" dxfId="2115" priority="1953">
      <formula>$X$3=0</formula>
    </cfRule>
    <cfRule type="expression" dxfId="2114" priority="1954">
      <formula>$O$3=0</formula>
    </cfRule>
    <cfRule type="cellIs" dxfId="2113" priority="1955" operator="greaterThan">
      <formula>$O$3</formula>
    </cfRule>
    <cfRule type="cellIs" dxfId="2112" priority="1956" operator="equal">
      <formula>$O$3</formula>
    </cfRule>
  </conditionalFormatting>
  <conditionalFormatting sqref="N19">
    <cfRule type="expression" dxfId="2111" priority="1949">
      <formula>$X$3=0</formula>
    </cfRule>
    <cfRule type="expression" dxfId="2110" priority="1950">
      <formula>$O$3=0</formula>
    </cfRule>
    <cfRule type="cellIs" dxfId="2109" priority="1951" operator="greaterThan">
      <formula>$O$3</formula>
    </cfRule>
    <cfRule type="cellIs" dxfId="2108" priority="1952" operator="equal">
      <formula>$O$3</formula>
    </cfRule>
  </conditionalFormatting>
  <conditionalFormatting sqref="N22">
    <cfRule type="expression" dxfId="2107" priority="1945">
      <formula>$X$3=0</formula>
    </cfRule>
    <cfRule type="expression" dxfId="2106" priority="1946">
      <formula>$O$3=0</formula>
    </cfRule>
    <cfRule type="cellIs" dxfId="2105" priority="1947" operator="greaterThan">
      <formula>$O$3</formula>
    </cfRule>
    <cfRule type="cellIs" dxfId="2104" priority="1948" operator="equal">
      <formula>$O$3</formula>
    </cfRule>
  </conditionalFormatting>
  <conditionalFormatting sqref="N25">
    <cfRule type="expression" dxfId="2103" priority="1941">
      <formula>$X$3=0</formula>
    </cfRule>
    <cfRule type="expression" dxfId="2102" priority="1942">
      <formula>$O$3=0</formula>
    </cfRule>
    <cfRule type="cellIs" dxfId="2101" priority="1943" operator="greaterThan">
      <formula>$O$3</formula>
    </cfRule>
    <cfRule type="cellIs" dxfId="2100" priority="1944" operator="equal">
      <formula>$O$3</formula>
    </cfRule>
  </conditionalFormatting>
  <conditionalFormatting sqref="N28">
    <cfRule type="expression" dxfId="2099" priority="1937">
      <formula>$X$3=0</formula>
    </cfRule>
    <cfRule type="expression" dxfId="2098" priority="1938">
      <formula>$O$3=0</formula>
    </cfRule>
    <cfRule type="cellIs" dxfId="2097" priority="1939" operator="greaterThan">
      <formula>$O$3</formula>
    </cfRule>
    <cfRule type="cellIs" dxfId="2096" priority="1940" operator="equal">
      <formula>$O$3</formula>
    </cfRule>
  </conditionalFormatting>
  <conditionalFormatting sqref="N31">
    <cfRule type="expression" dxfId="2095" priority="1933">
      <formula>$X$3=0</formula>
    </cfRule>
    <cfRule type="expression" dxfId="2094" priority="1934">
      <formula>$O$3=0</formula>
    </cfRule>
    <cfRule type="cellIs" dxfId="2093" priority="1935" operator="greaterThan">
      <formula>$O$3</formula>
    </cfRule>
    <cfRule type="cellIs" dxfId="2092" priority="1936" operator="equal">
      <formula>$O$3</formula>
    </cfRule>
  </conditionalFormatting>
  <conditionalFormatting sqref="N34">
    <cfRule type="expression" dxfId="2091" priority="1929">
      <formula>$X$3=0</formula>
    </cfRule>
    <cfRule type="expression" dxfId="2090" priority="1930">
      <formula>$O$3=0</formula>
    </cfRule>
    <cfRule type="cellIs" dxfId="2089" priority="1931" operator="greaterThan">
      <formula>$O$3</formula>
    </cfRule>
    <cfRule type="cellIs" dxfId="2088" priority="1932" operator="equal">
      <formula>$O$3</formula>
    </cfRule>
  </conditionalFormatting>
  <conditionalFormatting sqref="N37">
    <cfRule type="expression" dxfId="2087" priority="1925">
      <formula>$X$3=0</formula>
    </cfRule>
    <cfRule type="expression" dxfId="2086" priority="1926">
      <formula>$O$3=0</formula>
    </cfRule>
    <cfRule type="cellIs" dxfId="2085" priority="1927" operator="greaterThan">
      <formula>$O$3</formula>
    </cfRule>
    <cfRule type="cellIs" dxfId="2084" priority="1928" operator="equal">
      <formula>$O$3</formula>
    </cfRule>
  </conditionalFormatting>
  <conditionalFormatting sqref="N40">
    <cfRule type="expression" dxfId="2083" priority="1921">
      <formula>$X$3=0</formula>
    </cfRule>
    <cfRule type="expression" dxfId="2082" priority="1922">
      <formula>$O$3=0</formula>
    </cfRule>
    <cfRule type="cellIs" dxfId="2081" priority="1923" operator="greaterThan">
      <formula>$O$3</formula>
    </cfRule>
    <cfRule type="cellIs" dxfId="2080" priority="1924" operator="equal">
      <formula>$O$3</formula>
    </cfRule>
  </conditionalFormatting>
  <conditionalFormatting sqref="N43">
    <cfRule type="expression" dxfId="2079" priority="1917">
      <formula>$X$3=0</formula>
    </cfRule>
    <cfRule type="expression" dxfId="2078" priority="1918">
      <formula>$O$3=0</formula>
    </cfRule>
    <cfRule type="cellIs" dxfId="2077" priority="1919" operator="greaterThan">
      <formula>$O$3</formula>
    </cfRule>
    <cfRule type="cellIs" dxfId="2076" priority="1920" operator="equal">
      <formula>$O$3</formula>
    </cfRule>
  </conditionalFormatting>
  <conditionalFormatting sqref="N46">
    <cfRule type="expression" dxfId="2075" priority="1913">
      <formula>$X$3=0</formula>
    </cfRule>
    <cfRule type="expression" dxfId="2074" priority="1914">
      <formula>$O$3=0</formula>
    </cfRule>
    <cfRule type="cellIs" dxfId="2073" priority="1915" operator="greaterThan">
      <formula>$O$3</formula>
    </cfRule>
    <cfRule type="cellIs" dxfId="2072" priority="1916" operator="equal">
      <formula>$O$3</formula>
    </cfRule>
  </conditionalFormatting>
  <conditionalFormatting sqref="N49">
    <cfRule type="expression" dxfId="2071" priority="1909">
      <formula>$X$3=0</formula>
    </cfRule>
    <cfRule type="expression" dxfId="2070" priority="1910">
      <formula>$O$3=0</formula>
    </cfRule>
    <cfRule type="cellIs" dxfId="2069" priority="1911" operator="greaterThan">
      <formula>$O$3</formula>
    </cfRule>
    <cfRule type="cellIs" dxfId="2068" priority="1912" operator="equal">
      <formula>$O$3</formula>
    </cfRule>
  </conditionalFormatting>
  <conditionalFormatting sqref="N52">
    <cfRule type="expression" dxfId="2067" priority="1905">
      <formula>$X$3=0</formula>
    </cfRule>
    <cfRule type="expression" dxfId="2066" priority="1906">
      <formula>$O$3=0</formula>
    </cfRule>
    <cfRule type="cellIs" dxfId="2065" priority="1907" operator="greaterThan">
      <formula>$O$3</formula>
    </cfRule>
    <cfRule type="cellIs" dxfId="2064" priority="1908" operator="equal">
      <formula>$O$3</formula>
    </cfRule>
  </conditionalFormatting>
  <conditionalFormatting sqref="M8">
    <cfRule type="cellIs" dxfId="2063" priority="1902" operator="greaterThan">
      <formula>80</formula>
    </cfRule>
    <cfRule type="cellIs" dxfId="2062" priority="1904" operator="greaterThan">
      <formula>99.9</formula>
    </cfRule>
  </conditionalFormatting>
  <conditionalFormatting sqref="M8">
    <cfRule type="expression" dxfId="2061" priority="1903">
      <formula>L8&lt;M8</formula>
    </cfRule>
  </conditionalFormatting>
  <conditionalFormatting sqref="M7">
    <cfRule type="expression" dxfId="2060" priority="1899">
      <formula>L7&lt;M7</formula>
    </cfRule>
    <cfRule type="cellIs" dxfId="2059" priority="1900" operator="greaterThan">
      <formula>80</formula>
    </cfRule>
    <cfRule type="cellIs" dxfId="2058" priority="1901" operator="greaterThan">
      <formula>99.999</formula>
    </cfRule>
  </conditionalFormatting>
  <conditionalFormatting sqref="M10">
    <cfRule type="expression" dxfId="2057" priority="1895">
      <formula>L10&lt;M10</formula>
    </cfRule>
    <cfRule type="cellIs" dxfId="2056" priority="1896" operator="greaterThan">
      <formula>80</formula>
    </cfRule>
    <cfRule type="cellIs" dxfId="2055" priority="1897" operator="greaterThan">
      <formula>99.999</formula>
    </cfRule>
  </conditionalFormatting>
  <conditionalFormatting sqref="M14">
    <cfRule type="cellIs" dxfId="2054" priority="1891" operator="greaterThan">
      <formula>80</formula>
    </cfRule>
    <cfRule type="cellIs" dxfId="2053" priority="1893" operator="greaterThan">
      <formula>99.9</formula>
    </cfRule>
  </conditionalFormatting>
  <conditionalFormatting sqref="M14">
    <cfRule type="expression" dxfId="2052" priority="1892">
      <formula>L14&lt;M14</formula>
    </cfRule>
  </conditionalFormatting>
  <conditionalFormatting sqref="M13">
    <cfRule type="expression" dxfId="2051" priority="1888">
      <formula>L13&lt;M13</formula>
    </cfRule>
    <cfRule type="cellIs" dxfId="2050" priority="1889" operator="greaterThan">
      <formula>80</formula>
    </cfRule>
    <cfRule type="cellIs" dxfId="2049" priority="1890" operator="greaterThan">
      <formula>99.999</formula>
    </cfRule>
  </conditionalFormatting>
  <conditionalFormatting sqref="M16">
    <cfRule type="expression" dxfId="2048" priority="1884">
      <formula>L16&lt;M16</formula>
    </cfRule>
    <cfRule type="cellIs" dxfId="2047" priority="1885" operator="greaterThan">
      <formula>80</formula>
    </cfRule>
    <cfRule type="cellIs" dxfId="2046" priority="1886" operator="greaterThan">
      <formula>99.999</formula>
    </cfRule>
  </conditionalFormatting>
  <conditionalFormatting sqref="M19">
    <cfRule type="expression" dxfId="2045" priority="1880">
      <formula>L19&lt;M19</formula>
    </cfRule>
    <cfRule type="cellIs" dxfId="2044" priority="1881" operator="greaterThan">
      <formula>80</formula>
    </cfRule>
    <cfRule type="cellIs" dxfId="2043" priority="1882" operator="greaterThan">
      <formula>99.999</formula>
    </cfRule>
  </conditionalFormatting>
  <conditionalFormatting sqref="M22">
    <cfRule type="expression" dxfId="2042" priority="1876">
      <formula>L22&lt;M22</formula>
    </cfRule>
    <cfRule type="cellIs" dxfId="2041" priority="1877" operator="greaterThan">
      <formula>80</formula>
    </cfRule>
    <cfRule type="cellIs" dxfId="2040" priority="1878" operator="greaterThan">
      <formula>99.999</formula>
    </cfRule>
  </conditionalFormatting>
  <conditionalFormatting sqref="M25">
    <cfRule type="expression" dxfId="2039" priority="1872">
      <formula>L25&lt;M25</formula>
    </cfRule>
    <cfRule type="cellIs" dxfId="2038" priority="1873" operator="greaterThan">
      <formula>80</formula>
    </cfRule>
    <cfRule type="cellIs" dxfId="2037" priority="1874" operator="greaterThan">
      <formula>99.999</formula>
    </cfRule>
  </conditionalFormatting>
  <conditionalFormatting sqref="M28">
    <cfRule type="expression" dxfId="2036" priority="1868">
      <formula>L28&lt;M28</formula>
    </cfRule>
    <cfRule type="cellIs" dxfId="2035" priority="1869" operator="greaterThan">
      <formula>80</formula>
    </cfRule>
    <cfRule type="cellIs" dxfId="2034" priority="1870" operator="greaterThan">
      <formula>99.999</formula>
    </cfRule>
  </conditionalFormatting>
  <conditionalFormatting sqref="M31">
    <cfRule type="expression" dxfId="2033" priority="1864">
      <formula>L31&lt;M31</formula>
    </cfRule>
    <cfRule type="cellIs" dxfId="2032" priority="1865" operator="greaterThan">
      <formula>80</formula>
    </cfRule>
    <cfRule type="cellIs" dxfId="2031" priority="1866" operator="greaterThan">
      <formula>99.999</formula>
    </cfRule>
  </conditionalFormatting>
  <conditionalFormatting sqref="M34">
    <cfRule type="expression" dxfId="2030" priority="1860">
      <formula>L34&lt;M34</formula>
    </cfRule>
    <cfRule type="cellIs" dxfId="2029" priority="1861" operator="greaterThan">
      <formula>80</formula>
    </cfRule>
    <cfRule type="cellIs" dxfId="2028" priority="1862" operator="greaterThan">
      <formula>99.999</formula>
    </cfRule>
  </conditionalFormatting>
  <conditionalFormatting sqref="M37">
    <cfRule type="expression" dxfId="2027" priority="1856">
      <formula>L37&lt;M37</formula>
    </cfRule>
    <cfRule type="cellIs" dxfId="2026" priority="1857" operator="greaterThan">
      <formula>80</formula>
    </cfRule>
    <cfRule type="cellIs" dxfId="2025" priority="1858" operator="greaterThan">
      <formula>99.999</formula>
    </cfRule>
  </conditionalFormatting>
  <conditionalFormatting sqref="M40">
    <cfRule type="expression" dxfId="2024" priority="1852">
      <formula>L40&lt;M40</formula>
    </cfRule>
    <cfRule type="cellIs" dxfId="2023" priority="1853" operator="greaterThan">
      <formula>80</formula>
    </cfRule>
    <cfRule type="cellIs" dxfId="2022" priority="1854" operator="greaterThan">
      <formula>99.999</formula>
    </cfRule>
  </conditionalFormatting>
  <conditionalFormatting sqref="M43">
    <cfRule type="expression" dxfId="2021" priority="1848">
      <formula>L43&lt;M43</formula>
    </cfRule>
    <cfRule type="cellIs" dxfId="2020" priority="1849" operator="greaterThan">
      <formula>80</formula>
    </cfRule>
    <cfRule type="cellIs" dxfId="2019" priority="1850" operator="greaterThan">
      <formula>99.999</formula>
    </cfRule>
  </conditionalFormatting>
  <conditionalFormatting sqref="M46">
    <cfRule type="expression" dxfId="2018" priority="1844">
      <formula>L46&lt;M46</formula>
    </cfRule>
    <cfRule type="cellIs" dxfId="2017" priority="1845" operator="greaterThan">
      <formula>80</formula>
    </cfRule>
    <cfRule type="cellIs" dxfId="2016" priority="1846" operator="greaterThan">
      <formula>99.999</formula>
    </cfRule>
  </conditionalFormatting>
  <conditionalFormatting sqref="M49">
    <cfRule type="expression" dxfId="2015" priority="1840">
      <formula>L49&lt;M49</formula>
    </cfRule>
    <cfRule type="cellIs" dxfId="2014" priority="1841" operator="greaterThan">
      <formula>80</formula>
    </cfRule>
    <cfRule type="cellIs" dxfId="2013" priority="1842" operator="greaterThan">
      <formula>99.999</formula>
    </cfRule>
  </conditionalFormatting>
  <conditionalFormatting sqref="M52">
    <cfRule type="expression" dxfId="2012" priority="1836">
      <formula>L52&lt;M52</formula>
    </cfRule>
    <cfRule type="cellIs" dxfId="2011" priority="1837" operator="greaterThan">
      <formula>80</formula>
    </cfRule>
    <cfRule type="cellIs" dxfId="2010" priority="1838" operator="greaterThan">
      <formula>99.999</formula>
    </cfRule>
  </conditionalFormatting>
  <conditionalFormatting sqref="M11">
    <cfRule type="cellIs" dxfId="2009" priority="1832" operator="greaterThan">
      <formula>80</formula>
    </cfRule>
    <cfRule type="cellIs" dxfId="2008" priority="1834" operator="greaterThan">
      <formula>99.9</formula>
    </cfRule>
  </conditionalFormatting>
  <conditionalFormatting sqref="M11">
    <cfRule type="expression" dxfId="2007" priority="1833">
      <formula>L11&lt;M11</formula>
    </cfRule>
  </conditionalFormatting>
  <conditionalFormatting sqref="M17">
    <cfRule type="cellIs" dxfId="2006" priority="1829" operator="greaterThan">
      <formula>80</formula>
    </cfRule>
    <cfRule type="cellIs" dxfId="2005" priority="1831" operator="greaterThan">
      <formula>99.9</formula>
    </cfRule>
  </conditionalFormatting>
  <conditionalFormatting sqref="M17">
    <cfRule type="expression" dxfId="2004" priority="1830">
      <formula>L17&lt;M17</formula>
    </cfRule>
  </conditionalFormatting>
  <conditionalFormatting sqref="M20">
    <cfRule type="cellIs" dxfId="2003" priority="1826" operator="greaterThan">
      <formula>80</formula>
    </cfRule>
    <cfRule type="cellIs" dxfId="2002" priority="1828" operator="greaterThan">
      <formula>99.9</formula>
    </cfRule>
  </conditionalFormatting>
  <conditionalFormatting sqref="M20">
    <cfRule type="expression" dxfId="2001" priority="1827">
      <formula>L20&lt;M20</formula>
    </cfRule>
  </conditionalFormatting>
  <conditionalFormatting sqref="M23">
    <cfRule type="cellIs" dxfId="2000" priority="1823" operator="greaterThan">
      <formula>80</formula>
    </cfRule>
    <cfRule type="cellIs" dxfId="1999" priority="1825" operator="greaterThan">
      <formula>99.9</formula>
    </cfRule>
  </conditionalFormatting>
  <conditionalFormatting sqref="M23">
    <cfRule type="expression" dxfId="1998" priority="1824">
      <formula>L23&lt;M23</formula>
    </cfRule>
  </conditionalFormatting>
  <conditionalFormatting sqref="M26">
    <cfRule type="cellIs" dxfId="1997" priority="1820" operator="greaterThan">
      <formula>80</formula>
    </cfRule>
    <cfRule type="cellIs" dxfId="1996" priority="1822" operator="greaterThan">
      <formula>99.9</formula>
    </cfRule>
  </conditionalFormatting>
  <conditionalFormatting sqref="M26">
    <cfRule type="expression" dxfId="1995" priority="1821">
      <formula>L26&lt;M26</formula>
    </cfRule>
  </conditionalFormatting>
  <conditionalFormatting sqref="M29">
    <cfRule type="cellIs" dxfId="1994" priority="1817" operator="greaterThan">
      <formula>80</formula>
    </cfRule>
    <cfRule type="cellIs" dxfId="1993" priority="1819" operator="greaterThan">
      <formula>99.9</formula>
    </cfRule>
  </conditionalFormatting>
  <conditionalFormatting sqref="M29">
    <cfRule type="expression" dxfId="1992" priority="1818">
      <formula>L29&lt;M29</formula>
    </cfRule>
  </conditionalFormatting>
  <conditionalFormatting sqref="M32">
    <cfRule type="cellIs" dxfId="1991" priority="1814" operator="greaterThan">
      <formula>80</formula>
    </cfRule>
    <cfRule type="cellIs" dxfId="1990" priority="1816" operator="greaterThan">
      <formula>99.9</formula>
    </cfRule>
  </conditionalFormatting>
  <conditionalFormatting sqref="M32">
    <cfRule type="expression" dxfId="1989" priority="1815">
      <formula>L32&lt;M32</formula>
    </cfRule>
  </conditionalFormatting>
  <conditionalFormatting sqref="M35">
    <cfRule type="cellIs" dxfId="1988" priority="1811" operator="greaterThan">
      <formula>80</formula>
    </cfRule>
    <cfRule type="cellIs" dxfId="1987" priority="1813" operator="greaterThan">
      <formula>99.9</formula>
    </cfRule>
  </conditionalFormatting>
  <conditionalFormatting sqref="M35">
    <cfRule type="expression" dxfId="1986" priority="1812">
      <formula>L35&lt;M35</formula>
    </cfRule>
  </conditionalFormatting>
  <conditionalFormatting sqref="M38">
    <cfRule type="cellIs" dxfId="1985" priority="1808" operator="greaterThan">
      <formula>80</formula>
    </cfRule>
    <cfRule type="cellIs" dxfId="1984" priority="1810" operator="greaterThan">
      <formula>99.9</formula>
    </cfRule>
  </conditionalFormatting>
  <conditionalFormatting sqref="M38">
    <cfRule type="expression" dxfId="1983" priority="1809">
      <formula>L38&lt;M38</formula>
    </cfRule>
  </conditionalFormatting>
  <conditionalFormatting sqref="M41">
    <cfRule type="cellIs" dxfId="1982" priority="1805" operator="greaterThan">
      <formula>80</formula>
    </cfRule>
    <cfRule type="cellIs" dxfId="1981" priority="1807" operator="greaterThan">
      <formula>99.9</formula>
    </cfRule>
  </conditionalFormatting>
  <conditionalFormatting sqref="M41">
    <cfRule type="expression" dxfId="1980" priority="1806">
      <formula>L41&lt;M41</formula>
    </cfRule>
  </conditionalFormatting>
  <conditionalFormatting sqref="M44">
    <cfRule type="cellIs" dxfId="1979" priority="1802" operator="greaterThan">
      <formula>80</formula>
    </cfRule>
    <cfRule type="cellIs" dxfId="1978" priority="1804" operator="greaterThan">
      <formula>99.9</formula>
    </cfRule>
  </conditionalFormatting>
  <conditionalFormatting sqref="M44">
    <cfRule type="expression" dxfId="1977" priority="1803">
      <formula>L44&lt;M44</formula>
    </cfRule>
  </conditionalFormatting>
  <conditionalFormatting sqref="M47">
    <cfRule type="cellIs" dxfId="1976" priority="1799" operator="greaterThan">
      <formula>80</formula>
    </cfRule>
    <cfRule type="cellIs" dxfId="1975" priority="1801" operator="greaterThan">
      <formula>99.9</formula>
    </cfRule>
  </conditionalFormatting>
  <conditionalFormatting sqref="M47">
    <cfRule type="expression" dxfId="1974" priority="1800">
      <formula>L47&lt;M47</formula>
    </cfRule>
  </conditionalFormatting>
  <conditionalFormatting sqref="M50">
    <cfRule type="cellIs" dxfId="1973" priority="1796" operator="greaterThan">
      <formula>80</formula>
    </cfRule>
    <cfRule type="cellIs" dxfId="1972" priority="1798" operator="greaterThan">
      <formula>99.9</formula>
    </cfRule>
  </conditionalFormatting>
  <conditionalFormatting sqref="M50">
    <cfRule type="expression" dxfId="1971" priority="1797">
      <formula>L50&lt;M50</formula>
    </cfRule>
  </conditionalFormatting>
  <conditionalFormatting sqref="M53">
    <cfRule type="cellIs" dxfId="1970" priority="1793" operator="greaterThan">
      <formula>80</formula>
    </cfRule>
    <cfRule type="cellIs" dxfId="1969" priority="1795" operator="greaterThan">
      <formula>99.9</formula>
    </cfRule>
  </conditionalFormatting>
  <conditionalFormatting sqref="M53">
    <cfRule type="expression" dxfId="1968" priority="1794">
      <formula>L53&lt;M53</formula>
    </cfRule>
  </conditionalFormatting>
  <conditionalFormatting sqref="Q7">
    <cfRule type="expression" dxfId="1967" priority="1789">
      <formula>$X$3=0</formula>
    </cfRule>
    <cfRule type="expression" dxfId="1966" priority="1790">
      <formula>$O$3=0</formula>
    </cfRule>
    <cfRule type="cellIs" dxfId="1965" priority="1791" operator="greaterThan">
      <formula>$O$3</formula>
    </cfRule>
    <cfRule type="cellIs" dxfId="1964" priority="1792" operator="equal">
      <formula>$O$3</formula>
    </cfRule>
  </conditionalFormatting>
  <conditionalFormatting sqref="Q10">
    <cfRule type="expression" dxfId="1963" priority="1785">
      <formula>$X$3=0</formula>
    </cfRule>
    <cfRule type="expression" dxfId="1962" priority="1786">
      <formula>$O$3=0</formula>
    </cfRule>
    <cfRule type="cellIs" dxfId="1961" priority="1787" operator="greaterThan">
      <formula>$O$3</formula>
    </cfRule>
    <cfRule type="cellIs" dxfId="1960" priority="1788" operator="equal">
      <formula>$O$3</formula>
    </cfRule>
  </conditionalFormatting>
  <conditionalFormatting sqref="Q13">
    <cfRule type="expression" dxfId="1959" priority="1781">
      <formula>$X$3=0</formula>
    </cfRule>
    <cfRule type="expression" dxfId="1958" priority="1782">
      <formula>$O$3=0</formula>
    </cfRule>
    <cfRule type="cellIs" dxfId="1957" priority="1783" operator="greaterThan">
      <formula>$O$3</formula>
    </cfRule>
    <cfRule type="cellIs" dxfId="1956" priority="1784" operator="equal">
      <formula>$O$3</formula>
    </cfRule>
  </conditionalFormatting>
  <conditionalFormatting sqref="Q16">
    <cfRule type="expression" dxfId="1955" priority="1777">
      <formula>$X$3=0</formula>
    </cfRule>
    <cfRule type="expression" dxfId="1954" priority="1778">
      <formula>$O$3=0</formula>
    </cfRule>
    <cfRule type="cellIs" dxfId="1953" priority="1779" operator="greaterThan">
      <formula>$O$3</formula>
    </cfRule>
    <cfRule type="cellIs" dxfId="1952" priority="1780" operator="equal">
      <formula>$O$3</formula>
    </cfRule>
  </conditionalFormatting>
  <conditionalFormatting sqref="Q19">
    <cfRule type="expression" dxfId="1951" priority="1773">
      <formula>$X$3=0</formula>
    </cfRule>
    <cfRule type="expression" dxfId="1950" priority="1774">
      <formula>$O$3=0</formula>
    </cfRule>
    <cfRule type="cellIs" dxfId="1949" priority="1775" operator="greaterThan">
      <formula>$O$3</formula>
    </cfRule>
    <cfRule type="cellIs" dxfId="1948" priority="1776" operator="equal">
      <formula>$O$3</formula>
    </cfRule>
  </conditionalFormatting>
  <conditionalFormatting sqref="Q22">
    <cfRule type="expression" dxfId="1947" priority="1769">
      <formula>$X$3=0</formula>
    </cfRule>
    <cfRule type="expression" dxfId="1946" priority="1770">
      <formula>$O$3=0</formula>
    </cfRule>
    <cfRule type="cellIs" dxfId="1945" priority="1771" operator="greaterThan">
      <formula>$O$3</formula>
    </cfRule>
    <cfRule type="cellIs" dxfId="1944" priority="1772" operator="equal">
      <formula>$O$3</formula>
    </cfRule>
  </conditionalFormatting>
  <conditionalFormatting sqref="Q25">
    <cfRule type="expression" dxfId="1943" priority="1765">
      <formula>$X$3=0</formula>
    </cfRule>
    <cfRule type="expression" dxfId="1942" priority="1766">
      <formula>$O$3=0</formula>
    </cfRule>
    <cfRule type="cellIs" dxfId="1941" priority="1767" operator="greaterThan">
      <formula>$O$3</formula>
    </cfRule>
    <cfRule type="cellIs" dxfId="1940" priority="1768" operator="equal">
      <formula>$O$3</formula>
    </cfRule>
  </conditionalFormatting>
  <conditionalFormatting sqref="Q28">
    <cfRule type="expression" dxfId="1939" priority="1761">
      <formula>$X$3=0</formula>
    </cfRule>
    <cfRule type="expression" dxfId="1938" priority="1762">
      <formula>$O$3=0</formula>
    </cfRule>
    <cfRule type="cellIs" dxfId="1937" priority="1763" operator="greaterThan">
      <formula>$O$3</formula>
    </cfRule>
    <cfRule type="cellIs" dxfId="1936" priority="1764" operator="equal">
      <formula>$O$3</formula>
    </cfRule>
  </conditionalFormatting>
  <conditionalFormatting sqref="Q31">
    <cfRule type="expression" dxfId="1935" priority="1757">
      <formula>$X$3=0</formula>
    </cfRule>
    <cfRule type="expression" dxfId="1934" priority="1758">
      <formula>$O$3=0</formula>
    </cfRule>
    <cfRule type="cellIs" dxfId="1933" priority="1759" operator="greaterThan">
      <formula>$O$3</formula>
    </cfRule>
    <cfRule type="cellIs" dxfId="1932" priority="1760" operator="equal">
      <formula>$O$3</formula>
    </cfRule>
  </conditionalFormatting>
  <conditionalFormatting sqref="Q34">
    <cfRule type="expression" dxfId="1931" priority="1753">
      <formula>$X$3=0</formula>
    </cfRule>
    <cfRule type="expression" dxfId="1930" priority="1754">
      <formula>$O$3=0</formula>
    </cfRule>
    <cfRule type="cellIs" dxfId="1929" priority="1755" operator="greaterThan">
      <formula>$O$3</formula>
    </cfRule>
    <cfRule type="cellIs" dxfId="1928" priority="1756" operator="equal">
      <formula>$O$3</formula>
    </cfRule>
  </conditionalFormatting>
  <conditionalFormatting sqref="Q37">
    <cfRule type="expression" dxfId="1927" priority="1749">
      <formula>$X$3=0</formula>
    </cfRule>
    <cfRule type="expression" dxfId="1926" priority="1750">
      <formula>$O$3=0</formula>
    </cfRule>
    <cfRule type="cellIs" dxfId="1925" priority="1751" operator="greaterThan">
      <formula>$O$3</formula>
    </cfRule>
    <cfRule type="cellIs" dxfId="1924" priority="1752" operator="equal">
      <formula>$O$3</formula>
    </cfRule>
  </conditionalFormatting>
  <conditionalFormatting sqref="Q40">
    <cfRule type="expression" dxfId="1923" priority="1745">
      <formula>$X$3=0</formula>
    </cfRule>
    <cfRule type="expression" dxfId="1922" priority="1746">
      <formula>$O$3=0</formula>
    </cfRule>
    <cfRule type="cellIs" dxfId="1921" priority="1747" operator="greaterThan">
      <formula>$O$3</formula>
    </cfRule>
    <cfRule type="cellIs" dxfId="1920" priority="1748" operator="equal">
      <formula>$O$3</formula>
    </cfRule>
  </conditionalFormatting>
  <conditionalFormatting sqref="Q43">
    <cfRule type="expression" dxfId="1919" priority="1741">
      <formula>$X$3=0</formula>
    </cfRule>
    <cfRule type="expression" dxfId="1918" priority="1742">
      <formula>$O$3=0</formula>
    </cfRule>
    <cfRule type="cellIs" dxfId="1917" priority="1743" operator="greaterThan">
      <formula>$O$3</formula>
    </cfRule>
    <cfRule type="cellIs" dxfId="1916" priority="1744" operator="equal">
      <formula>$O$3</formula>
    </cfRule>
  </conditionalFormatting>
  <conditionalFormatting sqref="Q46">
    <cfRule type="expression" dxfId="1915" priority="1737">
      <formula>$X$3=0</formula>
    </cfRule>
    <cfRule type="expression" dxfId="1914" priority="1738">
      <formula>$O$3=0</formula>
    </cfRule>
    <cfRule type="cellIs" dxfId="1913" priority="1739" operator="greaterThan">
      <formula>$O$3</formula>
    </cfRule>
    <cfRule type="cellIs" dxfId="1912" priority="1740" operator="equal">
      <formula>$O$3</formula>
    </cfRule>
  </conditionalFormatting>
  <conditionalFormatting sqref="Q49">
    <cfRule type="expression" dxfId="1911" priority="1733">
      <formula>$X$3=0</formula>
    </cfRule>
    <cfRule type="expression" dxfId="1910" priority="1734">
      <formula>$O$3=0</formula>
    </cfRule>
    <cfRule type="cellIs" dxfId="1909" priority="1735" operator="greaterThan">
      <formula>$O$3</formula>
    </cfRule>
    <cfRule type="cellIs" dxfId="1908" priority="1736" operator="equal">
      <formula>$O$3</formula>
    </cfRule>
  </conditionalFormatting>
  <conditionalFormatting sqref="Q52">
    <cfRule type="expression" dxfId="1907" priority="1729">
      <formula>$X$3=0</formula>
    </cfRule>
    <cfRule type="expression" dxfId="1906" priority="1730">
      <formula>$O$3=0</formula>
    </cfRule>
    <cfRule type="cellIs" dxfId="1905" priority="1731" operator="greaterThan">
      <formula>$O$3</formula>
    </cfRule>
    <cfRule type="cellIs" dxfId="1904" priority="1732" operator="equal">
      <formula>$O$3</formula>
    </cfRule>
  </conditionalFormatting>
  <conditionalFormatting sqref="P8">
    <cfRule type="cellIs" dxfId="1903" priority="1726" operator="greaterThan">
      <formula>80</formula>
    </cfRule>
    <cfRule type="cellIs" dxfId="1902" priority="1728" operator="greaterThan">
      <formula>99.9</formula>
    </cfRule>
  </conditionalFormatting>
  <conditionalFormatting sqref="P8">
    <cfRule type="expression" dxfId="1901" priority="1727">
      <formula>O8&lt;P8</formula>
    </cfRule>
  </conditionalFormatting>
  <conditionalFormatting sqref="P7">
    <cfRule type="expression" dxfId="1900" priority="1723">
      <formula>O7&lt;P7</formula>
    </cfRule>
    <cfRule type="cellIs" dxfId="1899" priority="1724" operator="greaterThan">
      <formula>80</formula>
    </cfRule>
    <cfRule type="cellIs" dxfId="1898" priority="1725" operator="greaterThan">
      <formula>99.999</formula>
    </cfRule>
  </conditionalFormatting>
  <conditionalFormatting sqref="P10">
    <cfRule type="expression" dxfId="1897" priority="1719">
      <formula>O10&lt;P10</formula>
    </cfRule>
    <cfRule type="cellIs" dxfId="1896" priority="1720" operator="greaterThan">
      <formula>80</formula>
    </cfRule>
    <cfRule type="cellIs" dxfId="1895" priority="1721" operator="greaterThan">
      <formula>99.999</formula>
    </cfRule>
  </conditionalFormatting>
  <conditionalFormatting sqref="P14">
    <cfRule type="cellIs" dxfId="1894" priority="1715" operator="greaterThan">
      <formula>80</formula>
    </cfRule>
    <cfRule type="cellIs" dxfId="1893" priority="1717" operator="greaterThan">
      <formula>99.9</formula>
    </cfRule>
  </conditionalFormatting>
  <conditionalFormatting sqref="P14">
    <cfRule type="expression" dxfId="1892" priority="1716">
      <formula>O14&lt;P14</formula>
    </cfRule>
  </conditionalFormatting>
  <conditionalFormatting sqref="P13">
    <cfRule type="expression" dxfId="1891" priority="1712">
      <formula>O13&lt;P13</formula>
    </cfRule>
    <cfRule type="cellIs" dxfId="1890" priority="1713" operator="greaterThan">
      <formula>80</formula>
    </cfRule>
    <cfRule type="cellIs" dxfId="1889" priority="1714" operator="greaterThan">
      <formula>99.999</formula>
    </cfRule>
  </conditionalFormatting>
  <conditionalFormatting sqref="P16">
    <cfRule type="expression" dxfId="1888" priority="1708">
      <formula>O16&lt;P16</formula>
    </cfRule>
    <cfRule type="cellIs" dxfId="1887" priority="1709" operator="greaterThan">
      <formula>80</formula>
    </cfRule>
    <cfRule type="cellIs" dxfId="1886" priority="1710" operator="greaterThan">
      <formula>99.999</formula>
    </cfRule>
  </conditionalFormatting>
  <conditionalFormatting sqref="P19">
    <cfRule type="expression" dxfId="1885" priority="1704">
      <formula>O19&lt;P19</formula>
    </cfRule>
    <cfRule type="cellIs" dxfId="1884" priority="1705" operator="greaterThan">
      <formula>80</formula>
    </cfRule>
    <cfRule type="cellIs" dxfId="1883" priority="1706" operator="greaterThan">
      <formula>99.999</formula>
    </cfRule>
  </conditionalFormatting>
  <conditionalFormatting sqref="P22">
    <cfRule type="expression" dxfId="1882" priority="1700">
      <formula>O22&lt;P22</formula>
    </cfRule>
    <cfRule type="cellIs" dxfId="1881" priority="1701" operator="greaterThan">
      <formula>80</formula>
    </cfRule>
    <cfRule type="cellIs" dxfId="1880" priority="1702" operator="greaterThan">
      <formula>99.999</formula>
    </cfRule>
  </conditionalFormatting>
  <conditionalFormatting sqref="P25">
    <cfRule type="expression" dxfId="1879" priority="1696">
      <formula>O25&lt;P25</formula>
    </cfRule>
    <cfRule type="cellIs" dxfId="1878" priority="1697" operator="greaterThan">
      <formula>80</formula>
    </cfRule>
    <cfRule type="cellIs" dxfId="1877" priority="1698" operator="greaterThan">
      <formula>99.999</formula>
    </cfRule>
  </conditionalFormatting>
  <conditionalFormatting sqref="P28">
    <cfRule type="expression" dxfId="1876" priority="1692">
      <formula>O28&lt;P28</formula>
    </cfRule>
    <cfRule type="cellIs" dxfId="1875" priority="1693" operator="greaterThan">
      <formula>80</formula>
    </cfRule>
    <cfRule type="cellIs" dxfId="1874" priority="1694" operator="greaterThan">
      <formula>99.999</formula>
    </cfRule>
  </conditionalFormatting>
  <conditionalFormatting sqref="P31">
    <cfRule type="expression" dxfId="1873" priority="1688">
      <formula>O31&lt;P31</formula>
    </cfRule>
    <cfRule type="cellIs" dxfId="1872" priority="1689" operator="greaterThan">
      <formula>80</formula>
    </cfRule>
    <cfRule type="cellIs" dxfId="1871" priority="1690" operator="greaterThan">
      <formula>99.999</formula>
    </cfRule>
  </conditionalFormatting>
  <conditionalFormatting sqref="P34">
    <cfRule type="expression" dxfId="1870" priority="1684">
      <formula>O34&lt;P34</formula>
    </cfRule>
    <cfRule type="cellIs" dxfId="1869" priority="1685" operator="greaterThan">
      <formula>80</formula>
    </cfRule>
    <cfRule type="cellIs" dxfId="1868" priority="1686" operator="greaterThan">
      <formula>99.999</formula>
    </cfRule>
  </conditionalFormatting>
  <conditionalFormatting sqref="P37">
    <cfRule type="expression" dxfId="1867" priority="1680">
      <formula>O37&lt;P37</formula>
    </cfRule>
    <cfRule type="cellIs" dxfId="1866" priority="1681" operator="greaterThan">
      <formula>80</formula>
    </cfRule>
    <cfRule type="cellIs" dxfId="1865" priority="1682" operator="greaterThan">
      <formula>99.999</formula>
    </cfRule>
  </conditionalFormatting>
  <conditionalFormatting sqref="P40">
    <cfRule type="expression" dxfId="1864" priority="1676">
      <formula>O40&lt;P40</formula>
    </cfRule>
    <cfRule type="cellIs" dxfId="1863" priority="1677" operator="greaterThan">
      <formula>80</formula>
    </cfRule>
    <cfRule type="cellIs" dxfId="1862" priority="1678" operator="greaterThan">
      <formula>99.999</formula>
    </cfRule>
  </conditionalFormatting>
  <conditionalFormatting sqref="P43">
    <cfRule type="expression" dxfId="1861" priority="1672">
      <formula>O43&lt;P43</formula>
    </cfRule>
    <cfRule type="cellIs" dxfId="1860" priority="1673" operator="greaterThan">
      <formula>80</formula>
    </cfRule>
    <cfRule type="cellIs" dxfId="1859" priority="1674" operator="greaterThan">
      <formula>99.999</formula>
    </cfRule>
  </conditionalFormatting>
  <conditionalFormatting sqref="P46">
    <cfRule type="expression" dxfId="1858" priority="1668">
      <formula>O46&lt;P46</formula>
    </cfRule>
    <cfRule type="cellIs" dxfId="1857" priority="1669" operator="greaterThan">
      <formula>80</formula>
    </cfRule>
    <cfRule type="cellIs" dxfId="1856" priority="1670" operator="greaterThan">
      <formula>99.999</formula>
    </cfRule>
  </conditionalFormatting>
  <conditionalFormatting sqref="P49">
    <cfRule type="expression" dxfId="1855" priority="1664">
      <formula>O49&lt;P49</formula>
    </cfRule>
    <cfRule type="cellIs" dxfId="1854" priority="1665" operator="greaterThan">
      <formula>80</formula>
    </cfRule>
    <cfRule type="cellIs" dxfId="1853" priority="1666" operator="greaterThan">
      <formula>99.999</formula>
    </cfRule>
  </conditionalFormatting>
  <conditionalFormatting sqref="P52">
    <cfRule type="expression" dxfId="1852" priority="1660">
      <formula>O52&lt;P52</formula>
    </cfRule>
    <cfRule type="cellIs" dxfId="1851" priority="1661" operator="greaterThan">
      <formula>80</formula>
    </cfRule>
    <cfRule type="cellIs" dxfId="1850" priority="1662" operator="greaterThan">
      <formula>99.999</formula>
    </cfRule>
  </conditionalFormatting>
  <conditionalFormatting sqref="P11">
    <cfRule type="cellIs" dxfId="1849" priority="1656" operator="greaterThan">
      <formula>80</formula>
    </cfRule>
    <cfRule type="cellIs" dxfId="1848" priority="1658" operator="greaterThan">
      <formula>99.9</formula>
    </cfRule>
  </conditionalFormatting>
  <conditionalFormatting sqref="P11">
    <cfRule type="expression" dxfId="1847" priority="1657">
      <formula>O11&lt;P11</formula>
    </cfRule>
  </conditionalFormatting>
  <conditionalFormatting sqref="P17">
    <cfRule type="cellIs" dxfId="1846" priority="1653" operator="greaterThan">
      <formula>80</formula>
    </cfRule>
    <cfRule type="cellIs" dxfId="1845" priority="1655" operator="greaterThan">
      <formula>99.9</formula>
    </cfRule>
  </conditionalFormatting>
  <conditionalFormatting sqref="P17">
    <cfRule type="expression" dxfId="1844" priority="1654">
      <formula>O17&lt;P17</formula>
    </cfRule>
  </conditionalFormatting>
  <conditionalFormatting sqref="P20">
    <cfRule type="cellIs" dxfId="1843" priority="1650" operator="greaterThan">
      <formula>80</formula>
    </cfRule>
    <cfRule type="cellIs" dxfId="1842" priority="1652" operator="greaterThan">
      <formula>99.9</formula>
    </cfRule>
  </conditionalFormatting>
  <conditionalFormatting sqref="P20">
    <cfRule type="expression" dxfId="1841" priority="1651">
      <formula>O20&lt;P20</formula>
    </cfRule>
  </conditionalFormatting>
  <conditionalFormatting sqref="P23">
    <cfRule type="cellIs" dxfId="1840" priority="1647" operator="greaterThan">
      <formula>80</formula>
    </cfRule>
    <cfRule type="cellIs" dxfId="1839" priority="1649" operator="greaterThan">
      <formula>99.9</formula>
    </cfRule>
  </conditionalFormatting>
  <conditionalFormatting sqref="P23">
    <cfRule type="expression" dxfId="1838" priority="1648">
      <formula>O23&lt;P23</formula>
    </cfRule>
  </conditionalFormatting>
  <conditionalFormatting sqref="P26">
    <cfRule type="cellIs" dxfId="1837" priority="1644" operator="greaterThan">
      <formula>80</formula>
    </cfRule>
    <cfRule type="cellIs" dxfId="1836" priority="1646" operator="greaterThan">
      <formula>99.9</formula>
    </cfRule>
  </conditionalFormatting>
  <conditionalFormatting sqref="P26">
    <cfRule type="expression" dxfId="1835" priority="1645">
      <formula>O26&lt;P26</formula>
    </cfRule>
  </conditionalFormatting>
  <conditionalFormatting sqref="P29">
    <cfRule type="cellIs" dxfId="1834" priority="1641" operator="greaterThan">
      <formula>80</formula>
    </cfRule>
    <cfRule type="cellIs" dxfId="1833" priority="1643" operator="greaterThan">
      <formula>99.9</formula>
    </cfRule>
  </conditionalFormatting>
  <conditionalFormatting sqref="P29">
    <cfRule type="expression" dxfId="1832" priority="1642">
      <formula>O29&lt;P29</formula>
    </cfRule>
  </conditionalFormatting>
  <conditionalFormatting sqref="P32">
    <cfRule type="cellIs" dxfId="1831" priority="1638" operator="greaterThan">
      <formula>80</formula>
    </cfRule>
    <cfRule type="cellIs" dxfId="1830" priority="1640" operator="greaterThan">
      <formula>99.9</formula>
    </cfRule>
  </conditionalFormatting>
  <conditionalFormatting sqref="P32">
    <cfRule type="expression" dxfId="1829" priority="1639">
      <formula>O32&lt;P32</formula>
    </cfRule>
  </conditionalFormatting>
  <conditionalFormatting sqref="P35">
    <cfRule type="cellIs" dxfId="1828" priority="1635" operator="greaterThan">
      <formula>80</formula>
    </cfRule>
    <cfRule type="cellIs" dxfId="1827" priority="1637" operator="greaterThan">
      <formula>99.9</formula>
    </cfRule>
  </conditionalFormatting>
  <conditionalFormatting sqref="P35">
    <cfRule type="expression" dxfId="1826" priority="1636">
      <formula>O35&lt;P35</formula>
    </cfRule>
  </conditionalFormatting>
  <conditionalFormatting sqref="P38">
    <cfRule type="cellIs" dxfId="1825" priority="1632" operator="greaterThan">
      <formula>80</formula>
    </cfRule>
    <cfRule type="cellIs" dxfId="1824" priority="1634" operator="greaterThan">
      <formula>99.9</formula>
    </cfRule>
  </conditionalFormatting>
  <conditionalFormatting sqref="P38">
    <cfRule type="expression" dxfId="1823" priority="1633">
      <formula>O38&lt;P38</formula>
    </cfRule>
  </conditionalFormatting>
  <conditionalFormatting sqref="P41">
    <cfRule type="cellIs" dxfId="1822" priority="1629" operator="greaterThan">
      <formula>80</formula>
    </cfRule>
    <cfRule type="cellIs" dxfId="1821" priority="1631" operator="greaterThan">
      <formula>99.9</formula>
    </cfRule>
  </conditionalFormatting>
  <conditionalFormatting sqref="P41">
    <cfRule type="expression" dxfId="1820" priority="1630">
      <formula>O41&lt;P41</formula>
    </cfRule>
  </conditionalFormatting>
  <conditionalFormatting sqref="P44">
    <cfRule type="cellIs" dxfId="1819" priority="1626" operator="greaterThan">
      <formula>80</formula>
    </cfRule>
    <cfRule type="cellIs" dxfId="1818" priority="1628" operator="greaterThan">
      <formula>99.9</formula>
    </cfRule>
  </conditionalFormatting>
  <conditionalFormatting sqref="P44">
    <cfRule type="expression" dxfId="1817" priority="1627">
      <formula>O44&lt;P44</formula>
    </cfRule>
  </conditionalFormatting>
  <conditionalFormatting sqref="P47">
    <cfRule type="cellIs" dxfId="1816" priority="1623" operator="greaterThan">
      <formula>80</formula>
    </cfRule>
    <cfRule type="cellIs" dxfId="1815" priority="1625" operator="greaterThan">
      <formula>99.9</formula>
    </cfRule>
  </conditionalFormatting>
  <conditionalFormatting sqref="P47">
    <cfRule type="expression" dxfId="1814" priority="1624">
      <formula>O47&lt;P47</formula>
    </cfRule>
  </conditionalFormatting>
  <conditionalFormatting sqref="P50">
    <cfRule type="cellIs" dxfId="1813" priority="1620" operator="greaterThan">
      <formula>80</formula>
    </cfRule>
    <cfRule type="cellIs" dxfId="1812" priority="1622" operator="greaterThan">
      <formula>99.9</formula>
    </cfRule>
  </conditionalFormatting>
  <conditionalFormatting sqref="P50">
    <cfRule type="expression" dxfId="1811" priority="1621">
      <formula>O50&lt;P50</formula>
    </cfRule>
  </conditionalFormatting>
  <conditionalFormatting sqref="P53">
    <cfRule type="cellIs" dxfId="1810" priority="1617" operator="greaterThan">
      <formula>80</formula>
    </cfRule>
    <cfRule type="cellIs" dxfId="1809" priority="1619" operator="greaterThan">
      <formula>99.9</formula>
    </cfRule>
  </conditionalFormatting>
  <conditionalFormatting sqref="P53">
    <cfRule type="expression" dxfId="1808" priority="1618">
      <formula>O53&lt;P53</formula>
    </cfRule>
  </conditionalFormatting>
  <conditionalFormatting sqref="T7">
    <cfRule type="expression" dxfId="1807" priority="1613">
      <formula>$X$3=0</formula>
    </cfRule>
    <cfRule type="expression" dxfId="1806" priority="1614">
      <formula>$O$3=0</formula>
    </cfRule>
    <cfRule type="cellIs" dxfId="1805" priority="1615" operator="greaterThan">
      <formula>$O$3</formula>
    </cfRule>
    <cfRule type="cellIs" dxfId="1804" priority="1616" operator="equal">
      <formula>$O$3</formula>
    </cfRule>
  </conditionalFormatting>
  <conditionalFormatting sqref="T10">
    <cfRule type="expression" dxfId="1803" priority="1609">
      <formula>$X$3=0</formula>
    </cfRule>
    <cfRule type="expression" dxfId="1802" priority="1610">
      <formula>$O$3=0</formula>
    </cfRule>
    <cfRule type="cellIs" dxfId="1801" priority="1611" operator="greaterThan">
      <formula>$O$3</formula>
    </cfRule>
    <cfRule type="cellIs" dxfId="1800" priority="1612" operator="equal">
      <formula>$O$3</formula>
    </cfRule>
  </conditionalFormatting>
  <conditionalFormatting sqref="T13">
    <cfRule type="expression" dxfId="1799" priority="1605">
      <formula>$X$3=0</formula>
    </cfRule>
    <cfRule type="expression" dxfId="1798" priority="1606">
      <formula>$O$3=0</formula>
    </cfRule>
    <cfRule type="cellIs" dxfId="1797" priority="1607" operator="greaterThan">
      <formula>$O$3</formula>
    </cfRule>
    <cfRule type="cellIs" dxfId="1796" priority="1608" operator="equal">
      <formula>$O$3</formula>
    </cfRule>
  </conditionalFormatting>
  <conditionalFormatting sqref="T16">
    <cfRule type="expression" dxfId="1795" priority="1601">
      <formula>$X$3=0</formula>
    </cfRule>
    <cfRule type="expression" dxfId="1794" priority="1602">
      <formula>$O$3=0</formula>
    </cfRule>
    <cfRule type="cellIs" dxfId="1793" priority="1603" operator="greaterThan">
      <formula>$O$3</formula>
    </cfRule>
    <cfRule type="cellIs" dxfId="1792" priority="1604" operator="equal">
      <formula>$O$3</formula>
    </cfRule>
  </conditionalFormatting>
  <conditionalFormatting sqref="T19">
    <cfRule type="expression" dxfId="1791" priority="1597">
      <formula>$X$3=0</formula>
    </cfRule>
    <cfRule type="expression" dxfId="1790" priority="1598">
      <formula>$O$3=0</formula>
    </cfRule>
    <cfRule type="cellIs" dxfId="1789" priority="1599" operator="greaterThan">
      <formula>$O$3</formula>
    </cfRule>
    <cfRule type="cellIs" dxfId="1788" priority="1600" operator="equal">
      <formula>$O$3</formula>
    </cfRule>
  </conditionalFormatting>
  <conditionalFormatting sqref="T22">
    <cfRule type="expression" dxfId="1787" priority="1593">
      <formula>$X$3=0</formula>
    </cfRule>
    <cfRule type="expression" dxfId="1786" priority="1594">
      <formula>$O$3=0</formula>
    </cfRule>
    <cfRule type="cellIs" dxfId="1785" priority="1595" operator="greaterThan">
      <formula>$O$3</formula>
    </cfRule>
    <cfRule type="cellIs" dxfId="1784" priority="1596" operator="equal">
      <formula>$O$3</formula>
    </cfRule>
  </conditionalFormatting>
  <conditionalFormatting sqref="T25">
    <cfRule type="expression" dxfId="1783" priority="1589">
      <formula>$X$3=0</formula>
    </cfRule>
    <cfRule type="expression" dxfId="1782" priority="1590">
      <formula>$O$3=0</formula>
    </cfRule>
    <cfRule type="cellIs" dxfId="1781" priority="1591" operator="greaterThan">
      <formula>$O$3</formula>
    </cfRule>
    <cfRule type="cellIs" dxfId="1780" priority="1592" operator="equal">
      <formula>$O$3</formula>
    </cfRule>
  </conditionalFormatting>
  <conditionalFormatting sqref="T28">
    <cfRule type="expression" dxfId="1779" priority="1585">
      <formula>$X$3=0</formula>
    </cfRule>
    <cfRule type="expression" dxfId="1778" priority="1586">
      <formula>$O$3=0</formula>
    </cfRule>
    <cfRule type="cellIs" dxfId="1777" priority="1587" operator="greaterThan">
      <formula>$O$3</formula>
    </cfRule>
    <cfRule type="cellIs" dxfId="1776" priority="1588" operator="equal">
      <formula>$O$3</formula>
    </cfRule>
  </conditionalFormatting>
  <conditionalFormatting sqref="T31">
    <cfRule type="expression" dxfId="1775" priority="1581">
      <formula>$X$3=0</formula>
    </cfRule>
    <cfRule type="expression" dxfId="1774" priority="1582">
      <formula>$O$3=0</formula>
    </cfRule>
    <cfRule type="cellIs" dxfId="1773" priority="1583" operator="greaterThan">
      <formula>$O$3</formula>
    </cfRule>
    <cfRule type="cellIs" dxfId="1772" priority="1584" operator="equal">
      <formula>$O$3</formula>
    </cfRule>
  </conditionalFormatting>
  <conditionalFormatting sqref="T34">
    <cfRule type="expression" dxfId="1771" priority="1577">
      <formula>$X$3=0</formula>
    </cfRule>
    <cfRule type="expression" dxfId="1770" priority="1578">
      <formula>$O$3=0</formula>
    </cfRule>
    <cfRule type="cellIs" dxfId="1769" priority="1579" operator="greaterThan">
      <formula>$O$3</formula>
    </cfRule>
    <cfRule type="cellIs" dxfId="1768" priority="1580" operator="equal">
      <formula>$O$3</formula>
    </cfRule>
  </conditionalFormatting>
  <conditionalFormatting sqref="T37">
    <cfRule type="expression" dxfId="1767" priority="1573">
      <formula>$X$3=0</formula>
    </cfRule>
    <cfRule type="expression" dxfId="1766" priority="1574">
      <formula>$O$3=0</formula>
    </cfRule>
    <cfRule type="cellIs" dxfId="1765" priority="1575" operator="greaterThan">
      <formula>$O$3</formula>
    </cfRule>
    <cfRule type="cellIs" dxfId="1764" priority="1576" operator="equal">
      <formula>$O$3</formula>
    </cfRule>
  </conditionalFormatting>
  <conditionalFormatting sqref="T40">
    <cfRule type="expression" dxfId="1763" priority="1569">
      <formula>$X$3=0</formula>
    </cfRule>
    <cfRule type="expression" dxfId="1762" priority="1570">
      <formula>$O$3=0</formula>
    </cfRule>
    <cfRule type="cellIs" dxfId="1761" priority="1571" operator="greaterThan">
      <formula>$O$3</formula>
    </cfRule>
    <cfRule type="cellIs" dxfId="1760" priority="1572" operator="equal">
      <formula>$O$3</formula>
    </cfRule>
  </conditionalFormatting>
  <conditionalFormatting sqref="T43">
    <cfRule type="expression" dxfId="1759" priority="1565">
      <formula>$X$3=0</formula>
    </cfRule>
    <cfRule type="expression" dxfId="1758" priority="1566">
      <formula>$O$3=0</formula>
    </cfRule>
    <cfRule type="cellIs" dxfId="1757" priority="1567" operator="greaterThan">
      <formula>$O$3</formula>
    </cfRule>
    <cfRule type="cellIs" dxfId="1756" priority="1568" operator="equal">
      <formula>$O$3</formula>
    </cfRule>
  </conditionalFormatting>
  <conditionalFormatting sqref="T46">
    <cfRule type="expression" dxfId="1755" priority="1561">
      <formula>$X$3=0</formula>
    </cfRule>
    <cfRule type="expression" dxfId="1754" priority="1562">
      <formula>$O$3=0</formula>
    </cfRule>
    <cfRule type="cellIs" dxfId="1753" priority="1563" operator="greaterThan">
      <formula>$O$3</formula>
    </cfRule>
    <cfRule type="cellIs" dxfId="1752" priority="1564" operator="equal">
      <formula>$O$3</formula>
    </cfRule>
  </conditionalFormatting>
  <conditionalFormatting sqref="T49">
    <cfRule type="expression" dxfId="1751" priority="1557">
      <formula>$X$3=0</formula>
    </cfRule>
    <cfRule type="expression" dxfId="1750" priority="1558">
      <formula>$O$3=0</formula>
    </cfRule>
    <cfRule type="cellIs" dxfId="1749" priority="1559" operator="greaterThan">
      <formula>$O$3</formula>
    </cfRule>
    <cfRule type="cellIs" dxfId="1748" priority="1560" operator="equal">
      <formula>$O$3</formula>
    </cfRule>
  </conditionalFormatting>
  <conditionalFormatting sqref="T52">
    <cfRule type="expression" dxfId="1747" priority="1553">
      <formula>$X$3=0</formula>
    </cfRule>
    <cfRule type="expression" dxfId="1746" priority="1554">
      <formula>$O$3=0</formula>
    </cfRule>
    <cfRule type="cellIs" dxfId="1745" priority="1555" operator="greaterThan">
      <formula>$O$3</formula>
    </cfRule>
    <cfRule type="cellIs" dxfId="1744" priority="1556" operator="equal">
      <formula>$O$3</formula>
    </cfRule>
  </conditionalFormatting>
  <conditionalFormatting sqref="S8">
    <cfRule type="cellIs" dxfId="1743" priority="1550" operator="greaterThan">
      <formula>80</formula>
    </cfRule>
    <cfRule type="cellIs" dxfId="1742" priority="1552" operator="greaterThan">
      <formula>99.9</formula>
    </cfRule>
  </conditionalFormatting>
  <conditionalFormatting sqref="S8">
    <cfRule type="expression" dxfId="1741" priority="1551">
      <formula>R8&lt;S8</formula>
    </cfRule>
  </conditionalFormatting>
  <conditionalFormatting sqref="S7">
    <cfRule type="expression" dxfId="1740" priority="1547">
      <formula>R7&lt;S7</formula>
    </cfRule>
    <cfRule type="cellIs" dxfId="1739" priority="1548" operator="greaterThan">
      <formula>80</formula>
    </cfRule>
    <cfRule type="cellIs" dxfId="1738" priority="1549" operator="greaterThan">
      <formula>99.999</formula>
    </cfRule>
  </conditionalFormatting>
  <conditionalFormatting sqref="S10">
    <cfRule type="expression" dxfId="1737" priority="1543">
      <formula>R10&lt;S10</formula>
    </cfRule>
    <cfRule type="cellIs" dxfId="1736" priority="1544" operator="greaterThan">
      <formula>80</formula>
    </cfRule>
    <cfRule type="cellIs" dxfId="1735" priority="1545" operator="greaterThan">
      <formula>99.999</formula>
    </cfRule>
  </conditionalFormatting>
  <conditionalFormatting sqref="S14">
    <cfRule type="cellIs" dxfId="1734" priority="1539" operator="greaterThan">
      <formula>80</formula>
    </cfRule>
    <cfRule type="cellIs" dxfId="1733" priority="1541" operator="greaterThan">
      <formula>99.9</formula>
    </cfRule>
  </conditionalFormatting>
  <conditionalFormatting sqref="S14">
    <cfRule type="expression" dxfId="1732" priority="1540">
      <formula>R14&lt;S14</formula>
    </cfRule>
  </conditionalFormatting>
  <conditionalFormatting sqref="S13">
    <cfRule type="expression" dxfId="1731" priority="1536">
      <formula>R13&lt;S13</formula>
    </cfRule>
    <cfRule type="cellIs" dxfId="1730" priority="1537" operator="greaterThan">
      <formula>80</formula>
    </cfRule>
    <cfRule type="cellIs" dxfId="1729" priority="1538" operator="greaterThan">
      <formula>99.999</formula>
    </cfRule>
  </conditionalFormatting>
  <conditionalFormatting sqref="S16">
    <cfRule type="expression" dxfId="1728" priority="1532">
      <formula>R16&lt;S16</formula>
    </cfRule>
    <cfRule type="cellIs" dxfId="1727" priority="1533" operator="greaterThan">
      <formula>80</formula>
    </cfRule>
    <cfRule type="cellIs" dxfId="1726" priority="1534" operator="greaterThan">
      <formula>99.999</formula>
    </cfRule>
  </conditionalFormatting>
  <conditionalFormatting sqref="S19">
    <cfRule type="expression" dxfId="1725" priority="1528">
      <formula>R19&lt;S19</formula>
    </cfRule>
    <cfRule type="cellIs" dxfId="1724" priority="1529" operator="greaterThan">
      <formula>80</formula>
    </cfRule>
    <cfRule type="cellIs" dxfId="1723" priority="1530" operator="greaterThan">
      <formula>99.999</formula>
    </cfRule>
  </conditionalFormatting>
  <conditionalFormatting sqref="S22">
    <cfRule type="expression" dxfId="1722" priority="1524">
      <formula>R22&lt;S22</formula>
    </cfRule>
    <cfRule type="cellIs" dxfId="1721" priority="1525" operator="greaterThan">
      <formula>80</formula>
    </cfRule>
    <cfRule type="cellIs" dxfId="1720" priority="1526" operator="greaterThan">
      <formula>99.999</formula>
    </cfRule>
  </conditionalFormatting>
  <conditionalFormatting sqref="S25">
    <cfRule type="expression" dxfId="1719" priority="1520">
      <formula>R25&lt;S25</formula>
    </cfRule>
    <cfRule type="cellIs" dxfId="1718" priority="1521" operator="greaterThan">
      <formula>80</formula>
    </cfRule>
    <cfRule type="cellIs" dxfId="1717" priority="1522" operator="greaterThan">
      <formula>99.999</formula>
    </cfRule>
  </conditionalFormatting>
  <conditionalFormatting sqref="S28">
    <cfRule type="expression" dxfId="1716" priority="1516">
      <formula>R28&lt;S28</formula>
    </cfRule>
    <cfRule type="cellIs" dxfId="1715" priority="1517" operator="greaterThan">
      <formula>80</formula>
    </cfRule>
    <cfRule type="cellIs" dxfId="1714" priority="1518" operator="greaterThan">
      <formula>99.999</formula>
    </cfRule>
  </conditionalFormatting>
  <conditionalFormatting sqref="S31">
    <cfRule type="expression" dxfId="1713" priority="1512">
      <formula>R31&lt;S31</formula>
    </cfRule>
    <cfRule type="cellIs" dxfId="1712" priority="1513" operator="greaterThan">
      <formula>80</formula>
    </cfRule>
    <cfRule type="cellIs" dxfId="1711" priority="1514" operator="greaterThan">
      <formula>99.999</formula>
    </cfRule>
  </conditionalFormatting>
  <conditionalFormatting sqref="S34">
    <cfRule type="expression" dxfId="1710" priority="1508">
      <formula>R34&lt;S34</formula>
    </cfRule>
    <cfRule type="cellIs" dxfId="1709" priority="1509" operator="greaterThan">
      <formula>80</formula>
    </cfRule>
    <cfRule type="cellIs" dxfId="1708" priority="1510" operator="greaterThan">
      <formula>99.999</formula>
    </cfRule>
  </conditionalFormatting>
  <conditionalFormatting sqref="S37">
    <cfRule type="expression" dxfId="1707" priority="1504">
      <formula>R37&lt;S37</formula>
    </cfRule>
    <cfRule type="cellIs" dxfId="1706" priority="1505" operator="greaterThan">
      <formula>80</formula>
    </cfRule>
    <cfRule type="cellIs" dxfId="1705" priority="1506" operator="greaterThan">
      <formula>99.999</formula>
    </cfRule>
  </conditionalFormatting>
  <conditionalFormatting sqref="S40">
    <cfRule type="expression" dxfId="1704" priority="1500">
      <formula>R40&lt;S40</formula>
    </cfRule>
    <cfRule type="cellIs" dxfId="1703" priority="1501" operator="greaterThan">
      <formula>80</formula>
    </cfRule>
    <cfRule type="cellIs" dxfId="1702" priority="1502" operator="greaterThan">
      <formula>99.999</formula>
    </cfRule>
  </conditionalFormatting>
  <conditionalFormatting sqref="S43">
    <cfRule type="expression" dxfId="1701" priority="1496">
      <formula>R43&lt;S43</formula>
    </cfRule>
    <cfRule type="cellIs" dxfId="1700" priority="1497" operator="greaterThan">
      <formula>80</formula>
    </cfRule>
    <cfRule type="cellIs" dxfId="1699" priority="1498" operator="greaterThan">
      <formula>99.999</formula>
    </cfRule>
  </conditionalFormatting>
  <conditionalFormatting sqref="S46">
    <cfRule type="expression" dxfId="1698" priority="1492">
      <formula>R46&lt;S46</formula>
    </cfRule>
    <cfRule type="cellIs" dxfId="1697" priority="1493" operator="greaterThan">
      <formula>80</formula>
    </cfRule>
    <cfRule type="cellIs" dxfId="1696" priority="1494" operator="greaterThan">
      <formula>99.999</formula>
    </cfRule>
  </conditionalFormatting>
  <conditionalFormatting sqref="S49">
    <cfRule type="expression" dxfId="1695" priority="1488">
      <formula>R49&lt;S49</formula>
    </cfRule>
    <cfRule type="cellIs" dxfId="1694" priority="1489" operator="greaterThan">
      <formula>80</formula>
    </cfRule>
    <cfRule type="cellIs" dxfId="1693" priority="1490" operator="greaterThan">
      <formula>99.999</formula>
    </cfRule>
  </conditionalFormatting>
  <conditionalFormatting sqref="S52">
    <cfRule type="expression" dxfId="1692" priority="1484">
      <formula>R52&lt;S52</formula>
    </cfRule>
    <cfRule type="cellIs" dxfId="1691" priority="1485" operator="greaterThan">
      <formula>80</formula>
    </cfRule>
    <cfRule type="cellIs" dxfId="1690" priority="1486" operator="greaterThan">
      <formula>99.999</formula>
    </cfRule>
  </conditionalFormatting>
  <conditionalFormatting sqref="S11">
    <cfRule type="cellIs" dxfId="1689" priority="1480" operator="greaterThan">
      <formula>80</formula>
    </cfRule>
    <cfRule type="cellIs" dxfId="1688" priority="1482" operator="greaterThan">
      <formula>99.9</formula>
    </cfRule>
  </conditionalFormatting>
  <conditionalFormatting sqref="S11">
    <cfRule type="expression" dxfId="1687" priority="1481">
      <formula>R11&lt;S11</formula>
    </cfRule>
  </conditionalFormatting>
  <conditionalFormatting sqref="S17">
    <cfRule type="cellIs" dxfId="1686" priority="1477" operator="greaterThan">
      <formula>80</formula>
    </cfRule>
    <cfRule type="cellIs" dxfId="1685" priority="1479" operator="greaterThan">
      <formula>99.9</formula>
    </cfRule>
  </conditionalFormatting>
  <conditionalFormatting sqref="S17">
    <cfRule type="expression" dxfId="1684" priority="1478">
      <formula>R17&lt;S17</formula>
    </cfRule>
  </conditionalFormatting>
  <conditionalFormatting sqref="S20">
    <cfRule type="cellIs" dxfId="1683" priority="1474" operator="greaterThan">
      <formula>80</formula>
    </cfRule>
    <cfRule type="cellIs" dxfId="1682" priority="1476" operator="greaterThan">
      <formula>99.9</formula>
    </cfRule>
  </conditionalFormatting>
  <conditionalFormatting sqref="S20">
    <cfRule type="expression" dxfId="1681" priority="1475">
      <formula>R20&lt;S20</formula>
    </cfRule>
  </conditionalFormatting>
  <conditionalFormatting sqref="S23">
    <cfRule type="cellIs" dxfId="1680" priority="1471" operator="greaterThan">
      <formula>80</formula>
    </cfRule>
    <cfRule type="cellIs" dxfId="1679" priority="1473" operator="greaterThan">
      <formula>99.9</formula>
    </cfRule>
  </conditionalFormatting>
  <conditionalFormatting sqref="S23">
    <cfRule type="expression" dxfId="1678" priority="1472">
      <formula>R23&lt;S23</formula>
    </cfRule>
  </conditionalFormatting>
  <conditionalFormatting sqref="S26">
    <cfRule type="cellIs" dxfId="1677" priority="1468" operator="greaterThan">
      <formula>80</formula>
    </cfRule>
    <cfRule type="cellIs" dxfId="1676" priority="1470" operator="greaterThan">
      <formula>99.9</formula>
    </cfRule>
  </conditionalFormatting>
  <conditionalFormatting sqref="S26">
    <cfRule type="expression" dxfId="1675" priority="1469">
      <formula>R26&lt;S26</formula>
    </cfRule>
  </conditionalFormatting>
  <conditionalFormatting sqref="S29">
    <cfRule type="cellIs" dxfId="1674" priority="1465" operator="greaterThan">
      <formula>80</formula>
    </cfRule>
    <cfRule type="cellIs" dxfId="1673" priority="1467" operator="greaterThan">
      <formula>99.9</formula>
    </cfRule>
  </conditionalFormatting>
  <conditionalFormatting sqref="S29">
    <cfRule type="expression" dxfId="1672" priority="1466">
      <formula>R29&lt;S29</formula>
    </cfRule>
  </conditionalFormatting>
  <conditionalFormatting sqref="S32">
    <cfRule type="cellIs" dxfId="1671" priority="1462" operator="greaterThan">
      <formula>80</formula>
    </cfRule>
    <cfRule type="cellIs" dxfId="1670" priority="1464" operator="greaterThan">
      <formula>99.9</formula>
    </cfRule>
  </conditionalFormatting>
  <conditionalFormatting sqref="S32">
    <cfRule type="expression" dxfId="1669" priority="1463">
      <formula>R32&lt;S32</formula>
    </cfRule>
  </conditionalFormatting>
  <conditionalFormatting sqref="S35">
    <cfRule type="cellIs" dxfId="1668" priority="1459" operator="greaterThan">
      <formula>80</formula>
    </cfRule>
    <cfRule type="cellIs" dxfId="1667" priority="1461" operator="greaterThan">
      <formula>99.9</formula>
    </cfRule>
  </conditionalFormatting>
  <conditionalFormatting sqref="S35">
    <cfRule type="expression" dxfId="1666" priority="1460">
      <formula>R35&lt;S35</formula>
    </cfRule>
  </conditionalFormatting>
  <conditionalFormatting sqref="S38">
    <cfRule type="cellIs" dxfId="1665" priority="1456" operator="greaterThan">
      <formula>80</formula>
    </cfRule>
    <cfRule type="cellIs" dxfId="1664" priority="1458" operator="greaterThan">
      <formula>99.9</formula>
    </cfRule>
  </conditionalFormatting>
  <conditionalFormatting sqref="S38">
    <cfRule type="expression" dxfId="1663" priority="1457">
      <formula>R38&lt;S38</formula>
    </cfRule>
  </conditionalFormatting>
  <conditionalFormatting sqref="S41">
    <cfRule type="cellIs" dxfId="1662" priority="1453" operator="greaterThan">
      <formula>80</formula>
    </cfRule>
    <cfRule type="cellIs" dxfId="1661" priority="1455" operator="greaterThan">
      <formula>99.9</formula>
    </cfRule>
  </conditionalFormatting>
  <conditionalFormatting sqref="S41">
    <cfRule type="expression" dxfId="1660" priority="1454">
      <formula>R41&lt;S41</formula>
    </cfRule>
  </conditionalFormatting>
  <conditionalFormatting sqref="S44">
    <cfRule type="cellIs" dxfId="1659" priority="1450" operator="greaterThan">
      <formula>80</formula>
    </cfRule>
    <cfRule type="cellIs" dxfId="1658" priority="1452" operator="greaterThan">
      <formula>99.9</formula>
    </cfRule>
  </conditionalFormatting>
  <conditionalFormatting sqref="S44">
    <cfRule type="expression" dxfId="1657" priority="1451">
      <formula>R44&lt;S44</formula>
    </cfRule>
  </conditionalFormatting>
  <conditionalFormatting sqref="S47">
    <cfRule type="cellIs" dxfId="1656" priority="1447" operator="greaterThan">
      <formula>80</formula>
    </cfRule>
    <cfRule type="cellIs" dxfId="1655" priority="1449" operator="greaterThan">
      <formula>99.9</formula>
    </cfRule>
  </conditionalFormatting>
  <conditionalFormatting sqref="S47">
    <cfRule type="expression" dxfId="1654" priority="1448">
      <formula>R47&lt;S47</formula>
    </cfRule>
  </conditionalFormatting>
  <conditionalFormatting sqref="S50">
    <cfRule type="cellIs" dxfId="1653" priority="1444" operator="greaterThan">
      <formula>80</formula>
    </cfRule>
    <cfRule type="cellIs" dxfId="1652" priority="1446" operator="greaterThan">
      <formula>99.9</formula>
    </cfRule>
  </conditionalFormatting>
  <conditionalFormatting sqref="S50">
    <cfRule type="expression" dxfId="1651" priority="1445">
      <formula>R50&lt;S50</formula>
    </cfRule>
  </conditionalFormatting>
  <conditionalFormatting sqref="S53">
    <cfRule type="cellIs" dxfId="1650" priority="1441" operator="greaterThan">
      <formula>80</formula>
    </cfRule>
    <cfRule type="cellIs" dxfId="1649" priority="1443" operator="greaterThan">
      <formula>99.9</formula>
    </cfRule>
  </conditionalFormatting>
  <conditionalFormatting sqref="S53">
    <cfRule type="expression" dxfId="1648" priority="1442">
      <formula>R53&lt;S53</formula>
    </cfRule>
  </conditionalFormatting>
  <conditionalFormatting sqref="W7">
    <cfRule type="expression" dxfId="1647" priority="1437">
      <formula>$X$3=0</formula>
    </cfRule>
    <cfRule type="expression" dxfId="1646" priority="1438">
      <formula>$O$3=0</formula>
    </cfRule>
    <cfRule type="cellIs" dxfId="1645" priority="1439" operator="greaterThan">
      <formula>$O$3</formula>
    </cfRule>
    <cfRule type="cellIs" dxfId="1644" priority="1440" operator="equal">
      <formula>$O$3</formula>
    </cfRule>
  </conditionalFormatting>
  <conditionalFormatting sqref="W10">
    <cfRule type="expression" dxfId="1643" priority="1433">
      <formula>$X$3=0</formula>
    </cfRule>
    <cfRule type="expression" dxfId="1642" priority="1434">
      <formula>$O$3=0</formula>
    </cfRule>
    <cfRule type="cellIs" dxfId="1641" priority="1435" operator="greaterThan">
      <formula>$O$3</formula>
    </cfRule>
    <cfRule type="cellIs" dxfId="1640" priority="1436" operator="equal">
      <formula>$O$3</formula>
    </cfRule>
  </conditionalFormatting>
  <conditionalFormatting sqref="W13">
    <cfRule type="expression" dxfId="1639" priority="1429">
      <formula>$X$3=0</formula>
    </cfRule>
    <cfRule type="expression" dxfId="1638" priority="1430">
      <formula>$O$3=0</formula>
    </cfRule>
    <cfRule type="cellIs" dxfId="1637" priority="1431" operator="greaterThan">
      <formula>$O$3</formula>
    </cfRule>
    <cfRule type="cellIs" dxfId="1636" priority="1432" operator="equal">
      <formula>$O$3</formula>
    </cfRule>
  </conditionalFormatting>
  <conditionalFormatting sqref="W16">
    <cfRule type="expression" dxfId="1635" priority="1425">
      <formula>$X$3=0</formula>
    </cfRule>
    <cfRule type="expression" dxfId="1634" priority="1426">
      <formula>$O$3=0</formula>
    </cfRule>
    <cfRule type="cellIs" dxfId="1633" priority="1427" operator="greaterThan">
      <formula>$O$3</formula>
    </cfRule>
    <cfRule type="cellIs" dxfId="1632" priority="1428" operator="equal">
      <formula>$O$3</formula>
    </cfRule>
  </conditionalFormatting>
  <conditionalFormatting sqref="W19">
    <cfRule type="expression" dxfId="1631" priority="1421">
      <formula>$X$3=0</formula>
    </cfRule>
    <cfRule type="expression" dxfId="1630" priority="1422">
      <formula>$O$3=0</formula>
    </cfRule>
    <cfRule type="cellIs" dxfId="1629" priority="1423" operator="greaterThan">
      <formula>$O$3</formula>
    </cfRule>
    <cfRule type="cellIs" dxfId="1628" priority="1424" operator="equal">
      <formula>$O$3</formula>
    </cfRule>
  </conditionalFormatting>
  <conditionalFormatting sqref="W22">
    <cfRule type="expression" dxfId="1627" priority="1417">
      <formula>$X$3=0</formula>
    </cfRule>
    <cfRule type="expression" dxfId="1626" priority="1418">
      <formula>$O$3=0</formula>
    </cfRule>
    <cfRule type="cellIs" dxfId="1625" priority="1419" operator="greaterThan">
      <formula>$O$3</formula>
    </cfRule>
    <cfRule type="cellIs" dxfId="1624" priority="1420" operator="equal">
      <formula>$O$3</formula>
    </cfRule>
  </conditionalFormatting>
  <conditionalFormatting sqref="W25">
    <cfRule type="expression" dxfId="1623" priority="1413">
      <formula>$X$3=0</formula>
    </cfRule>
    <cfRule type="expression" dxfId="1622" priority="1414">
      <formula>$O$3=0</formula>
    </cfRule>
    <cfRule type="cellIs" dxfId="1621" priority="1415" operator="greaterThan">
      <formula>$O$3</formula>
    </cfRule>
    <cfRule type="cellIs" dxfId="1620" priority="1416" operator="equal">
      <formula>$O$3</formula>
    </cfRule>
  </conditionalFormatting>
  <conditionalFormatting sqref="W28">
    <cfRule type="expression" dxfId="1619" priority="1409">
      <formula>$X$3=0</formula>
    </cfRule>
    <cfRule type="expression" dxfId="1618" priority="1410">
      <formula>$O$3=0</formula>
    </cfRule>
    <cfRule type="cellIs" dxfId="1617" priority="1411" operator="greaterThan">
      <formula>$O$3</formula>
    </cfRule>
    <cfRule type="cellIs" dxfId="1616" priority="1412" operator="equal">
      <formula>$O$3</formula>
    </cfRule>
  </conditionalFormatting>
  <conditionalFormatting sqref="W31">
    <cfRule type="expression" dxfId="1615" priority="1405">
      <formula>$X$3=0</formula>
    </cfRule>
    <cfRule type="expression" dxfId="1614" priority="1406">
      <formula>$O$3=0</formula>
    </cfRule>
    <cfRule type="cellIs" dxfId="1613" priority="1407" operator="greaterThan">
      <formula>$O$3</formula>
    </cfRule>
    <cfRule type="cellIs" dxfId="1612" priority="1408" operator="equal">
      <formula>$O$3</formula>
    </cfRule>
  </conditionalFormatting>
  <conditionalFormatting sqref="W34">
    <cfRule type="expression" dxfId="1611" priority="1401">
      <formula>$X$3=0</formula>
    </cfRule>
    <cfRule type="expression" dxfId="1610" priority="1402">
      <formula>$O$3=0</formula>
    </cfRule>
    <cfRule type="cellIs" dxfId="1609" priority="1403" operator="greaterThan">
      <formula>$O$3</formula>
    </cfRule>
    <cfRule type="cellIs" dxfId="1608" priority="1404" operator="equal">
      <formula>$O$3</formula>
    </cfRule>
  </conditionalFormatting>
  <conditionalFormatting sqref="W37">
    <cfRule type="expression" dxfId="1607" priority="1397">
      <formula>$X$3=0</formula>
    </cfRule>
    <cfRule type="expression" dxfId="1606" priority="1398">
      <formula>$O$3=0</formula>
    </cfRule>
    <cfRule type="cellIs" dxfId="1605" priority="1399" operator="greaterThan">
      <formula>$O$3</formula>
    </cfRule>
    <cfRule type="cellIs" dxfId="1604" priority="1400" operator="equal">
      <formula>$O$3</formula>
    </cfRule>
  </conditionalFormatting>
  <conditionalFormatting sqref="W40">
    <cfRule type="expression" dxfId="1603" priority="1393">
      <formula>$X$3=0</formula>
    </cfRule>
    <cfRule type="expression" dxfId="1602" priority="1394">
      <formula>$O$3=0</formula>
    </cfRule>
    <cfRule type="cellIs" dxfId="1601" priority="1395" operator="greaterThan">
      <formula>$O$3</formula>
    </cfRule>
    <cfRule type="cellIs" dxfId="1600" priority="1396" operator="equal">
      <formula>$O$3</formula>
    </cfRule>
  </conditionalFormatting>
  <conditionalFormatting sqref="W43">
    <cfRule type="expression" dxfId="1599" priority="1389">
      <formula>$X$3=0</formula>
    </cfRule>
    <cfRule type="expression" dxfId="1598" priority="1390">
      <formula>$O$3=0</formula>
    </cfRule>
    <cfRule type="cellIs" dxfId="1597" priority="1391" operator="greaterThan">
      <formula>$O$3</formula>
    </cfRule>
    <cfRule type="cellIs" dxfId="1596" priority="1392" operator="equal">
      <formula>$O$3</formula>
    </cfRule>
  </conditionalFormatting>
  <conditionalFormatting sqref="W46">
    <cfRule type="expression" dxfId="1595" priority="1385">
      <formula>$X$3=0</formula>
    </cfRule>
    <cfRule type="expression" dxfId="1594" priority="1386">
      <formula>$O$3=0</formula>
    </cfRule>
    <cfRule type="cellIs" dxfId="1593" priority="1387" operator="greaterThan">
      <formula>$O$3</formula>
    </cfRule>
    <cfRule type="cellIs" dxfId="1592" priority="1388" operator="equal">
      <formula>$O$3</formula>
    </cfRule>
  </conditionalFormatting>
  <conditionalFormatting sqref="W49">
    <cfRule type="expression" dxfId="1591" priority="1381">
      <formula>$X$3=0</formula>
    </cfRule>
    <cfRule type="expression" dxfId="1590" priority="1382">
      <formula>$O$3=0</formula>
    </cfRule>
    <cfRule type="cellIs" dxfId="1589" priority="1383" operator="greaterThan">
      <formula>$O$3</formula>
    </cfRule>
    <cfRule type="cellIs" dxfId="1588" priority="1384" operator="equal">
      <formula>$O$3</formula>
    </cfRule>
  </conditionalFormatting>
  <conditionalFormatting sqref="W52">
    <cfRule type="expression" dxfId="1587" priority="1377">
      <formula>$X$3=0</formula>
    </cfRule>
    <cfRule type="expression" dxfId="1586" priority="1378">
      <formula>$O$3=0</formula>
    </cfRule>
    <cfRule type="cellIs" dxfId="1585" priority="1379" operator="greaterThan">
      <formula>$O$3</formula>
    </cfRule>
    <cfRule type="cellIs" dxfId="1584" priority="1380" operator="equal">
      <formula>$O$3</formula>
    </cfRule>
  </conditionalFormatting>
  <conditionalFormatting sqref="V8">
    <cfRule type="cellIs" dxfId="1583" priority="1374" operator="greaterThan">
      <formula>80</formula>
    </cfRule>
    <cfRule type="cellIs" dxfId="1582" priority="1376" operator="greaterThan">
      <formula>99.9</formula>
    </cfRule>
  </conditionalFormatting>
  <conditionalFormatting sqref="V8">
    <cfRule type="expression" dxfId="1581" priority="1375">
      <formula>U8&lt;V8</formula>
    </cfRule>
  </conditionalFormatting>
  <conditionalFormatting sqref="V7">
    <cfRule type="expression" dxfId="1580" priority="1371">
      <formula>U7&lt;V7</formula>
    </cfRule>
    <cfRule type="cellIs" dxfId="1579" priority="1372" operator="greaterThan">
      <formula>80</formula>
    </cfRule>
    <cfRule type="cellIs" dxfId="1578" priority="1373" operator="greaterThan">
      <formula>99.999</formula>
    </cfRule>
  </conditionalFormatting>
  <conditionalFormatting sqref="V10">
    <cfRule type="expression" dxfId="1577" priority="1367">
      <formula>U10&lt;V10</formula>
    </cfRule>
    <cfRule type="cellIs" dxfId="1576" priority="1368" operator="greaterThan">
      <formula>80</formula>
    </cfRule>
    <cfRule type="cellIs" dxfId="1575" priority="1369" operator="greaterThan">
      <formula>99.999</formula>
    </cfRule>
  </conditionalFormatting>
  <conditionalFormatting sqref="V14">
    <cfRule type="cellIs" dxfId="1574" priority="1363" operator="greaterThan">
      <formula>80</formula>
    </cfRule>
    <cfRule type="cellIs" dxfId="1573" priority="1365" operator="greaterThan">
      <formula>99.9</formula>
    </cfRule>
  </conditionalFormatting>
  <conditionalFormatting sqref="V14">
    <cfRule type="expression" dxfId="1572" priority="1364">
      <formula>U14&lt;V14</formula>
    </cfRule>
  </conditionalFormatting>
  <conditionalFormatting sqref="V13">
    <cfRule type="expression" dxfId="1571" priority="1360">
      <formula>U13&lt;V13</formula>
    </cfRule>
    <cfRule type="cellIs" dxfId="1570" priority="1361" operator="greaterThan">
      <formula>80</formula>
    </cfRule>
    <cfRule type="cellIs" dxfId="1569" priority="1362" operator="greaterThan">
      <formula>99.999</formula>
    </cfRule>
  </conditionalFormatting>
  <conditionalFormatting sqref="V16">
    <cfRule type="expression" dxfId="1568" priority="1356">
      <formula>U16&lt;V16</formula>
    </cfRule>
    <cfRule type="cellIs" dxfId="1567" priority="1357" operator="greaterThan">
      <formula>80</formula>
    </cfRule>
    <cfRule type="cellIs" dxfId="1566" priority="1358" operator="greaterThan">
      <formula>99.999</formula>
    </cfRule>
  </conditionalFormatting>
  <conditionalFormatting sqref="V19">
    <cfRule type="expression" dxfId="1565" priority="1352">
      <formula>U19&lt;V19</formula>
    </cfRule>
    <cfRule type="cellIs" dxfId="1564" priority="1353" operator="greaterThan">
      <formula>80</formula>
    </cfRule>
    <cfRule type="cellIs" dxfId="1563" priority="1354" operator="greaterThan">
      <formula>99.999</formula>
    </cfRule>
  </conditionalFormatting>
  <conditionalFormatting sqref="V22">
    <cfRule type="expression" dxfId="1562" priority="1348">
      <formula>U22&lt;V22</formula>
    </cfRule>
    <cfRule type="cellIs" dxfId="1561" priority="1349" operator="greaterThan">
      <formula>80</formula>
    </cfRule>
    <cfRule type="cellIs" dxfId="1560" priority="1350" operator="greaterThan">
      <formula>99.999</formula>
    </cfRule>
  </conditionalFormatting>
  <conditionalFormatting sqref="V25">
    <cfRule type="expression" dxfId="1559" priority="1344">
      <formula>U25&lt;V25</formula>
    </cfRule>
    <cfRule type="cellIs" dxfId="1558" priority="1345" operator="greaterThan">
      <formula>80</formula>
    </cfRule>
    <cfRule type="cellIs" dxfId="1557" priority="1346" operator="greaterThan">
      <formula>99.999</formula>
    </cfRule>
  </conditionalFormatting>
  <conditionalFormatting sqref="V28">
    <cfRule type="expression" dxfId="1556" priority="1340">
      <formula>U28&lt;V28</formula>
    </cfRule>
    <cfRule type="cellIs" dxfId="1555" priority="1341" operator="greaterThan">
      <formula>80</formula>
    </cfRule>
    <cfRule type="cellIs" dxfId="1554" priority="1342" operator="greaterThan">
      <formula>99.999</formula>
    </cfRule>
  </conditionalFormatting>
  <conditionalFormatting sqref="V31">
    <cfRule type="expression" dxfId="1553" priority="1336">
      <formula>U31&lt;V31</formula>
    </cfRule>
    <cfRule type="cellIs" dxfId="1552" priority="1337" operator="greaterThan">
      <formula>80</formula>
    </cfRule>
    <cfRule type="cellIs" dxfId="1551" priority="1338" operator="greaterThan">
      <formula>99.999</formula>
    </cfRule>
  </conditionalFormatting>
  <conditionalFormatting sqref="V34">
    <cfRule type="expression" dxfId="1550" priority="1332">
      <formula>U34&lt;V34</formula>
    </cfRule>
    <cfRule type="cellIs" dxfId="1549" priority="1333" operator="greaterThan">
      <formula>80</formula>
    </cfRule>
    <cfRule type="cellIs" dxfId="1548" priority="1334" operator="greaterThan">
      <formula>99.999</formula>
    </cfRule>
  </conditionalFormatting>
  <conditionalFormatting sqref="V37">
    <cfRule type="expression" dxfId="1547" priority="1328">
      <formula>U37&lt;V37</formula>
    </cfRule>
    <cfRule type="cellIs" dxfId="1546" priority="1329" operator="greaterThan">
      <formula>80</formula>
    </cfRule>
    <cfRule type="cellIs" dxfId="1545" priority="1330" operator="greaterThan">
      <formula>99.999</formula>
    </cfRule>
  </conditionalFormatting>
  <conditionalFormatting sqref="V40">
    <cfRule type="expression" dxfId="1544" priority="1324">
      <formula>U40&lt;V40</formula>
    </cfRule>
    <cfRule type="cellIs" dxfId="1543" priority="1325" operator="greaterThan">
      <formula>80</formula>
    </cfRule>
    <cfRule type="cellIs" dxfId="1542" priority="1326" operator="greaterThan">
      <formula>99.999</formula>
    </cfRule>
  </conditionalFormatting>
  <conditionalFormatting sqref="V43">
    <cfRule type="expression" dxfId="1541" priority="1320">
      <formula>U43&lt;V43</formula>
    </cfRule>
    <cfRule type="cellIs" dxfId="1540" priority="1321" operator="greaterThan">
      <formula>80</formula>
    </cfRule>
    <cfRule type="cellIs" dxfId="1539" priority="1322" operator="greaterThan">
      <formula>99.999</formula>
    </cfRule>
  </conditionalFormatting>
  <conditionalFormatting sqref="V46">
    <cfRule type="expression" dxfId="1538" priority="1316">
      <formula>U46&lt;V46</formula>
    </cfRule>
    <cfRule type="cellIs" dxfId="1537" priority="1317" operator="greaterThan">
      <formula>80</formula>
    </cfRule>
    <cfRule type="cellIs" dxfId="1536" priority="1318" operator="greaterThan">
      <formula>99.999</formula>
    </cfRule>
  </conditionalFormatting>
  <conditionalFormatting sqref="V49">
    <cfRule type="expression" dxfId="1535" priority="1312">
      <formula>U49&lt;V49</formula>
    </cfRule>
    <cfRule type="cellIs" dxfId="1534" priority="1313" operator="greaterThan">
      <formula>80</formula>
    </cfRule>
    <cfRule type="cellIs" dxfId="1533" priority="1314" operator="greaterThan">
      <formula>99.999</formula>
    </cfRule>
  </conditionalFormatting>
  <conditionalFormatting sqref="V52">
    <cfRule type="expression" dxfId="1532" priority="1308">
      <formula>U52&lt;V52</formula>
    </cfRule>
    <cfRule type="cellIs" dxfId="1531" priority="1309" operator="greaterThan">
      <formula>80</formula>
    </cfRule>
    <cfRule type="cellIs" dxfId="1530" priority="1310" operator="greaterThan">
      <formula>99.999</formula>
    </cfRule>
  </conditionalFormatting>
  <conditionalFormatting sqref="V11">
    <cfRule type="cellIs" dxfId="1529" priority="1304" operator="greaterThan">
      <formula>80</formula>
    </cfRule>
    <cfRule type="cellIs" dxfId="1528" priority="1306" operator="greaterThan">
      <formula>99.9</formula>
    </cfRule>
  </conditionalFormatting>
  <conditionalFormatting sqref="V11">
    <cfRule type="expression" dxfId="1527" priority="1305">
      <formula>U11&lt;V11</formula>
    </cfRule>
  </conditionalFormatting>
  <conditionalFormatting sqref="V17">
    <cfRule type="cellIs" dxfId="1526" priority="1301" operator="greaterThan">
      <formula>80</formula>
    </cfRule>
    <cfRule type="cellIs" dxfId="1525" priority="1303" operator="greaterThan">
      <formula>99.9</formula>
    </cfRule>
  </conditionalFormatting>
  <conditionalFormatting sqref="V17">
    <cfRule type="expression" dxfId="1524" priority="1302">
      <formula>U17&lt;V17</formula>
    </cfRule>
  </conditionalFormatting>
  <conditionalFormatting sqref="V20">
    <cfRule type="cellIs" dxfId="1523" priority="1298" operator="greaterThan">
      <formula>80</formula>
    </cfRule>
    <cfRule type="cellIs" dxfId="1522" priority="1300" operator="greaterThan">
      <formula>99.9</formula>
    </cfRule>
  </conditionalFormatting>
  <conditionalFormatting sqref="V20">
    <cfRule type="expression" dxfId="1521" priority="1299">
      <formula>U20&lt;V20</formula>
    </cfRule>
  </conditionalFormatting>
  <conditionalFormatting sqref="V23">
    <cfRule type="cellIs" dxfId="1520" priority="1295" operator="greaterThan">
      <formula>80</formula>
    </cfRule>
    <cfRule type="cellIs" dxfId="1519" priority="1297" operator="greaterThan">
      <formula>99.9</formula>
    </cfRule>
  </conditionalFormatting>
  <conditionalFormatting sqref="V23">
    <cfRule type="expression" dxfId="1518" priority="1296">
      <formula>U23&lt;V23</formula>
    </cfRule>
  </conditionalFormatting>
  <conditionalFormatting sqref="V26">
    <cfRule type="cellIs" dxfId="1517" priority="1292" operator="greaterThan">
      <formula>80</formula>
    </cfRule>
    <cfRule type="cellIs" dxfId="1516" priority="1294" operator="greaterThan">
      <formula>99.9</formula>
    </cfRule>
  </conditionalFormatting>
  <conditionalFormatting sqref="V26">
    <cfRule type="expression" dxfId="1515" priority="1293">
      <formula>U26&lt;V26</formula>
    </cfRule>
  </conditionalFormatting>
  <conditionalFormatting sqref="V29">
    <cfRule type="cellIs" dxfId="1514" priority="1289" operator="greaterThan">
      <formula>80</formula>
    </cfRule>
    <cfRule type="cellIs" dxfId="1513" priority="1291" operator="greaterThan">
      <formula>99.9</formula>
    </cfRule>
  </conditionalFormatting>
  <conditionalFormatting sqref="V29">
    <cfRule type="expression" dxfId="1512" priority="1290">
      <formula>U29&lt;V29</formula>
    </cfRule>
  </conditionalFormatting>
  <conditionalFormatting sqref="V32">
    <cfRule type="cellIs" dxfId="1511" priority="1286" operator="greaterThan">
      <formula>80</formula>
    </cfRule>
    <cfRule type="cellIs" dxfId="1510" priority="1288" operator="greaterThan">
      <formula>99.9</formula>
    </cfRule>
  </conditionalFormatting>
  <conditionalFormatting sqref="V32">
    <cfRule type="expression" dxfId="1509" priority="1287">
      <formula>U32&lt;V32</formula>
    </cfRule>
  </conditionalFormatting>
  <conditionalFormatting sqref="V35">
    <cfRule type="cellIs" dxfId="1508" priority="1283" operator="greaterThan">
      <formula>80</formula>
    </cfRule>
    <cfRule type="cellIs" dxfId="1507" priority="1285" operator="greaterThan">
      <formula>99.9</formula>
    </cfRule>
  </conditionalFormatting>
  <conditionalFormatting sqref="V35">
    <cfRule type="expression" dxfId="1506" priority="1284">
      <formula>U35&lt;V35</formula>
    </cfRule>
  </conditionalFormatting>
  <conditionalFormatting sqref="V38">
    <cfRule type="cellIs" dxfId="1505" priority="1280" operator="greaterThan">
      <formula>80</formula>
    </cfRule>
    <cfRule type="cellIs" dxfId="1504" priority="1282" operator="greaterThan">
      <formula>99.9</formula>
    </cfRule>
  </conditionalFormatting>
  <conditionalFormatting sqref="V38">
    <cfRule type="expression" dxfId="1503" priority="1281">
      <formula>U38&lt;V38</formula>
    </cfRule>
  </conditionalFormatting>
  <conditionalFormatting sqref="V41">
    <cfRule type="cellIs" dxfId="1502" priority="1277" operator="greaterThan">
      <formula>80</formula>
    </cfRule>
    <cfRule type="cellIs" dxfId="1501" priority="1279" operator="greaterThan">
      <formula>99.9</formula>
    </cfRule>
  </conditionalFormatting>
  <conditionalFormatting sqref="V41">
    <cfRule type="expression" dxfId="1500" priority="1278">
      <formula>U41&lt;V41</formula>
    </cfRule>
  </conditionalFormatting>
  <conditionalFormatting sqref="V44">
    <cfRule type="cellIs" dxfId="1499" priority="1274" operator="greaterThan">
      <formula>80</formula>
    </cfRule>
    <cfRule type="cellIs" dxfId="1498" priority="1276" operator="greaterThan">
      <formula>99.9</formula>
    </cfRule>
  </conditionalFormatting>
  <conditionalFormatting sqref="V44">
    <cfRule type="expression" dxfId="1497" priority="1275">
      <formula>U44&lt;V44</formula>
    </cfRule>
  </conditionalFormatting>
  <conditionalFormatting sqref="V47">
    <cfRule type="cellIs" dxfId="1496" priority="1271" operator="greaterThan">
      <formula>80</formula>
    </cfRule>
    <cfRule type="cellIs" dxfId="1495" priority="1273" operator="greaterThan">
      <formula>99.9</formula>
    </cfRule>
  </conditionalFormatting>
  <conditionalFormatting sqref="V47">
    <cfRule type="expression" dxfId="1494" priority="1272">
      <formula>U47&lt;V47</formula>
    </cfRule>
  </conditionalFormatting>
  <conditionalFormatting sqref="V50">
    <cfRule type="cellIs" dxfId="1493" priority="1268" operator="greaterThan">
      <formula>80</formula>
    </cfRule>
    <cfRule type="cellIs" dxfId="1492" priority="1270" operator="greaterThan">
      <formula>99.9</formula>
    </cfRule>
  </conditionalFormatting>
  <conditionalFormatting sqref="V50">
    <cfRule type="expression" dxfId="1491" priority="1269">
      <formula>U50&lt;V50</formula>
    </cfRule>
  </conditionalFormatting>
  <conditionalFormatting sqref="V53">
    <cfRule type="cellIs" dxfId="1490" priority="1265" operator="greaterThan">
      <formula>80</formula>
    </cfRule>
    <cfRule type="cellIs" dxfId="1489" priority="1267" operator="greaterThan">
      <formula>99.9</formula>
    </cfRule>
  </conditionalFormatting>
  <conditionalFormatting sqref="V53">
    <cfRule type="expression" dxfId="1488" priority="1266">
      <formula>U53&lt;V53</formula>
    </cfRule>
  </conditionalFormatting>
  <conditionalFormatting sqref="Z7">
    <cfRule type="expression" dxfId="1487" priority="1261">
      <formula>$X$3=0</formula>
    </cfRule>
    <cfRule type="expression" dxfId="1486" priority="1262">
      <formula>$O$3=0</formula>
    </cfRule>
    <cfRule type="cellIs" dxfId="1485" priority="1263" operator="greaterThan">
      <formula>$O$3</formula>
    </cfRule>
    <cfRule type="cellIs" dxfId="1484" priority="1264" operator="equal">
      <formula>$O$3</formula>
    </cfRule>
  </conditionalFormatting>
  <conditionalFormatting sqref="Z10">
    <cfRule type="expression" dxfId="1483" priority="1257">
      <formula>$X$3=0</formula>
    </cfRule>
    <cfRule type="expression" dxfId="1482" priority="1258">
      <formula>$O$3=0</formula>
    </cfRule>
    <cfRule type="cellIs" dxfId="1481" priority="1259" operator="greaterThan">
      <formula>$O$3</formula>
    </cfRule>
    <cfRule type="cellIs" dxfId="1480" priority="1260" operator="equal">
      <formula>$O$3</formula>
    </cfRule>
  </conditionalFormatting>
  <conditionalFormatting sqref="Z13">
    <cfRule type="expression" dxfId="1479" priority="1253">
      <formula>$X$3=0</formula>
    </cfRule>
    <cfRule type="expression" dxfId="1478" priority="1254">
      <formula>$O$3=0</formula>
    </cfRule>
    <cfRule type="cellIs" dxfId="1477" priority="1255" operator="greaterThan">
      <formula>$O$3</formula>
    </cfRule>
    <cfRule type="cellIs" dxfId="1476" priority="1256" operator="equal">
      <formula>$O$3</formula>
    </cfRule>
  </conditionalFormatting>
  <conditionalFormatting sqref="Z16">
    <cfRule type="expression" dxfId="1475" priority="1249">
      <formula>$X$3=0</formula>
    </cfRule>
    <cfRule type="expression" dxfId="1474" priority="1250">
      <formula>$O$3=0</formula>
    </cfRule>
    <cfRule type="cellIs" dxfId="1473" priority="1251" operator="greaterThan">
      <formula>$O$3</formula>
    </cfRule>
    <cfRule type="cellIs" dxfId="1472" priority="1252" operator="equal">
      <formula>$O$3</formula>
    </cfRule>
  </conditionalFormatting>
  <conditionalFormatting sqref="Z19">
    <cfRule type="expression" dxfId="1471" priority="1245">
      <formula>$X$3=0</formula>
    </cfRule>
    <cfRule type="expression" dxfId="1470" priority="1246">
      <formula>$O$3=0</formula>
    </cfRule>
    <cfRule type="cellIs" dxfId="1469" priority="1247" operator="greaterThan">
      <formula>$O$3</formula>
    </cfRule>
    <cfRule type="cellIs" dxfId="1468" priority="1248" operator="equal">
      <formula>$O$3</formula>
    </cfRule>
  </conditionalFormatting>
  <conditionalFormatting sqref="Z22">
    <cfRule type="expression" dxfId="1467" priority="1241">
      <formula>$X$3=0</formula>
    </cfRule>
    <cfRule type="expression" dxfId="1466" priority="1242">
      <formula>$O$3=0</formula>
    </cfRule>
    <cfRule type="cellIs" dxfId="1465" priority="1243" operator="greaterThan">
      <formula>$O$3</formula>
    </cfRule>
    <cfRule type="cellIs" dxfId="1464" priority="1244" operator="equal">
      <formula>$O$3</formula>
    </cfRule>
  </conditionalFormatting>
  <conditionalFormatting sqref="Z25">
    <cfRule type="expression" dxfId="1463" priority="1237">
      <formula>$X$3=0</formula>
    </cfRule>
    <cfRule type="expression" dxfId="1462" priority="1238">
      <formula>$O$3=0</formula>
    </cfRule>
    <cfRule type="cellIs" dxfId="1461" priority="1239" operator="greaterThan">
      <formula>$O$3</formula>
    </cfRule>
    <cfRule type="cellIs" dxfId="1460" priority="1240" operator="equal">
      <formula>$O$3</formula>
    </cfRule>
  </conditionalFormatting>
  <conditionalFormatting sqref="Z28">
    <cfRule type="expression" dxfId="1459" priority="1233">
      <formula>$X$3=0</formula>
    </cfRule>
    <cfRule type="expression" dxfId="1458" priority="1234">
      <formula>$O$3=0</formula>
    </cfRule>
    <cfRule type="cellIs" dxfId="1457" priority="1235" operator="greaterThan">
      <formula>$O$3</formula>
    </cfRule>
    <cfRule type="cellIs" dxfId="1456" priority="1236" operator="equal">
      <formula>$O$3</formula>
    </cfRule>
  </conditionalFormatting>
  <conditionalFormatting sqref="Z31">
    <cfRule type="expression" dxfId="1455" priority="1229">
      <formula>$X$3=0</formula>
    </cfRule>
    <cfRule type="expression" dxfId="1454" priority="1230">
      <formula>$O$3=0</formula>
    </cfRule>
    <cfRule type="cellIs" dxfId="1453" priority="1231" operator="greaterThan">
      <formula>$O$3</formula>
    </cfRule>
    <cfRule type="cellIs" dxfId="1452" priority="1232" operator="equal">
      <formula>$O$3</formula>
    </cfRule>
  </conditionalFormatting>
  <conditionalFormatting sqref="Z34">
    <cfRule type="expression" dxfId="1451" priority="1225">
      <formula>$X$3=0</formula>
    </cfRule>
    <cfRule type="expression" dxfId="1450" priority="1226">
      <formula>$O$3=0</formula>
    </cfRule>
    <cfRule type="cellIs" dxfId="1449" priority="1227" operator="greaterThan">
      <formula>$O$3</formula>
    </cfRule>
    <cfRule type="cellIs" dxfId="1448" priority="1228" operator="equal">
      <formula>$O$3</formula>
    </cfRule>
  </conditionalFormatting>
  <conditionalFormatting sqref="Z37">
    <cfRule type="expression" dxfId="1447" priority="1221">
      <formula>$X$3=0</formula>
    </cfRule>
    <cfRule type="expression" dxfId="1446" priority="1222">
      <formula>$O$3=0</formula>
    </cfRule>
    <cfRule type="cellIs" dxfId="1445" priority="1223" operator="greaterThan">
      <formula>$O$3</formula>
    </cfRule>
    <cfRule type="cellIs" dxfId="1444" priority="1224" operator="equal">
      <formula>$O$3</formula>
    </cfRule>
  </conditionalFormatting>
  <conditionalFormatting sqref="Z40">
    <cfRule type="expression" dxfId="1443" priority="1217">
      <formula>$X$3=0</formula>
    </cfRule>
    <cfRule type="expression" dxfId="1442" priority="1218">
      <formula>$O$3=0</formula>
    </cfRule>
    <cfRule type="cellIs" dxfId="1441" priority="1219" operator="greaterThan">
      <formula>$O$3</formula>
    </cfRule>
    <cfRule type="cellIs" dxfId="1440" priority="1220" operator="equal">
      <formula>$O$3</formula>
    </cfRule>
  </conditionalFormatting>
  <conditionalFormatting sqref="Z43">
    <cfRule type="expression" dxfId="1439" priority="1213">
      <formula>$X$3=0</formula>
    </cfRule>
    <cfRule type="expression" dxfId="1438" priority="1214">
      <formula>$O$3=0</formula>
    </cfRule>
    <cfRule type="cellIs" dxfId="1437" priority="1215" operator="greaterThan">
      <formula>$O$3</formula>
    </cfRule>
    <cfRule type="cellIs" dxfId="1436" priority="1216" operator="equal">
      <formula>$O$3</formula>
    </cfRule>
  </conditionalFormatting>
  <conditionalFormatting sqref="Z46">
    <cfRule type="expression" dxfId="1435" priority="1209">
      <formula>$X$3=0</formula>
    </cfRule>
    <cfRule type="expression" dxfId="1434" priority="1210">
      <formula>$O$3=0</formula>
    </cfRule>
    <cfRule type="cellIs" dxfId="1433" priority="1211" operator="greaterThan">
      <formula>$O$3</formula>
    </cfRule>
    <cfRule type="cellIs" dxfId="1432" priority="1212" operator="equal">
      <formula>$O$3</formula>
    </cfRule>
  </conditionalFormatting>
  <conditionalFormatting sqref="Z49">
    <cfRule type="expression" dxfId="1431" priority="1205">
      <formula>$X$3=0</formula>
    </cfRule>
    <cfRule type="expression" dxfId="1430" priority="1206">
      <formula>$O$3=0</formula>
    </cfRule>
    <cfRule type="cellIs" dxfId="1429" priority="1207" operator="greaterThan">
      <formula>$O$3</formula>
    </cfRule>
    <cfRule type="cellIs" dxfId="1428" priority="1208" operator="equal">
      <formula>$O$3</formula>
    </cfRule>
  </conditionalFormatting>
  <conditionalFormatting sqref="Z52">
    <cfRule type="expression" dxfId="1427" priority="1201">
      <formula>$X$3=0</formula>
    </cfRule>
    <cfRule type="expression" dxfId="1426" priority="1202">
      <formula>$O$3=0</formula>
    </cfRule>
    <cfRule type="cellIs" dxfId="1425" priority="1203" operator="greaterThan">
      <formula>$O$3</formula>
    </cfRule>
    <cfRule type="cellIs" dxfId="1424" priority="1204" operator="equal">
      <formula>$O$3</formula>
    </cfRule>
  </conditionalFormatting>
  <conditionalFormatting sqref="Y8">
    <cfRule type="cellIs" dxfId="1423" priority="1198" operator="greaterThan">
      <formula>80</formula>
    </cfRule>
    <cfRule type="cellIs" dxfId="1422" priority="1200" operator="greaterThan">
      <formula>99.9</formula>
    </cfRule>
  </conditionalFormatting>
  <conditionalFormatting sqref="Y8">
    <cfRule type="expression" dxfId="1421" priority="1199">
      <formula>X8&lt;Y8</formula>
    </cfRule>
  </conditionalFormatting>
  <conditionalFormatting sqref="Y7">
    <cfRule type="expression" dxfId="1420" priority="1195">
      <formula>X7&lt;Y7</formula>
    </cfRule>
    <cfRule type="cellIs" dxfId="1419" priority="1196" operator="greaterThan">
      <formula>80</formula>
    </cfRule>
    <cfRule type="cellIs" dxfId="1418" priority="1197" operator="greaterThan">
      <formula>99.999</formula>
    </cfRule>
  </conditionalFormatting>
  <conditionalFormatting sqref="Y10">
    <cfRule type="expression" dxfId="1417" priority="1191">
      <formula>X10&lt;Y10</formula>
    </cfRule>
    <cfRule type="cellIs" dxfId="1416" priority="1192" operator="greaterThan">
      <formula>80</formula>
    </cfRule>
    <cfRule type="cellIs" dxfId="1415" priority="1193" operator="greaterThan">
      <formula>99.999</formula>
    </cfRule>
  </conditionalFormatting>
  <conditionalFormatting sqref="Y14">
    <cfRule type="cellIs" dxfId="1414" priority="1187" operator="greaterThan">
      <formula>80</formula>
    </cfRule>
    <cfRule type="cellIs" dxfId="1413" priority="1189" operator="greaterThan">
      <formula>99.9</formula>
    </cfRule>
  </conditionalFormatting>
  <conditionalFormatting sqref="Y14">
    <cfRule type="expression" dxfId="1412" priority="1188">
      <formula>X14&lt;Y14</formula>
    </cfRule>
  </conditionalFormatting>
  <conditionalFormatting sqref="Y13">
    <cfRule type="expression" dxfId="1411" priority="1184">
      <formula>X13&lt;Y13</formula>
    </cfRule>
    <cfRule type="cellIs" dxfId="1410" priority="1185" operator="greaterThan">
      <formula>80</formula>
    </cfRule>
    <cfRule type="cellIs" dxfId="1409" priority="1186" operator="greaterThan">
      <formula>99.999</formula>
    </cfRule>
  </conditionalFormatting>
  <conditionalFormatting sqref="Y16">
    <cfRule type="expression" dxfId="1408" priority="1180">
      <formula>X16&lt;Y16</formula>
    </cfRule>
    <cfRule type="cellIs" dxfId="1407" priority="1181" operator="greaterThan">
      <formula>80</formula>
    </cfRule>
    <cfRule type="cellIs" dxfId="1406" priority="1182" operator="greaterThan">
      <formula>99.999</formula>
    </cfRule>
  </conditionalFormatting>
  <conditionalFormatting sqref="Y19">
    <cfRule type="expression" dxfId="1405" priority="1176">
      <formula>X19&lt;Y19</formula>
    </cfRule>
    <cfRule type="cellIs" dxfId="1404" priority="1177" operator="greaterThan">
      <formula>80</formula>
    </cfRule>
    <cfRule type="cellIs" dxfId="1403" priority="1178" operator="greaterThan">
      <formula>99.999</formula>
    </cfRule>
  </conditionalFormatting>
  <conditionalFormatting sqref="Y22">
    <cfRule type="expression" dxfId="1402" priority="1172">
      <formula>X22&lt;Y22</formula>
    </cfRule>
    <cfRule type="cellIs" dxfId="1401" priority="1173" operator="greaterThan">
      <formula>80</formula>
    </cfRule>
    <cfRule type="cellIs" dxfId="1400" priority="1174" operator="greaterThan">
      <formula>99.999</formula>
    </cfRule>
  </conditionalFormatting>
  <conditionalFormatting sqref="Y25">
    <cfRule type="expression" dxfId="1399" priority="1168">
      <formula>X25&lt;Y25</formula>
    </cfRule>
    <cfRule type="cellIs" dxfId="1398" priority="1169" operator="greaterThan">
      <formula>80</formula>
    </cfRule>
    <cfRule type="cellIs" dxfId="1397" priority="1170" operator="greaterThan">
      <formula>99.999</formula>
    </cfRule>
  </conditionalFormatting>
  <conditionalFormatting sqref="Y28">
    <cfRule type="expression" dxfId="1396" priority="1164">
      <formula>X28&lt;Y28</formula>
    </cfRule>
    <cfRule type="cellIs" dxfId="1395" priority="1165" operator="greaterThan">
      <formula>80</formula>
    </cfRule>
    <cfRule type="cellIs" dxfId="1394" priority="1166" operator="greaterThan">
      <formula>99.999</formula>
    </cfRule>
  </conditionalFormatting>
  <conditionalFormatting sqref="Y31">
    <cfRule type="expression" dxfId="1393" priority="1160">
      <formula>X31&lt;Y31</formula>
    </cfRule>
    <cfRule type="cellIs" dxfId="1392" priority="1161" operator="greaterThan">
      <formula>80</formula>
    </cfRule>
    <cfRule type="cellIs" dxfId="1391" priority="1162" operator="greaterThan">
      <formula>99.999</formula>
    </cfRule>
  </conditionalFormatting>
  <conditionalFormatting sqref="Y34">
    <cfRule type="expression" dxfId="1390" priority="1156">
      <formula>X34&lt;Y34</formula>
    </cfRule>
    <cfRule type="cellIs" dxfId="1389" priority="1157" operator="greaterThan">
      <formula>80</formula>
    </cfRule>
    <cfRule type="cellIs" dxfId="1388" priority="1158" operator="greaterThan">
      <formula>99.999</formula>
    </cfRule>
  </conditionalFormatting>
  <conditionalFormatting sqref="Y37">
    <cfRule type="expression" dxfId="1387" priority="1152">
      <formula>X37&lt;Y37</formula>
    </cfRule>
    <cfRule type="cellIs" dxfId="1386" priority="1153" operator="greaterThan">
      <formula>80</formula>
    </cfRule>
    <cfRule type="cellIs" dxfId="1385" priority="1154" operator="greaterThan">
      <formula>99.999</formula>
    </cfRule>
  </conditionalFormatting>
  <conditionalFormatting sqref="Y40">
    <cfRule type="expression" dxfId="1384" priority="1148">
      <formula>X40&lt;Y40</formula>
    </cfRule>
    <cfRule type="cellIs" dxfId="1383" priority="1149" operator="greaterThan">
      <formula>80</formula>
    </cfRule>
    <cfRule type="cellIs" dxfId="1382" priority="1150" operator="greaterThan">
      <formula>99.999</formula>
    </cfRule>
  </conditionalFormatting>
  <conditionalFormatting sqref="Y43">
    <cfRule type="expression" dxfId="1381" priority="1144">
      <formula>X43&lt;Y43</formula>
    </cfRule>
    <cfRule type="cellIs" dxfId="1380" priority="1145" operator="greaterThan">
      <formula>80</formula>
    </cfRule>
    <cfRule type="cellIs" dxfId="1379" priority="1146" operator="greaterThan">
      <formula>99.999</formula>
    </cfRule>
  </conditionalFormatting>
  <conditionalFormatting sqref="Y46">
    <cfRule type="expression" dxfId="1378" priority="1140">
      <formula>X46&lt;Y46</formula>
    </cfRule>
    <cfRule type="cellIs" dxfId="1377" priority="1141" operator="greaterThan">
      <formula>80</formula>
    </cfRule>
    <cfRule type="cellIs" dxfId="1376" priority="1142" operator="greaterThan">
      <formula>99.999</formula>
    </cfRule>
  </conditionalFormatting>
  <conditionalFormatting sqref="Y49">
    <cfRule type="expression" dxfId="1375" priority="1136">
      <formula>X49&lt;Y49</formula>
    </cfRule>
    <cfRule type="cellIs" dxfId="1374" priority="1137" operator="greaterThan">
      <formula>80</formula>
    </cfRule>
    <cfRule type="cellIs" dxfId="1373" priority="1138" operator="greaterThan">
      <formula>99.999</formula>
    </cfRule>
  </conditionalFormatting>
  <conditionalFormatting sqref="Y52">
    <cfRule type="expression" dxfId="1372" priority="1132">
      <formula>X52&lt;Y52</formula>
    </cfRule>
    <cfRule type="cellIs" dxfId="1371" priority="1133" operator="greaterThan">
      <formula>80</formula>
    </cfRule>
    <cfRule type="cellIs" dxfId="1370" priority="1134" operator="greaterThan">
      <formula>99.999</formula>
    </cfRule>
  </conditionalFormatting>
  <conditionalFormatting sqref="Y11">
    <cfRule type="cellIs" dxfId="1369" priority="1128" operator="greaterThan">
      <formula>80</formula>
    </cfRule>
    <cfRule type="cellIs" dxfId="1368" priority="1130" operator="greaterThan">
      <formula>99.9</formula>
    </cfRule>
  </conditionalFormatting>
  <conditionalFormatting sqref="Y11">
    <cfRule type="expression" dxfId="1367" priority="1129">
      <formula>X11&lt;Y11</formula>
    </cfRule>
  </conditionalFormatting>
  <conditionalFormatting sqref="Y17">
    <cfRule type="cellIs" dxfId="1366" priority="1125" operator="greaterThan">
      <formula>80</formula>
    </cfRule>
    <cfRule type="cellIs" dxfId="1365" priority="1127" operator="greaterThan">
      <formula>99.9</formula>
    </cfRule>
  </conditionalFormatting>
  <conditionalFormatting sqref="Y17">
    <cfRule type="expression" dxfId="1364" priority="1126">
      <formula>X17&lt;Y17</formula>
    </cfRule>
  </conditionalFormatting>
  <conditionalFormatting sqref="Y20">
    <cfRule type="cellIs" dxfId="1363" priority="1122" operator="greaterThan">
      <formula>80</formula>
    </cfRule>
    <cfRule type="cellIs" dxfId="1362" priority="1124" operator="greaterThan">
      <formula>99.9</formula>
    </cfRule>
  </conditionalFormatting>
  <conditionalFormatting sqref="Y20">
    <cfRule type="expression" dxfId="1361" priority="1123">
      <formula>X20&lt;Y20</formula>
    </cfRule>
  </conditionalFormatting>
  <conditionalFormatting sqref="Y23">
    <cfRule type="cellIs" dxfId="1360" priority="1119" operator="greaterThan">
      <formula>80</formula>
    </cfRule>
    <cfRule type="cellIs" dxfId="1359" priority="1121" operator="greaterThan">
      <formula>99.9</formula>
    </cfRule>
  </conditionalFormatting>
  <conditionalFormatting sqref="Y23">
    <cfRule type="expression" dxfId="1358" priority="1120">
      <formula>X23&lt;Y23</formula>
    </cfRule>
  </conditionalFormatting>
  <conditionalFormatting sqref="Y26">
    <cfRule type="cellIs" dxfId="1357" priority="1116" operator="greaterThan">
      <formula>80</formula>
    </cfRule>
    <cfRule type="cellIs" dxfId="1356" priority="1118" operator="greaterThan">
      <formula>99.9</formula>
    </cfRule>
  </conditionalFormatting>
  <conditionalFormatting sqref="Y26">
    <cfRule type="expression" dxfId="1355" priority="1117">
      <formula>X26&lt;Y26</formula>
    </cfRule>
  </conditionalFormatting>
  <conditionalFormatting sqref="Y29">
    <cfRule type="cellIs" dxfId="1354" priority="1113" operator="greaterThan">
      <formula>80</formula>
    </cfRule>
    <cfRule type="cellIs" dxfId="1353" priority="1115" operator="greaterThan">
      <formula>99.9</formula>
    </cfRule>
  </conditionalFormatting>
  <conditionalFormatting sqref="Y29">
    <cfRule type="expression" dxfId="1352" priority="1114">
      <formula>X29&lt;Y29</formula>
    </cfRule>
  </conditionalFormatting>
  <conditionalFormatting sqref="Y32">
    <cfRule type="cellIs" dxfId="1351" priority="1110" operator="greaterThan">
      <formula>80</formula>
    </cfRule>
    <cfRule type="cellIs" dxfId="1350" priority="1112" operator="greaterThan">
      <formula>99.9</formula>
    </cfRule>
  </conditionalFormatting>
  <conditionalFormatting sqref="Y32">
    <cfRule type="expression" dxfId="1349" priority="1111">
      <formula>X32&lt;Y32</formula>
    </cfRule>
  </conditionalFormatting>
  <conditionalFormatting sqref="Y35">
    <cfRule type="cellIs" dxfId="1348" priority="1107" operator="greaterThan">
      <formula>80</formula>
    </cfRule>
    <cfRule type="cellIs" dxfId="1347" priority="1109" operator="greaterThan">
      <formula>99.9</formula>
    </cfRule>
  </conditionalFormatting>
  <conditionalFormatting sqref="Y35">
    <cfRule type="expression" dxfId="1346" priority="1108">
      <formula>X35&lt;Y35</formula>
    </cfRule>
  </conditionalFormatting>
  <conditionalFormatting sqref="Y38">
    <cfRule type="cellIs" dxfId="1345" priority="1104" operator="greaterThan">
      <formula>80</formula>
    </cfRule>
    <cfRule type="cellIs" dxfId="1344" priority="1106" operator="greaterThan">
      <formula>99.9</formula>
    </cfRule>
  </conditionalFormatting>
  <conditionalFormatting sqref="Y38">
    <cfRule type="expression" dxfId="1343" priority="1105">
      <formula>X38&lt;Y38</formula>
    </cfRule>
  </conditionalFormatting>
  <conditionalFormatting sqref="Y41">
    <cfRule type="cellIs" dxfId="1342" priority="1101" operator="greaterThan">
      <formula>80</formula>
    </cfRule>
    <cfRule type="cellIs" dxfId="1341" priority="1103" operator="greaterThan">
      <formula>99.9</formula>
    </cfRule>
  </conditionalFormatting>
  <conditionalFormatting sqref="Y41">
    <cfRule type="expression" dxfId="1340" priority="1102">
      <formula>X41&lt;Y41</formula>
    </cfRule>
  </conditionalFormatting>
  <conditionalFormatting sqref="Y44">
    <cfRule type="cellIs" dxfId="1339" priority="1098" operator="greaterThan">
      <formula>80</formula>
    </cfRule>
    <cfRule type="cellIs" dxfId="1338" priority="1100" operator="greaterThan">
      <formula>99.9</formula>
    </cfRule>
  </conditionalFormatting>
  <conditionalFormatting sqref="Y44">
    <cfRule type="expression" dxfId="1337" priority="1099">
      <formula>X44&lt;Y44</formula>
    </cfRule>
  </conditionalFormatting>
  <conditionalFormatting sqref="Y47">
    <cfRule type="cellIs" dxfId="1336" priority="1095" operator="greaterThan">
      <formula>80</formula>
    </cfRule>
    <cfRule type="cellIs" dxfId="1335" priority="1097" operator="greaterThan">
      <formula>99.9</formula>
    </cfRule>
  </conditionalFormatting>
  <conditionalFormatting sqref="Y47">
    <cfRule type="expression" dxfId="1334" priority="1096">
      <formula>X47&lt;Y47</formula>
    </cfRule>
  </conditionalFormatting>
  <conditionalFormatting sqref="Y50">
    <cfRule type="cellIs" dxfId="1333" priority="1092" operator="greaterThan">
      <formula>80</formula>
    </cfRule>
    <cfRule type="cellIs" dxfId="1332" priority="1094" operator="greaterThan">
      <formula>99.9</formula>
    </cfRule>
  </conditionalFormatting>
  <conditionalFormatting sqref="Y50">
    <cfRule type="expression" dxfId="1331" priority="1093">
      <formula>X50&lt;Y50</formula>
    </cfRule>
  </conditionalFormatting>
  <conditionalFormatting sqref="Y53">
    <cfRule type="cellIs" dxfId="1330" priority="1089" operator="greaterThan">
      <formula>80</formula>
    </cfRule>
    <cfRule type="cellIs" dxfId="1329" priority="1091" operator="greaterThan">
      <formula>99.9</formula>
    </cfRule>
  </conditionalFormatting>
  <conditionalFormatting sqref="Y53">
    <cfRule type="expression" dxfId="1328" priority="1090">
      <formula>X53&lt;Y53</formula>
    </cfRule>
  </conditionalFormatting>
  <conditionalFormatting sqref="AC7">
    <cfRule type="expression" dxfId="1327" priority="1085">
      <formula>$X$3=0</formula>
    </cfRule>
    <cfRule type="expression" dxfId="1326" priority="1086">
      <formula>$O$3=0</formula>
    </cfRule>
    <cfRule type="cellIs" dxfId="1325" priority="1087" operator="greaterThan">
      <formula>$O$3</formula>
    </cfRule>
    <cfRule type="cellIs" dxfId="1324" priority="1088" operator="equal">
      <formula>$O$3</formula>
    </cfRule>
  </conditionalFormatting>
  <conditionalFormatting sqref="AC10">
    <cfRule type="expression" dxfId="1323" priority="1081">
      <formula>$X$3=0</formula>
    </cfRule>
    <cfRule type="expression" dxfId="1322" priority="1082">
      <formula>$O$3=0</formula>
    </cfRule>
    <cfRule type="cellIs" dxfId="1321" priority="1083" operator="greaterThan">
      <formula>$O$3</formula>
    </cfRule>
    <cfRule type="cellIs" dxfId="1320" priority="1084" operator="equal">
      <formula>$O$3</formula>
    </cfRule>
  </conditionalFormatting>
  <conditionalFormatting sqref="AC13">
    <cfRule type="expression" dxfId="1319" priority="1077">
      <formula>$X$3=0</formula>
    </cfRule>
    <cfRule type="expression" dxfId="1318" priority="1078">
      <formula>$O$3=0</formula>
    </cfRule>
    <cfRule type="cellIs" dxfId="1317" priority="1079" operator="greaterThan">
      <formula>$O$3</formula>
    </cfRule>
    <cfRule type="cellIs" dxfId="1316" priority="1080" operator="equal">
      <formula>$O$3</formula>
    </cfRule>
  </conditionalFormatting>
  <conditionalFormatting sqref="AC16">
    <cfRule type="expression" dxfId="1315" priority="1073">
      <formula>$X$3=0</formula>
    </cfRule>
    <cfRule type="expression" dxfId="1314" priority="1074">
      <formula>$O$3=0</formula>
    </cfRule>
    <cfRule type="cellIs" dxfId="1313" priority="1075" operator="greaterThan">
      <formula>$O$3</formula>
    </cfRule>
    <cfRule type="cellIs" dxfId="1312" priority="1076" operator="equal">
      <formula>$O$3</formula>
    </cfRule>
  </conditionalFormatting>
  <conditionalFormatting sqref="AC19">
    <cfRule type="expression" dxfId="1311" priority="1069">
      <formula>$X$3=0</formula>
    </cfRule>
    <cfRule type="expression" dxfId="1310" priority="1070">
      <formula>$O$3=0</formula>
    </cfRule>
    <cfRule type="cellIs" dxfId="1309" priority="1071" operator="greaterThan">
      <formula>$O$3</formula>
    </cfRule>
    <cfRule type="cellIs" dxfId="1308" priority="1072" operator="equal">
      <formula>$O$3</formula>
    </cfRule>
  </conditionalFormatting>
  <conditionalFormatting sqref="AC22">
    <cfRule type="expression" dxfId="1307" priority="1065">
      <formula>$X$3=0</formula>
    </cfRule>
    <cfRule type="expression" dxfId="1306" priority="1066">
      <formula>$O$3=0</formula>
    </cfRule>
    <cfRule type="cellIs" dxfId="1305" priority="1067" operator="greaterThan">
      <formula>$O$3</formula>
    </cfRule>
    <cfRule type="cellIs" dxfId="1304" priority="1068" operator="equal">
      <formula>$O$3</formula>
    </cfRule>
  </conditionalFormatting>
  <conditionalFormatting sqref="AC25">
    <cfRule type="expression" dxfId="1303" priority="1061">
      <formula>$X$3=0</formula>
    </cfRule>
    <cfRule type="expression" dxfId="1302" priority="1062">
      <formula>$O$3=0</formula>
    </cfRule>
    <cfRule type="cellIs" dxfId="1301" priority="1063" operator="greaterThan">
      <formula>$O$3</formula>
    </cfRule>
    <cfRule type="cellIs" dxfId="1300" priority="1064" operator="equal">
      <formula>$O$3</formula>
    </cfRule>
  </conditionalFormatting>
  <conditionalFormatting sqref="AC28">
    <cfRule type="expression" dxfId="1299" priority="1057">
      <formula>$X$3=0</formula>
    </cfRule>
    <cfRule type="expression" dxfId="1298" priority="1058">
      <formula>$O$3=0</formula>
    </cfRule>
    <cfRule type="cellIs" dxfId="1297" priority="1059" operator="greaterThan">
      <formula>$O$3</formula>
    </cfRule>
    <cfRule type="cellIs" dxfId="1296" priority="1060" operator="equal">
      <formula>$O$3</formula>
    </cfRule>
  </conditionalFormatting>
  <conditionalFormatting sqref="AC31">
    <cfRule type="expression" dxfId="1295" priority="1053">
      <formula>$X$3=0</formula>
    </cfRule>
    <cfRule type="expression" dxfId="1294" priority="1054">
      <formula>$O$3=0</formula>
    </cfRule>
    <cfRule type="cellIs" dxfId="1293" priority="1055" operator="greaterThan">
      <formula>$O$3</formula>
    </cfRule>
    <cfRule type="cellIs" dxfId="1292" priority="1056" operator="equal">
      <formula>$O$3</formula>
    </cfRule>
  </conditionalFormatting>
  <conditionalFormatting sqref="AC34">
    <cfRule type="expression" dxfId="1291" priority="1049">
      <formula>$X$3=0</formula>
    </cfRule>
    <cfRule type="expression" dxfId="1290" priority="1050">
      <formula>$O$3=0</formula>
    </cfRule>
    <cfRule type="cellIs" dxfId="1289" priority="1051" operator="greaterThan">
      <formula>$O$3</formula>
    </cfRule>
    <cfRule type="cellIs" dxfId="1288" priority="1052" operator="equal">
      <formula>$O$3</formula>
    </cfRule>
  </conditionalFormatting>
  <conditionalFormatting sqref="AC37">
    <cfRule type="expression" dxfId="1287" priority="1045">
      <formula>$X$3=0</formula>
    </cfRule>
    <cfRule type="expression" dxfId="1286" priority="1046">
      <formula>$O$3=0</formula>
    </cfRule>
    <cfRule type="cellIs" dxfId="1285" priority="1047" operator="greaterThan">
      <formula>$O$3</formula>
    </cfRule>
    <cfRule type="cellIs" dxfId="1284" priority="1048" operator="equal">
      <formula>$O$3</formula>
    </cfRule>
  </conditionalFormatting>
  <conditionalFormatting sqref="AC40">
    <cfRule type="expression" dxfId="1283" priority="1041">
      <formula>$X$3=0</formula>
    </cfRule>
    <cfRule type="expression" dxfId="1282" priority="1042">
      <formula>$O$3=0</formula>
    </cfRule>
    <cfRule type="cellIs" dxfId="1281" priority="1043" operator="greaterThan">
      <formula>$O$3</formula>
    </cfRule>
    <cfRule type="cellIs" dxfId="1280" priority="1044" operator="equal">
      <formula>$O$3</formula>
    </cfRule>
  </conditionalFormatting>
  <conditionalFormatting sqref="AC43">
    <cfRule type="expression" dxfId="1279" priority="1037">
      <formula>$X$3=0</formula>
    </cfRule>
    <cfRule type="expression" dxfId="1278" priority="1038">
      <formula>$O$3=0</formula>
    </cfRule>
    <cfRule type="cellIs" dxfId="1277" priority="1039" operator="greaterThan">
      <formula>$O$3</formula>
    </cfRule>
    <cfRule type="cellIs" dxfId="1276" priority="1040" operator="equal">
      <formula>$O$3</formula>
    </cfRule>
  </conditionalFormatting>
  <conditionalFormatting sqref="AC46">
    <cfRule type="expression" dxfId="1275" priority="1033">
      <formula>$X$3=0</formula>
    </cfRule>
    <cfRule type="expression" dxfId="1274" priority="1034">
      <formula>$O$3=0</formula>
    </cfRule>
    <cfRule type="cellIs" dxfId="1273" priority="1035" operator="greaterThan">
      <formula>$O$3</formula>
    </cfRule>
    <cfRule type="cellIs" dxfId="1272" priority="1036" operator="equal">
      <formula>$O$3</formula>
    </cfRule>
  </conditionalFormatting>
  <conditionalFormatting sqref="AC49">
    <cfRule type="expression" dxfId="1271" priority="1029">
      <formula>$X$3=0</formula>
    </cfRule>
    <cfRule type="expression" dxfId="1270" priority="1030">
      <formula>$O$3=0</formula>
    </cfRule>
    <cfRule type="cellIs" dxfId="1269" priority="1031" operator="greaterThan">
      <formula>$O$3</formula>
    </cfRule>
    <cfRule type="cellIs" dxfId="1268" priority="1032" operator="equal">
      <formula>$O$3</formula>
    </cfRule>
  </conditionalFormatting>
  <conditionalFormatting sqref="AC52">
    <cfRule type="expression" dxfId="1267" priority="1025">
      <formula>$X$3=0</formula>
    </cfRule>
    <cfRule type="expression" dxfId="1266" priority="1026">
      <formula>$O$3=0</formula>
    </cfRule>
    <cfRule type="cellIs" dxfId="1265" priority="1027" operator="greaterThan">
      <formula>$O$3</formula>
    </cfRule>
    <cfRule type="cellIs" dxfId="1264" priority="1028" operator="equal">
      <formula>$O$3</formula>
    </cfRule>
  </conditionalFormatting>
  <conditionalFormatting sqref="AB8">
    <cfRule type="cellIs" dxfId="1263" priority="1022" operator="greaterThan">
      <formula>80</formula>
    </cfRule>
    <cfRule type="cellIs" dxfId="1262" priority="1024" operator="greaterThan">
      <formula>99.9</formula>
    </cfRule>
  </conditionalFormatting>
  <conditionalFormatting sqref="AB8">
    <cfRule type="expression" dxfId="1261" priority="1023">
      <formula>AA8&lt;AB8</formula>
    </cfRule>
  </conditionalFormatting>
  <conditionalFormatting sqref="AB7">
    <cfRule type="expression" dxfId="1260" priority="1019">
      <formula>AA7&lt;AB7</formula>
    </cfRule>
    <cfRule type="cellIs" dxfId="1259" priority="1020" operator="greaterThan">
      <formula>80</formula>
    </cfRule>
    <cfRule type="cellIs" dxfId="1258" priority="1021" operator="greaterThan">
      <formula>99.999</formula>
    </cfRule>
  </conditionalFormatting>
  <conditionalFormatting sqref="AB10">
    <cfRule type="expression" dxfId="1257" priority="1015">
      <formula>AA10&lt;AB10</formula>
    </cfRule>
    <cfRule type="cellIs" dxfId="1256" priority="1016" operator="greaterThan">
      <formula>80</formula>
    </cfRule>
    <cfRule type="cellIs" dxfId="1255" priority="1017" operator="greaterThan">
      <formula>99.999</formula>
    </cfRule>
  </conditionalFormatting>
  <conditionalFormatting sqref="AB14">
    <cfRule type="cellIs" dxfId="1254" priority="1011" operator="greaterThan">
      <formula>80</formula>
    </cfRule>
    <cfRule type="cellIs" dxfId="1253" priority="1013" operator="greaterThan">
      <formula>99.9</formula>
    </cfRule>
  </conditionalFormatting>
  <conditionalFormatting sqref="AB14">
    <cfRule type="expression" dxfId="1252" priority="1012">
      <formula>AA14&lt;AB14</formula>
    </cfRule>
  </conditionalFormatting>
  <conditionalFormatting sqref="AB13">
    <cfRule type="expression" dxfId="1251" priority="1008">
      <formula>AA13&lt;AB13</formula>
    </cfRule>
    <cfRule type="cellIs" dxfId="1250" priority="1009" operator="greaterThan">
      <formula>80</formula>
    </cfRule>
    <cfRule type="cellIs" dxfId="1249" priority="1010" operator="greaterThan">
      <formula>99.999</formula>
    </cfRule>
  </conditionalFormatting>
  <conditionalFormatting sqref="AB16">
    <cfRule type="expression" dxfId="1248" priority="1004">
      <formula>AA16&lt;AB16</formula>
    </cfRule>
    <cfRule type="cellIs" dxfId="1247" priority="1005" operator="greaterThan">
      <formula>80</formula>
    </cfRule>
    <cfRule type="cellIs" dxfId="1246" priority="1006" operator="greaterThan">
      <formula>99.999</formula>
    </cfRule>
  </conditionalFormatting>
  <conditionalFormatting sqref="AB19">
    <cfRule type="expression" dxfId="1245" priority="1000">
      <formula>AA19&lt;AB19</formula>
    </cfRule>
    <cfRule type="cellIs" dxfId="1244" priority="1001" operator="greaterThan">
      <formula>80</formula>
    </cfRule>
    <cfRule type="cellIs" dxfId="1243" priority="1002" operator="greaterThan">
      <formula>99.999</formula>
    </cfRule>
  </conditionalFormatting>
  <conditionalFormatting sqref="AB22">
    <cfRule type="expression" dxfId="1242" priority="996">
      <formula>AA22&lt;AB22</formula>
    </cfRule>
    <cfRule type="cellIs" dxfId="1241" priority="997" operator="greaterThan">
      <formula>80</formula>
    </cfRule>
    <cfRule type="cellIs" dxfId="1240" priority="998" operator="greaterThan">
      <formula>99.999</formula>
    </cfRule>
  </conditionalFormatting>
  <conditionalFormatting sqref="AB25">
    <cfRule type="expression" dxfId="1239" priority="992">
      <formula>AA25&lt;AB25</formula>
    </cfRule>
    <cfRule type="cellIs" dxfId="1238" priority="993" operator="greaterThan">
      <formula>80</formula>
    </cfRule>
    <cfRule type="cellIs" dxfId="1237" priority="994" operator="greaterThan">
      <formula>99.999</formula>
    </cfRule>
  </conditionalFormatting>
  <conditionalFormatting sqref="AB28">
    <cfRule type="expression" dxfId="1236" priority="988">
      <formula>AA28&lt;AB28</formula>
    </cfRule>
    <cfRule type="cellIs" dxfId="1235" priority="989" operator="greaterThan">
      <formula>80</formula>
    </cfRule>
    <cfRule type="cellIs" dxfId="1234" priority="990" operator="greaterThan">
      <formula>99.999</formula>
    </cfRule>
  </conditionalFormatting>
  <conditionalFormatting sqref="AB31">
    <cfRule type="expression" dxfId="1233" priority="984">
      <formula>AA31&lt;AB31</formula>
    </cfRule>
    <cfRule type="cellIs" dxfId="1232" priority="985" operator="greaterThan">
      <formula>80</formula>
    </cfRule>
    <cfRule type="cellIs" dxfId="1231" priority="986" operator="greaterThan">
      <formula>99.999</formula>
    </cfRule>
  </conditionalFormatting>
  <conditionalFormatting sqref="AB34">
    <cfRule type="expression" dxfId="1230" priority="980">
      <formula>AA34&lt;AB34</formula>
    </cfRule>
    <cfRule type="cellIs" dxfId="1229" priority="981" operator="greaterThan">
      <formula>80</formula>
    </cfRule>
    <cfRule type="cellIs" dxfId="1228" priority="982" operator="greaterThan">
      <formula>99.999</formula>
    </cfRule>
  </conditionalFormatting>
  <conditionalFormatting sqref="AB37">
    <cfRule type="expression" dxfId="1227" priority="976">
      <formula>AA37&lt;AB37</formula>
    </cfRule>
    <cfRule type="cellIs" dxfId="1226" priority="977" operator="greaterThan">
      <formula>80</formula>
    </cfRule>
    <cfRule type="cellIs" dxfId="1225" priority="978" operator="greaterThan">
      <formula>99.999</formula>
    </cfRule>
  </conditionalFormatting>
  <conditionalFormatting sqref="AB40">
    <cfRule type="expression" dxfId="1224" priority="972">
      <formula>AA40&lt;AB40</formula>
    </cfRule>
    <cfRule type="cellIs" dxfId="1223" priority="973" operator="greaterThan">
      <formula>80</formula>
    </cfRule>
    <cfRule type="cellIs" dxfId="1222" priority="974" operator="greaterThan">
      <formula>99.999</formula>
    </cfRule>
  </conditionalFormatting>
  <conditionalFormatting sqref="AB43">
    <cfRule type="expression" dxfId="1221" priority="968">
      <formula>AA43&lt;AB43</formula>
    </cfRule>
    <cfRule type="cellIs" dxfId="1220" priority="969" operator="greaterThan">
      <formula>80</formula>
    </cfRule>
    <cfRule type="cellIs" dxfId="1219" priority="970" operator="greaterThan">
      <formula>99.999</formula>
    </cfRule>
  </conditionalFormatting>
  <conditionalFormatting sqref="AB46">
    <cfRule type="expression" dxfId="1218" priority="964">
      <formula>AA46&lt;AB46</formula>
    </cfRule>
    <cfRule type="cellIs" dxfId="1217" priority="965" operator="greaterThan">
      <formula>80</formula>
    </cfRule>
    <cfRule type="cellIs" dxfId="1216" priority="966" operator="greaterThan">
      <formula>99.999</formula>
    </cfRule>
  </conditionalFormatting>
  <conditionalFormatting sqref="AB49">
    <cfRule type="expression" dxfId="1215" priority="960">
      <formula>AA49&lt;AB49</formula>
    </cfRule>
    <cfRule type="cellIs" dxfId="1214" priority="961" operator="greaterThan">
      <formula>80</formula>
    </cfRule>
    <cfRule type="cellIs" dxfId="1213" priority="962" operator="greaterThan">
      <formula>99.999</formula>
    </cfRule>
  </conditionalFormatting>
  <conditionalFormatting sqref="AB52">
    <cfRule type="expression" dxfId="1212" priority="956">
      <formula>AA52&lt;AB52</formula>
    </cfRule>
    <cfRule type="cellIs" dxfId="1211" priority="957" operator="greaterThan">
      <formula>80</formula>
    </cfRule>
    <cfRule type="cellIs" dxfId="1210" priority="958" operator="greaterThan">
      <formula>99.999</formula>
    </cfRule>
  </conditionalFormatting>
  <conditionalFormatting sqref="AB11">
    <cfRule type="cellIs" dxfId="1209" priority="952" operator="greaterThan">
      <formula>80</formula>
    </cfRule>
    <cfRule type="cellIs" dxfId="1208" priority="954" operator="greaterThan">
      <formula>99.9</formula>
    </cfRule>
  </conditionalFormatting>
  <conditionalFormatting sqref="AB11">
    <cfRule type="expression" dxfId="1207" priority="953">
      <formula>AA11&lt;AB11</formula>
    </cfRule>
  </conditionalFormatting>
  <conditionalFormatting sqref="AB17">
    <cfRule type="cellIs" dxfId="1206" priority="949" operator="greaterThan">
      <formula>80</formula>
    </cfRule>
    <cfRule type="cellIs" dxfId="1205" priority="951" operator="greaterThan">
      <formula>99.9</formula>
    </cfRule>
  </conditionalFormatting>
  <conditionalFormatting sqref="AB17">
    <cfRule type="expression" dxfId="1204" priority="950">
      <formula>AA17&lt;AB17</formula>
    </cfRule>
  </conditionalFormatting>
  <conditionalFormatting sqref="AB20">
    <cfRule type="cellIs" dxfId="1203" priority="946" operator="greaterThan">
      <formula>80</formula>
    </cfRule>
    <cfRule type="cellIs" dxfId="1202" priority="948" operator="greaterThan">
      <formula>99.9</formula>
    </cfRule>
  </conditionalFormatting>
  <conditionalFormatting sqref="AB20">
    <cfRule type="expression" dxfId="1201" priority="947">
      <formula>AA20&lt;AB20</formula>
    </cfRule>
  </conditionalFormatting>
  <conditionalFormatting sqref="AB23">
    <cfRule type="cellIs" dxfId="1200" priority="943" operator="greaterThan">
      <formula>80</formula>
    </cfRule>
    <cfRule type="cellIs" dxfId="1199" priority="945" operator="greaterThan">
      <formula>99.9</formula>
    </cfRule>
  </conditionalFormatting>
  <conditionalFormatting sqref="AB23">
    <cfRule type="expression" dxfId="1198" priority="944">
      <formula>AA23&lt;AB23</formula>
    </cfRule>
  </conditionalFormatting>
  <conditionalFormatting sqref="AB26">
    <cfRule type="cellIs" dxfId="1197" priority="940" operator="greaterThan">
      <formula>80</formula>
    </cfRule>
    <cfRule type="cellIs" dxfId="1196" priority="942" operator="greaterThan">
      <formula>99.9</formula>
    </cfRule>
  </conditionalFormatting>
  <conditionalFormatting sqref="AB26">
    <cfRule type="expression" dxfId="1195" priority="941">
      <formula>AA26&lt;AB26</formula>
    </cfRule>
  </conditionalFormatting>
  <conditionalFormatting sqref="AB29">
    <cfRule type="cellIs" dxfId="1194" priority="937" operator="greaterThan">
      <formula>80</formula>
    </cfRule>
    <cfRule type="cellIs" dxfId="1193" priority="939" operator="greaterThan">
      <formula>99.9</formula>
    </cfRule>
  </conditionalFormatting>
  <conditionalFormatting sqref="AB29">
    <cfRule type="expression" dxfId="1192" priority="938">
      <formula>AA29&lt;AB29</formula>
    </cfRule>
  </conditionalFormatting>
  <conditionalFormatting sqref="AB32">
    <cfRule type="cellIs" dxfId="1191" priority="934" operator="greaterThan">
      <formula>80</formula>
    </cfRule>
    <cfRule type="cellIs" dxfId="1190" priority="936" operator="greaterThan">
      <formula>99.9</formula>
    </cfRule>
  </conditionalFormatting>
  <conditionalFormatting sqref="AB32">
    <cfRule type="expression" dxfId="1189" priority="935">
      <formula>AA32&lt;AB32</formula>
    </cfRule>
  </conditionalFormatting>
  <conditionalFormatting sqref="AB35">
    <cfRule type="cellIs" dxfId="1188" priority="931" operator="greaterThan">
      <formula>80</formula>
    </cfRule>
    <cfRule type="cellIs" dxfId="1187" priority="933" operator="greaterThan">
      <formula>99.9</formula>
    </cfRule>
  </conditionalFormatting>
  <conditionalFormatting sqref="AB35">
    <cfRule type="expression" dxfId="1186" priority="932">
      <formula>AA35&lt;AB35</formula>
    </cfRule>
  </conditionalFormatting>
  <conditionalFormatting sqref="AB38">
    <cfRule type="cellIs" dxfId="1185" priority="928" operator="greaterThan">
      <formula>80</formula>
    </cfRule>
    <cfRule type="cellIs" dxfId="1184" priority="930" operator="greaterThan">
      <formula>99.9</formula>
    </cfRule>
  </conditionalFormatting>
  <conditionalFormatting sqref="AB38">
    <cfRule type="expression" dxfId="1183" priority="929">
      <formula>AA38&lt;AB38</formula>
    </cfRule>
  </conditionalFormatting>
  <conditionalFormatting sqref="AB41">
    <cfRule type="cellIs" dxfId="1182" priority="925" operator="greaterThan">
      <formula>80</formula>
    </cfRule>
    <cfRule type="cellIs" dxfId="1181" priority="927" operator="greaterThan">
      <formula>99.9</formula>
    </cfRule>
  </conditionalFormatting>
  <conditionalFormatting sqref="AB41">
    <cfRule type="expression" dxfId="1180" priority="926">
      <formula>AA41&lt;AB41</formula>
    </cfRule>
  </conditionalFormatting>
  <conditionalFormatting sqref="AB44">
    <cfRule type="cellIs" dxfId="1179" priority="922" operator="greaterThan">
      <formula>80</formula>
    </cfRule>
    <cfRule type="cellIs" dxfId="1178" priority="924" operator="greaterThan">
      <formula>99.9</formula>
    </cfRule>
  </conditionalFormatting>
  <conditionalFormatting sqref="AB44">
    <cfRule type="expression" dxfId="1177" priority="923">
      <formula>AA44&lt;AB44</formula>
    </cfRule>
  </conditionalFormatting>
  <conditionalFormatting sqref="AB47">
    <cfRule type="cellIs" dxfId="1176" priority="919" operator="greaterThan">
      <formula>80</formula>
    </cfRule>
    <cfRule type="cellIs" dxfId="1175" priority="921" operator="greaterThan">
      <formula>99.9</formula>
    </cfRule>
  </conditionalFormatting>
  <conditionalFormatting sqref="AB47">
    <cfRule type="expression" dxfId="1174" priority="920">
      <formula>AA47&lt;AB47</formula>
    </cfRule>
  </conditionalFormatting>
  <conditionalFormatting sqref="AB50">
    <cfRule type="cellIs" dxfId="1173" priority="916" operator="greaterThan">
      <formula>80</formula>
    </cfRule>
    <cfRule type="cellIs" dxfId="1172" priority="918" operator="greaterThan">
      <formula>99.9</formula>
    </cfRule>
  </conditionalFormatting>
  <conditionalFormatting sqref="AB50">
    <cfRule type="expression" dxfId="1171" priority="917">
      <formula>AA50&lt;AB50</formula>
    </cfRule>
  </conditionalFormatting>
  <conditionalFormatting sqref="AB53">
    <cfRule type="cellIs" dxfId="1170" priority="913" operator="greaterThan">
      <formula>80</formula>
    </cfRule>
    <cfRule type="cellIs" dxfId="1169" priority="915" operator="greaterThan">
      <formula>99.9</formula>
    </cfRule>
  </conditionalFormatting>
  <conditionalFormatting sqref="AB53">
    <cfRule type="expression" dxfId="1168" priority="914">
      <formula>AA53&lt;AB53</formula>
    </cfRule>
  </conditionalFormatting>
  <conditionalFormatting sqref="AF7">
    <cfRule type="expression" dxfId="1167" priority="909">
      <formula>$X$3=0</formula>
    </cfRule>
    <cfRule type="expression" dxfId="1166" priority="910">
      <formula>$O$3=0</formula>
    </cfRule>
    <cfRule type="cellIs" dxfId="1165" priority="911" operator="greaterThan">
      <formula>$O$3</formula>
    </cfRule>
    <cfRule type="cellIs" dxfId="1164" priority="912" operator="equal">
      <formula>$O$3</formula>
    </cfRule>
  </conditionalFormatting>
  <conditionalFormatting sqref="AF10">
    <cfRule type="expression" dxfId="1163" priority="905">
      <formula>$X$3=0</formula>
    </cfRule>
    <cfRule type="expression" dxfId="1162" priority="906">
      <formula>$O$3=0</formula>
    </cfRule>
    <cfRule type="cellIs" dxfId="1161" priority="907" operator="greaterThan">
      <formula>$O$3</formula>
    </cfRule>
    <cfRule type="cellIs" dxfId="1160" priority="908" operator="equal">
      <formula>$O$3</formula>
    </cfRule>
  </conditionalFormatting>
  <conditionalFormatting sqref="AF13">
    <cfRule type="expression" dxfId="1159" priority="901">
      <formula>$X$3=0</formula>
    </cfRule>
    <cfRule type="expression" dxfId="1158" priority="902">
      <formula>$O$3=0</formula>
    </cfRule>
    <cfRule type="cellIs" dxfId="1157" priority="903" operator="greaterThan">
      <formula>$O$3</formula>
    </cfRule>
    <cfRule type="cellIs" dxfId="1156" priority="904" operator="equal">
      <formula>$O$3</formula>
    </cfRule>
  </conditionalFormatting>
  <conditionalFormatting sqref="AF16">
    <cfRule type="expression" dxfId="1155" priority="897">
      <formula>$X$3=0</formula>
    </cfRule>
    <cfRule type="expression" dxfId="1154" priority="898">
      <formula>$O$3=0</formula>
    </cfRule>
    <cfRule type="cellIs" dxfId="1153" priority="899" operator="greaterThan">
      <formula>$O$3</formula>
    </cfRule>
    <cfRule type="cellIs" dxfId="1152" priority="900" operator="equal">
      <formula>$O$3</formula>
    </cfRule>
  </conditionalFormatting>
  <conditionalFormatting sqref="AF19">
    <cfRule type="expression" dxfId="1151" priority="893">
      <formula>$X$3=0</formula>
    </cfRule>
    <cfRule type="expression" dxfId="1150" priority="894">
      <formula>$O$3=0</formula>
    </cfRule>
    <cfRule type="cellIs" dxfId="1149" priority="895" operator="greaterThan">
      <formula>$O$3</formula>
    </cfRule>
    <cfRule type="cellIs" dxfId="1148" priority="896" operator="equal">
      <formula>$O$3</formula>
    </cfRule>
  </conditionalFormatting>
  <conditionalFormatting sqref="AF22">
    <cfRule type="expression" dxfId="1147" priority="889">
      <formula>$X$3=0</formula>
    </cfRule>
    <cfRule type="expression" dxfId="1146" priority="890">
      <formula>$O$3=0</formula>
    </cfRule>
    <cfRule type="cellIs" dxfId="1145" priority="891" operator="greaterThan">
      <formula>$O$3</formula>
    </cfRule>
    <cfRule type="cellIs" dxfId="1144" priority="892" operator="equal">
      <formula>$O$3</formula>
    </cfRule>
  </conditionalFormatting>
  <conditionalFormatting sqref="AF25">
    <cfRule type="expression" dxfId="1143" priority="885">
      <formula>$X$3=0</formula>
    </cfRule>
    <cfRule type="expression" dxfId="1142" priority="886">
      <formula>$O$3=0</formula>
    </cfRule>
    <cfRule type="cellIs" dxfId="1141" priority="887" operator="greaterThan">
      <formula>$O$3</formula>
    </cfRule>
    <cfRule type="cellIs" dxfId="1140" priority="888" operator="equal">
      <formula>$O$3</formula>
    </cfRule>
  </conditionalFormatting>
  <conditionalFormatting sqref="AF28">
    <cfRule type="expression" dxfId="1139" priority="881">
      <formula>$X$3=0</formula>
    </cfRule>
    <cfRule type="expression" dxfId="1138" priority="882">
      <formula>$O$3=0</formula>
    </cfRule>
    <cfRule type="cellIs" dxfId="1137" priority="883" operator="greaterThan">
      <formula>$O$3</formula>
    </cfRule>
    <cfRule type="cellIs" dxfId="1136" priority="884" operator="equal">
      <formula>$O$3</formula>
    </cfRule>
  </conditionalFormatting>
  <conditionalFormatting sqref="AF31">
    <cfRule type="expression" dxfId="1135" priority="877">
      <formula>$X$3=0</formula>
    </cfRule>
    <cfRule type="expression" dxfId="1134" priority="878">
      <formula>$O$3=0</formula>
    </cfRule>
    <cfRule type="cellIs" dxfId="1133" priority="879" operator="greaterThan">
      <formula>$O$3</formula>
    </cfRule>
    <cfRule type="cellIs" dxfId="1132" priority="880" operator="equal">
      <formula>$O$3</formula>
    </cfRule>
  </conditionalFormatting>
  <conditionalFormatting sqref="AF34">
    <cfRule type="expression" dxfId="1131" priority="873">
      <formula>$X$3=0</formula>
    </cfRule>
    <cfRule type="expression" dxfId="1130" priority="874">
      <formula>$O$3=0</formula>
    </cfRule>
    <cfRule type="cellIs" dxfId="1129" priority="875" operator="greaterThan">
      <formula>$O$3</formula>
    </cfRule>
    <cfRule type="cellIs" dxfId="1128" priority="876" operator="equal">
      <formula>$O$3</formula>
    </cfRule>
  </conditionalFormatting>
  <conditionalFormatting sqref="AF37">
    <cfRule type="expression" dxfId="1127" priority="869">
      <formula>$X$3=0</formula>
    </cfRule>
    <cfRule type="expression" dxfId="1126" priority="870">
      <formula>$O$3=0</formula>
    </cfRule>
    <cfRule type="cellIs" dxfId="1125" priority="871" operator="greaterThan">
      <formula>$O$3</formula>
    </cfRule>
    <cfRule type="cellIs" dxfId="1124" priority="872" operator="equal">
      <formula>$O$3</formula>
    </cfRule>
  </conditionalFormatting>
  <conditionalFormatting sqref="AF40">
    <cfRule type="expression" dxfId="1123" priority="865">
      <formula>$X$3=0</formula>
    </cfRule>
    <cfRule type="expression" dxfId="1122" priority="866">
      <formula>$O$3=0</formula>
    </cfRule>
    <cfRule type="cellIs" dxfId="1121" priority="867" operator="greaterThan">
      <formula>$O$3</formula>
    </cfRule>
    <cfRule type="cellIs" dxfId="1120" priority="868" operator="equal">
      <formula>$O$3</formula>
    </cfRule>
  </conditionalFormatting>
  <conditionalFormatting sqref="AF43">
    <cfRule type="expression" dxfId="1119" priority="861">
      <formula>$X$3=0</formula>
    </cfRule>
    <cfRule type="expression" dxfId="1118" priority="862">
      <formula>$O$3=0</formula>
    </cfRule>
    <cfRule type="cellIs" dxfId="1117" priority="863" operator="greaterThan">
      <formula>$O$3</formula>
    </cfRule>
    <cfRule type="cellIs" dxfId="1116" priority="864" operator="equal">
      <formula>$O$3</formula>
    </cfRule>
  </conditionalFormatting>
  <conditionalFormatting sqref="AF46">
    <cfRule type="expression" dxfId="1115" priority="857">
      <formula>$X$3=0</formula>
    </cfRule>
    <cfRule type="expression" dxfId="1114" priority="858">
      <formula>$O$3=0</formula>
    </cfRule>
    <cfRule type="cellIs" dxfId="1113" priority="859" operator="greaterThan">
      <formula>$O$3</formula>
    </cfRule>
    <cfRule type="cellIs" dxfId="1112" priority="860" operator="equal">
      <formula>$O$3</formula>
    </cfRule>
  </conditionalFormatting>
  <conditionalFormatting sqref="AF49">
    <cfRule type="expression" dxfId="1111" priority="853">
      <formula>$X$3=0</formula>
    </cfRule>
    <cfRule type="expression" dxfId="1110" priority="854">
      <formula>$O$3=0</formula>
    </cfRule>
    <cfRule type="cellIs" dxfId="1109" priority="855" operator="greaterThan">
      <formula>$O$3</formula>
    </cfRule>
    <cfRule type="cellIs" dxfId="1108" priority="856" operator="equal">
      <formula>$O$3</formula>
    </cfRule>
  </conditionalFormatting>
  <conditionalFormatting sqref="AF52">
    <cfRule type="expression" dxfId="1107" priority="849">
      <formula>$X$3=0</formula>
    </cfRule>
    <cfRule type="expression" dxfId="1106" priority="850">
      <formula>$O$3=0</formula>
    </cfRule>
    <cfRule type="cellIs" dxfId="1105" priority="851" operator="greaterThan">
      <formula>$O$3</formula>
    </cfRule>
    <cfRule type="cellIs" dxfId="1104" priority="852" operator="equal">
      <formula>$O$3</formula>
    </cfRule>
  </conditionalFormatting>
  <conditionalFormatting sqref="AE8">
    <cfRule type="cellIs" dxfId="1103" priority="846" operator="greaterThan">
      <formula>80</formula>
    </cfRule>
    <cfRule type="cellIs" dxfId="1102" priority="848" operator="greaterThan">
      <formula>99.9</formula>
    </cfRule>
  </conditionalFormatting>
  <conditionalFormatting sqref="AE8">
    <cfRule type="expression" dxfId="1101" priority="847">
      <formula>AD8&lt;AE8</formula>
    </cfRule>
  </conditionalFormatting>
  <conditionalFormatting sqref="AE7">
    <cfRule type="expression" dxfId="1100" priority="843">
      <formula>AD7&lt;AE7</formula>
    </cfRule>
    <cfRule type="cellIs" dxfId="1099" priority="844" operator="greaterThan">
      <formula>80</formula>
    </cfRule>
    <cfRule type="cellIs" dxfId="1098" priority="845" operator="greaterThan">
      <formula>99.999</formula>
    </cfRule>
  </conditionalFormatting>
  <conditionalFormatting sqref="AE10">
    <cfRule type="expression" dxfId="1097" priority="839">
      <formula>AD10&lt;AE10</formula>
    </cfRule>
    <cfRule type="cellIs" dxfId="1096" priority="840" operator="greaterThan">
      <formula>80</formula>
    </cfRule>
    <cfRule type="cellIs" dxfId="1095" priority="841" operator="greaterThan">
      <formula>99.999</formula>
    </cfRule>
  </conditionalFormatting>
  <conditionalFormatting sqref="AE14">
    <cfRule type="cellIs" dxfId="1094" priority="835" operator="greaterThan">
      <formula>80</formula>
    </cfRule>
    <cfRule type="cellIs" dxfId="1093" priority="837" operator="greaterThan">
      <formula>99.9</formula>
    </cfRule>
  </conditionalFormatting>
  <conditionalFormatting sqref="AE14">
    <cfRule type="expression" dxfId="1092" priority="836">
      <formula>AD14&lt;AE14</formula>
    </cfRule>
  </conditionalFormatting>
  <conditionalFormatting sqref="AE13">
    <cfRule type="expression" dxfId="1091" priority="832">
      <formula>AD13&lt;AE13</formula>
    </cfRule>
    <cfRule type="cellIs" dxfId="1090" priority="833" operator="greaterThan">
      <formula>80</formula>
    </cfRule>
    <cfRule type="cellIs" dxfId="1089" priority="834" operator="greaterThan">
      <formula>99.999</formula>
    </cfRule>
  </conditionalFormatting>
  <conditionalFormatting sqref="AE16">
    <cfRule type="expression" dxfId="1088" priority="828">
      <formula>AD16&lt;AE16</formula>
    </cfRule>
    <cfRule type="cellIs" dxfId="1087" priority="829" operator="greaterThan">
      <formula>80</formula>
    </cfRule>
    <cfRule type="cellIs" dxfId="1086" priority="830" operator="greaterThan">
      <formula>99.999</formula>
    </cfRule>
  </conditionalFormatting>
  <conditionalFormatting sqref="AE19">
    <cfRule type="expression" dxfId="1085" priority="824">
      <formula>AD19&lt;AE19</formula>
    </cfRule>
    <cfRule type="cellIs" dxfId="1084" priority="825" operator="greaterThan">
      <formula>80</formula>
    </cfRule>
    <cfRule type="cellIs" dxfId="1083" priority="826" operator="greaterThan">
      <formula>99.999</formula>
    </cfRule>
  </conditionalFormatting>
  <conditionalFormatting sqref="AE22">
    <cfRule type="expression" dxfId="1082" priority="820">
      <formula>AD22&lt;AE22</formula>
    </cfRule>
    <cfRule type="cellIs" dxfId="1081" priority="821" operator="greaterThan">
      <formula>80</formula>
    </cfRule>
    <cfRule type="cellIs" dxfId="1080" priority="822" operator="greaterThan">
      <formula>99.999</formula>
    </cfRule>
  </conditionalFormatting>
  <conditionalFormatting sqref="AE25">
    <cfRule type="expression" dxfId="1079" priority="816">
      <formula>AD25&lt;AE25</formula>
    </cfRule>
    <cfRule type="cellIs" dxfId="1078" priority="817" operator="greaterThan">
      <formula>80</formula>
    </cfRule>
    <cfRule type="cellIs" dxfId="1077" priority="818" operator="greaterThan">
      <formula>99.999</formula>
    </cfRule>
  </conditionalFormatting>
  <conditionalFormatting sqref="AE28">
    <cfRule type="expression" dxfId="1076" priority="812">
      <formula>AD28&lt;AE28</formula>
    </cfRule>
    <cfRule type="cellIs" dxfId="1075" priority="813" operator="greaterThan">
      <formula>80</formula>
    </cfRule>
    <cfRule type="cellIs" dxfId="1074" priority="814" operator="greaterThan">
      <formula>99.999</formula>
    </cfRule>
  </conditionalFormatting>
  <conditionalFormatting sqref="AE31">
    <cfRule type="expression" dxfId="1073" priority="808">
      <formula>AD31&lt;AE31</formula>
    </cfRule>
    <cfRule type="cellIs" dxfId="1072" priority="809" operator="greaterThan">
      <formula>80</formula>
    </cfRule>
    <cfRule type="cellIs" dxfId="1071" priority="810" operator="greaterThan">
      <formula>99.999</formula>
    </cfRule>
  </conditionalFormatting>
  <conditionalFormatting sqref="AE34">
    <cfRule type="expression" dxfId="1070" priority="804">
      <formula>AD34&lt;AE34</formula>
    </cfRule>
    <cfRule type="cellIs" dxfId="1069" priority="805" operator="greaterThan">
      <formula>80</formula>
    </cfRule>
    <cfRule type="cellIs" dxfId="1068" priority="806" operator="greaterThan">
      <formula>99.999</formula>
    </cfRule>
  </conditionalFormatting>
  <conditionalFormatting sqref="AE37">
    <cfRule type="expression" dxfId="1067" priority="800">
      <formula>AD37&lt;AE37</formula>
    </cfRule>
    <cfRule type="cellIs" dxfId="1066" priority="801" operator="greaterThan">
      <formula>80</formula>
    </cfRule>
    <cfRule type="cellIs" dxfId="1065" priority="802" operator="greaterThan">
      <formula>99.999</formula>
    </cfRule>
  </conditionalFormatting>
  <conditionalFormatting sqref="AE40">
    <cfRule type="expression" dxfId="1064" priority="796">
      <formula>AD40&lt;AE40</formula>
    </cfRule>
    <cfRule type="cellIs" dxfId="1063" priority="797" operator="greaterThan">
      <formula>80</formula>
    </cfRule>
    <cfRule type="cellIs" dxfId="1062" priority="798" operator="greaterThan">
      <formula>99.999</formula>
    </cfRule>
  </conditionalFormatting>
  <conditionalFormatting sqref="AE43">
    <cfRule type="expression" dxfId="1061" priority="792">
      <formula>AD43&lt;AE43</formula>
    </cfRule>
    <cfRule type="cellIs" dxfId="1060" priority="793" operator="greaterThan">
      <formula>80</formula>
    </cfRule>
    <cfRule type="cellIs" dxfId="1059" priority="794" operator="greaterThan">
      <formula>99.999</formula>
    </cfRule>
  </conditionalFormatting>
  <conditionalFormatting sqref="AE46">
    <cfRule type="expression" dxfId="1058" priority="788">
      <formula>AD46&lt;AE46</formula>
    </cfRule>
    <cfRule type="cellIs" dxfId="1057" priority="789" operator="greaterThan">
      <formula>80</formula>
    </cfRule>
    <cfRule type="cellIs" dxfId="1056" priority="790" operator="greaterThan">
      <formula>99.999</formula>
    </cfRule>
  </conditionalFormatting>
  <conditionalFormatting sqref="AE49">
    <cfRule type="expression" dxfId="1055" priority="784">
      <formula>AD49&lt;AE49</formula>
    </cfRule>
    <cfRule type="cellIs" dxfId="1054" priority="785" operator="greaterThan">
      <formula>80</formula>
    </cfRule>
    <cfRule type="cellIs" dxfId="1053" priority="786" operator="greaterThan">
      <formula>99.999</formula>
    </cfRule>
  </conditionalFormatting>
  <conditionalFormatting sqref="AE52">
    <cfRule type="expression" dxfId="1052" priority="780">
      <formula>AD52&lt;AE52</formula>
    </cfRule>
    <cfRule type="cellIs" dxfId="1051" priority="781" operator="greaterThan">
      <formula>80</formula>
    </cfRule>
    <cfRule type="cellIs" dxfId="1050" priority="782" operator="greaterThan">
      <formula>99.999</formula>
    </cfRule>
  </conditionalFormatting>
  <conditionalFormatting sqref="AE11">
    <cfRule type="cellIs" dxfId="1049" priority="776" operator="greaterThan">
      <formula>80</formula>
    </cfRule>
    <cfRule type="cellIs" dxfId="1048" priority="778" operator="greaterThan">
      <formula>99.9</formula>
    </cfRule>
  </conditionalFormatting>
  <conditionalFormatting sqref="AE11">
    <cfRule type="expression" dxfId="1047" priority="777">
      <formula>AD11&lt;AE11</formula>
    </cfRule>
  </conditionalFormatting>
  <conditionalFormatting sqref="AE17">
    <cfRule type="cellIs" dxfId="1046" priority="773" operator="greaterThan">
      <formula>80</formula>
    </cfRule>
    <cfRule type="cellIs" dxfId="1045" priority="775" operator="greaterThan">
      <formula>99.9</formula>
    </cfRule>
  </conditionalFormatting>
  <conditionalFormatting sqref="AE17">
    <cfRule type="expression" dxfId="1044" priority="774">
      <formula>AD17&lt;AE17</formula>
    </cfRule>
  </conditionalFormatting>
  <conditionalFormatting sqref="AE20">
    <cfRule type="cellIs" dxfId="1043" priority="770" operator="greaterThan">
      <formula>80</formula>
    </cfRule>
    <cfRule type="cellIs" dxfId="1042" priority="772" operator="greaterThan">
      <formula>99.9</formula>
    </cfRule>
  </conditionalFormatting>
  <conditionalFormatting sqref="AE20">
    <cfRule type="expression" dxfId="1041" priority="771">
      <formula>AD20&lt;AE20</formula>
    </cfRule>
  </conditionalFormatting>
  <conditionalFormatting sqref="AE23">
    <cfRule type="cellIs" dxfId="1040" priority="767" operator="greaterThan">
      <formula>80</formula>
    </cfRule>
    <cfRule type="cellIs" dxfId="1039" priority="769" operator="greaterThan">
      <formula>99.9</formula>
    </cfRule>
  </conditionalFormatting>
  <conditionalFormatting sqref="AE23">
    <cfRule type="expression" dxfId="1038" priority="768">
      <formula>AD23&lt;AE23</formula>
    </cfRule>
  </conditionalFormatting>
  <conditionalFormatting sqref="AE26">
    <cfRule type="cellIs" dxfId="1037" priority="764" operator="greaterThan">
      <formula>80</formula>
    </cfRule>
    <cfRule type="cellIs" dxfId="1036" priority="766" operator="greaterThan">
      <formula>99.9</formula>
    </cfRule>
  </conditionalFormatting>
  <conditionalFormatting sqref="AE26">
    <cfRule type="expression" dxfId="1035" priority="765">
      <formula>AD26&lt;AE26</formula>
    </cfRule>
  </conditionalFormatting>
  <conditionalFormatting sqref="AE29">
    <cfRule type="cellIs" dxfId="1034" priority="761" operator="greaterThan">
      <formula>80</formula>
    </cfRule>
    <cfRule type="cellIs" dxfId="1033" priority="763" operator="greaterThan">
      <formula>99.9</formula>
    </cfRule>
  </conditionalFormatting>
  <conditionalFormatting sqref="AE29">
    <cfRule type="expression" dxfId="1032" priority="762">
      <formula>AD29&lt;AE29</formula>
    </cfRule>
  </conditionalFormatting>
  <conditionalFormatting sqref="AE32">
    <cfRule type="cellIs" dxfId="1031" priority="758" operator="greaterThan">
      <formula>80</formula>
    </cfRule>
    <cfRule type="cellIs" dxfId="1030" priority="760" operator="greaterThan">
      <formula>99.9</formula>
    </cfRule>
  </conditionalFormatting>
  <conditionalFormatting sqref="AE32">
    <cfRule type="expression" dxfId="1029" priority="759">
      <formula>AD32&lt;AE32</formula>
    </cfRule>
  </conditionalFormatting>
  <conditionalFormatting sqref="AE35">
    <cfRule type="cellIs" dxfId="1028" priority="755" operator="greaterThan">
      <formula>80</formula>
    </cfRule>
    <cfRule type="cellIs" dxfId="1027" priority="757" operator="greaterThan">
      <formula>99.9</formula>
    </cfRule>
  </conditionalFormatting>
  <conditionalFormatting sqref="AE35">
    <cfRule type="expression" dxfId="1026" priority="756">
      <formula>AD35&lt;AE35</formula>
    </cfRule>
  </conditionalFormatting>
  <conditionalFormatting sqref="AE38">
    <cfRule type="cellIs" dxfId="1025" priority="752" operator="greaterThan">
      <formula>80</formula>
    </cfRule>
    <cfRule type="cellIs" dxfId="1024" priority="754" operator="greaterThan">
      <formula>99.9</formula>
    </cfRule>
  </conditionalFormatting>
  <conditionalFormatting sqref="AE38">
    <cfRule type="expression" dxfId="1023" priority="753">
      <formula>AD38&lt;AE38</formula>
    </cfRule>
  </conditionalFormatting>
  <conditionalFormatting sqref="AE41">
    <cfRule type="cellIs" dxfId="1022" priority="749" operator="greaterThan">
      <formula>80</formula>
    </cfRule>
    <cfRule type="cellIs" dxfId="1021" priority="751" operator="greaterThan">
      <formula>99.9</formula>
    </cfRule>
  </conditionalFormatting>
  <conditionalFormatting sqref="AE41">
    <cfRule type="expression" dxfId="1020" priority="750">
      <formula>AD41&lt;AE41</formula>
    </cfRule>
  </conditionalFormatting>
  <conditionalFormatting sqref="AE44">
    <cfRule type="cellIs" dxfId="1019" priority="746" operator="greaterThan">
      <formula>80</formula>
    </cfRule>
    <cfRule type="cellIs" dxfId="1018" priority="748" operator="greaterThan">
      <formula>99.9</formula>
    </cfRule>
  </conditionalFormatting>
  <conditionalFormatting sqref="AE44">
    <cfRule type="expression" dxfId="1017" priority="747">
      <formula>AD44&lt;AE44</formula>
    </cfRule>
  </conditionalFormatting>
  <conditionalFormatting sqref="AE47">
    <cfRule type="cellIs" dxfId="1016" priority="743" operator="greaterThan">
      <formula>80</formula>
    </cfRule>
    <cfRule type="cellIs" dxfId="1015" priority="745" operator="greaterThan">
      <formula>99.9</formula>
    </cfRule>
  </conditionalFormatting>
  <conditionalFormatting sqref="AE47">
    <cfRule type="expression" dxfId="1014" priority="744">
      <formula>AD47&lt;AE47</formula>
    </cfRule>
  </conditionalFormatting>
  <conditionalFormatting sqref="AE50">
    <cfRule type="cellIs" dxfId="1013" priority="740" operator="greaterThan">
      <formula>80</formula>
    </cfRule>
    <cfRule type="cellIs" dxfId="1012" priority="742" operator="greaterThan">
      <formula>99.9</formula>
    </cfRule>
  </conditionalFormatting>
  <conditionalFormatting sqref="AE50">
    <cfRule type="expression" dxfId="1011" priority="741">
      <formula>AD50&lt;AE50</formula>
    </cfRule>
  </conditionalFormatting>
  <conditionalFormatting sqref="AE53">
    <cfRule type="cellIs" dxfId="1010" priority="737" operator="greaterThan">
      <formula>80</formula>
    </cfRule>
    <cfRule type="cellIs" dxfId="1009" priority="739" operator="greaterThan">
      <formula>99.9</formula>
    </cfRule>
  </conditionalFormatting>
  <conditionalFormatting sqref="AE53">
    <cfRule type="expression" dxfId="1008" priority="738">
      <formula>AD53&lt;AE53</formula>
    </cfRule>
  </conditionalFormatting>
  <conditionalFormatting sqref="AI7">
    <cfRule type="expression" dxfId="1007" priority="733">
      <formula>$X$3=0</formula>
    </cfRule>
    <cfRule type="expression" dxfId="1006" priority="734">
      <formula>$O$3=0</formula>
    </cfRule>
    <cfRule type="cellIs" dxfId="1005" priority="735" operator="greaterThan">
      <formula>$O$3</formula>
    </cfRule>
    <cfRule type="cellIs" dxfId="1004" priority="736" operator="equal">
      <formula>$O$3</formula>
    </cfRule>
  </conditionalFormatting>
  <conditionalFormatting sqref="AI10">
    <cfRule type="expression" dxfId="1003" priority="729">
      <formula>$X$3=0</formula>
    </cfRule>
    <cfRule type="expression" dxfId="1002" priority="730">
      <formula>$O$3=0</formula>
    </cfRule>
    <cfRule type="cellIs" dxfId="1001" priority="731" operator="greaterThan">
      <formula>$O$3</formula>
    </cfRule>
    <cfRule type="cellIs" dxfId="1000" priority="732" operator="equal">
      <formula>$O$3</formula>
    </cfRule>
  </conditionalFormatting>
  <conditionalFormatting sqref="AI13">
    <cfRule type="expression" dxfId="999" priority="725">
      <formula>$X$3=0</formula>
    </cfRule>
    <cfRule type="expression" dxfId="998" priority="726">
      <formula>$O$3=0</formula>
    </cfRule>
    <cfRule type="cellIs" dxfId="997" priority="727" operator="greaterThan">
      <formula>$O$3</formula>
    </cfRule>
    <cfRule type="cellIs" dxfId="996" priority="728" operator="equal">
      <formula>$O$3</formula>
    </cfRule>
  </conditionalFormatting>
  <conditionalFormatting sqref="AI16">
    <cfRule type="expression" dxfId="995" priority="721">
      <formula>$X$3=0</formula>
    </cfRule>
    <cfRule type="expression" dxfId="994" priority="722">
      <formula>$O$3=0</formula>
    </cfRule>
    <cfRule type="cellIs" dxfId="993" priority="723" operator="greaterThan">
      <formula>$O$3</formula>
    </cfRule>
    <cfRule type="cellIs" dxfId="992" priority="724" operator="equal">
      <formula>$O$3</formula>
    </cfRule>
  </conditionalFormatting>
  <conditionalFormatting sqref="AI19">
    <cfRule type="expression" dxfId="991" priority="717">
      <formula>$X$3=0</formula>
    </cfRule>
    <cfRule type="expression" dxfId="990" priority="718">
      <formula>$O$3=0</formula>
    </cfRule>
    <cfRule type="cellIs" dxfId="989" priority="719" operator="greaterThan">
      <formula>$O$3</formula>
    </cfRule>
    <cfRule type="cellIs" dxfId="988" priority="720" operator="equal">
      <formula>$O$3</formula>
    </cfRule>
  </conditionalFormatting>
  <conditionalFormatting sqref="AI22">
    <cfRule type="expression" dxfId="987" priority="713">
      <formula>$X$3=0</formula>
    </cfRule>
    <cfRule type="expression" dxfId="986" priority="714">
      <formula>$O$3=0</formula>
    </cfRule>
    <cfRule type="cellIs" dxfId="985" priority="715" operator="greaterThan">
      <formula>$O$3</formula>
    </cfRule>
    <cfRule type="cellIs" dxfId="984" priority="716" operator="equal">
      <formula>$O$3</formula>
    </cfRule>
  </conditionalFormatting>
  <conditionalFormatting sqref="AI25">
    <cfRule type="expression" dxfId="983" priority="709">
      <formula>$X$3=0</formula>
    </cfRule>
    <cfRule type="expression" dxfId="982" priority="710">
      <formula>$O$3=0</formula>
    </cfRule>
    <cfRule type="cellIs" dxfId="981" priority="711" operator="greaterThan">
      <formula>$O$3</formula>
    </cfRule>
    <cfRule type="cellIs" dxfId="980" priority="712" operator="equal">
      <formula>$O$3</formula>
    </cfRule>
  </conditionalFormatting>
  <conditionalFormatting sqref="AI28">
    <cfRule type="expression" dxfId="979" priority="705">
      <formula>$X$3=0</formula>
    </cfRule>
    <cfRule type="expression" dxfId="978" priority="706">
      <formula>$O$3=0</formula>
    </cfRule>
    <cfRule type="cellIs" dxfId="977" priority="707" operator="greaterThan">
      <formula>$O$3</formula>
    </cfRule>
    <cfRule type="cellIs" dxfId="976" priority="708" operator="equal">
      <formula>$O$3</formula>
    </cfRule>
  </conditionalFormatting>
  <conditionalFormatting sqref="AI31">
    <cfRule type="expression" dxfId="975" priority="701">
      <formula>$X$3=0</formula>
    </cfRule>
    <cfRule type="expression" dxfId="974" priority="702">
      <formula>$O$3=0</formula>
    </cfRule>
    <cfRule type="cellIs" dxfId="973" priority="703" operator="greaterThan">
      <formula>$O$3</formula>
    </cfRule>
    <cfRule type="cellIs" dxfId="972" priority="704" operator="equal">
      <formula>$O$3</formula>
    </cfRule>
  </conditionalFormatting>
  <conditionalFormatting sqref="AI34">
    <cfRule type="expression" dxfId="971" priority="697">
      <formula>$X$3=0</formula>
    </cfRule>
    <cfRule type="expression" dxfId="970" priority="698">
      <formula>$O$3=0</formula>
    </cfRule>
    <cfRule type="cellIs" dxfId="969" priority="699" operator="greaterThan">
      <formula>$O$3</formula>
    </cfRule>
    <cfRule type="cellIs" dxfId="968" priority="700" operator="equal">
      <formula>$O$3</formula>
    </cfRule>
  </conditionalFormatting>
  <conditionalFormatting sqref="AI37">
    <cfRule type="expression" dxfId="967" priority="693">
      <formula>$X$3=0</formula>
    </cfRule>
    <cfRule type="expression" dxfId="966" priority="694">
      <formula>$O$3=0</formula>
    </cfRule>
    <cfRule type="cellIs" dxfId="965" priority="695" operator="greaterThan">
      <formula>$O$3</formula>
    </cfRule>
    <cfRule type="cellIs" dxfId="964" priority="696" operator="equal">
      <formula>$O$3</formula>
    </cfRule>
  </conditionalFormatting>
  <conditionalFormatting sqref="AI40">
    <cfRule type="expression" dxfId="963" priority="689">
      <formula>$X$3=0</formula>
    </cfRule>
    <cfRule type="expression" dxfId="962" priority="690">
      <formula>$O$3=0</formula>
    </cfRule>
    <cfRule type="cellIs" dxfId="961" priority="691" operator="greaterThan">
      <formula>$O$3</formula>
    </cfRule>
    <cfRule type="cellIs" dxfId="960" priority="692" operator="equal">
      <formula>$O$3</formula>
    </cfRule>
  </conditionalFormatting>
  <conditionalFormatting sqref="AI43">
    <cfRule type="expression" dxfId="959" priority="685">
      <formula>$X$3=0</formula>
    </cfRule>
    <cfRule type="expression" dxfId="958" priority="686">
      <formula>$O$3=0</formula>
    </cfRule>
    <cfRule type="cellIs" dxfId="957" priority="687" operator="greaterThan">
      <formula>$O$3</formula>
    </cfRule>
    <cfRule type="cellIs" dxfId="956" priority="688" operator="equal">
      <formula>$O$3</formula>
    </cfRule>
  </conditionalFormatting>
  <conditionalFormatting sqref="AI46">
    <cfRule type="expression" dxfId="955" priority="681">
      <formula>$X$3=0</formula>
    </cfRule>
    <cfRule type="expression" dxfId="954" priority="682">
      <formula>$O$3=0</formula>
    </cfRule>
    <cfRule type="cellIs" dxfId="953" priority="683" operator="greaterThan">
      <formula>$O$3</formula>
    </cfRule>
    <cfRule type="cellIs" dxfId="952" priority="684" operator="equal">
      <formula>$O$3</formula>
    </cfRule>
  </conditionalFormatting>
  <conditionalFormatting sqref="AI49">
    <cfRule type="expression" dxfId="951" priority="677">
      <formula>$X$3=0</formula>
    </cfRule>
    <cfRule type="expression" dxfId="950" priority="678">
      <formula>$O$3=0</formula>
    </cfRule>
    <cfRule type="cellIs" dxfId="949" priority="679" operator="greaterThan">
      <formula>$O$3</formula>
    </cfRule>
    <cfRule type="cellIs" dxfId="948" priority="680" operator="equal">
      <formula>$O$3</formula>
    </cfRule>
  </conditionalFormatting>
  <conditionalFormatting sqref="AI52">
    <cfRule type="expression" dxfId="947" priority="673">
      <formula>$X$3=0</formula>
    </cfRule>
    <cfRule type="expression" dxfId="946" priority="674">
      <formula>$O$3=0</formula>
    </cfRule>
    <cfRule type="cellIs" dxfId="945" priority="675" operator="greaterThan">
      <formula>$O$3</formula>
    </cfRule>
    <cfRule type="cellIs" dxfId="944" priority="676" operator="equal">
      <formula>$O$3</formula>
    </cfRule>
  </conditionalFormatting>
  <conditionalFormatting sqref="AH8">
    <cfRule type="cellIs" dxfId="943" priority="670" operator="greaterThan">
      <formula>80</formula>
    </cfRule>
    <cfRule type="cellIs" dxfId="942" priority="672" operator="greaterThan">
      <formula>99.9</formula>
    </cfRule>
  </conditionalFormatting>
  <conditionalFormatting sqref="AH8">
    <cfRule type="expression" dxfId="941" priority="671">
      <formula>AG8&lt;AH8</formula>
    </cfRule>
  </conditionalFormatting>
  <conditionalFormatting sqref="AH7">
    <cfRule type="expression" dxfId="940" priority="667">
      <formula>AG7&lt;AH7</formula>
    </cfRule>
    <cfRule type="cellIs" dxfId="939" priority="668" operator="greaterThan">
      <formula>80</formula>
    </cfRule>
    <cfRule type="cellIs" dxfId="938" priority="669" operator="greaterThan">
      <formula>99.999</formula>
    </cfRule>
  </conditionalFormatting>
  <conditionalFormatting sqref="AH10">
    <cfRule type="expression" dxfId="937" priority="663">
      <formula>AG10&lt;AH10</formula>
    </cfRule>
    <cfRule type="cellIs" dxfId="936" priority="664" operator="greaterThan">
      <formula>80</formula>
    </cfRule>
    <cfRule type="cellIs" dxfId="935" priority="665" operator="greaterThan">
      <formula>99.999</formula>
    </cfRule>
  </conditionalFormatting>
  <conditionalFormatting sqref="AH14">
    <cfRule type="cellIs" dxfId="934" priority="659" operator="greaterThan">
      <formula>80</formula>
    </cfRule>
    <cfRule type="cellIs" dxfId="933" priority="661" operator="greaterThan">
      <formula>99.9</formula>
    </cfRule>
  </conditionalFormatting>
  <conditionalFormatting sqref="AH14">
    <cfRule type="expression" dxfId="932" priority="660">
      <formula>AG14&lt;AH14</formula>
    </cfRule>
  </conditionalFormatting>
  <conditionalFormatting sqref="AH13">
    <cfRule type="expression" dxfId="931" priority="656">
      <formula>AG13&lt;AH13</formula>
    </cfRule>
    <cfRule type="cellIs" dxfId="930" priority="657" operator="greaterThan">
      <formula>80</formula>
    </cfRule>
    <cfRule type="cellIs" dxfId="929" priority="658" operator="greaterThan">
      <formula>99.999</formula>
    </cfRule>
  </conditionalFormatting>
  <conditionalFormatting sqref="AH16">
    <cfRule type="expression" dxfId="928" priority="652">
      <formula>AG16&lt;AH16</formula>
    </cfRule>
    <cfRule type="cellIs" dxfId="927" priority="653" operator="greaterThan">
      <formula>80</formula>
    </cfRule>
    <cfRule type="cellIs" dxfId="926" priority="654" operator="greaterThan">
      <formula>99.999</formula>
    </cfRule>
  </conditionalFormatting>
  <conditionalFormatting sqref="AH19">
    <cfRule type="expression" dxfId="925" priority="648">
      <formula>AG19&lt;AH19</formula>
    </cfRule>
    <cfRule type="cellIs" dxfId="924" priority="649" operator="greaterThan">
      <formula>80</formula>
    </cfRule>
    <cfRule type="cellIs" dxfId="923" priority="650" operator="greaterThan">
      <formula>99.999</formula>
    </cfRule>
  </conditionalFormatting>
  <conditionalFormatting sqref="AH22">
    <cfRule type="expression" dxfId="922" priority="644">
      <formula>AG22&lt;AH22</formula>
    </cfRule>
    <cfRule type="cellIs" dxfId="921" priority="645" operator="greaterThan">
      <formula>80</formula>
    </cfRule>
    <cfRule type="cellIs" dxfId="920" priority="646" operator="greaterThan">
      <formula>99.999</formula>
    </cfRule>
  </conditionalFormatting>
  <conditionalFormatting sqref="AH25">
    <cfRule type="expression" dxfId="919" priority="640">
      <formula>AG25&lt;AH25</formula>
    </cfRule>
    <cfRule type="cellIs" dxfId="918" priority="641" operator="greaterThan">
      <formula>80</formula>
    </cfRule>
    <cfRule type="cellIs" dxfId="917" priority="642" operator="greaterThan">
      <formula>99.999</formula>
    </cfRule>
  </conditionalFormatting>
  <conditionalFormatting sqref="AH28">
    <cfRule type="expression" dxfId="916" priority="636">
      <formula>AG28&lt;AH28</formula>
    </cfRule>
    <cfRule type="cellIs" dxfId="915" priority="637" operator="greaterThan">
      <formula>80</formula>
    </cfRule>
    <cfRule type="cellIs" dxfId="914" priority="638" operator="greaterThan">
      <formula>99.999</formula>
    </cfRule>
  </conditionalFormatting>
  <conditionalFormatting sqref="AH31">
    <cfRule type="expression" dxfId="913" priority="632">
      <formula>AG31&lt;AH31</formula>
    </cfRule>
    <cfRule type="cellIs" dxfId="912" priority="633" operator="greaterThan">
      <formula>80</formula>
    </cfRule>
    <cfRule type="cellIs" dxfId="911" priority="634" operator="greaterThan">
      <formula>99.999</formula>
    </cfRule>
  </conditionalFormatting>
  <conditionalFormatting sqref="AH34">
    <cfRule type="expression" dxfId="910" priority="628">
      <formula>AG34&lt;AH34</formula>
    </cfRule>
    <cfRule type="cellIs" dxfId="909" priority="629" operator="greaterThan">
      <formula>80</formula>
    </cfRule>
    <cfRule type="cellIs" dxfId="908" priority="630" operator="greaterThan">
      <formula>99.999</formula>
    </cfRule>
  </conditionalFormatting>
  <conditionalFormatting sqref="AH37">
    <cfRule type="expression" dxfId="907" priority="624">
      <formula>AG37&lt;AH37</formula>
    </cfRule>
    <cfRule type="cellIs" dxfId="906" priority="625" operator="greaterThan">
      <formula>80</formula>
    </cfRule>
    <cfRule type="cellIs" dxfId="905" priority="626" operator="greaterThan">
      <formula>99.999</formula>
    </cfRule>
  </conditionalFormatting>
  <conditionalFormatting sqref="AH40">
    <cfRule type="expression" dxfId="904" priority="620">
      <formula>AG40&lt;AH40</formula>
    </cfRule>
    <cfRule type="cellIs" dxfId="903" priority="621" operator="greaterThan">
      <formula>80</formula>
    </cfRule>
    <cfRule type="cellIs" dxfId="902" priority="622" operator="greaterThan">
      <formula>99.999</formula>
    </cfRule>
  </conditionalFormatting>
  <conditionalFormatting sqref="AH43">
    <cfRule type="expression" dxfId="901" priority="616">
      <formula>AG43&lt;AH43</formula>
    </cfRule>
    <cfRule type="cellIs" dxfId="900" priority="617" operator="greaterThan">
      <formula>80</formula>
    </cfRule>
    <cfRule type="cellIs" dxfId="899" priority="618" operator="greaterThan">
      <formula>99.999</formula>
    </cfRule>
  </conditionalFormatting>
  <conditionalFormatting sqref="AH46">
    <cfRule type="expression" dxfId="898" priority="612">
      <formula>AG46&lt;AH46</formula>
    </cfRule>
    <cfRule type="cellIs" dxfId="897" priority="613" operator="greaterThan">
      <formula>80</formula>
    </cfRule>
    <cfRule type="cellIs" dxfId="896" priority="614" operator="greaterThan">
      <formula>99.999</formula>
    </cfRule>
  </conditionalFormatting>
  <conditionalFormatting sqref="AH49">
    <cfRule type="expression" dxfId="895" priority="608">
      <formula>AG49&lt;AH49</formula>
    </cfRule>
    <cfRule type="cellIs" dxfId="894" priority="609" operator="greaterThan">
      <formula>80</formula>
    </cfRule>
    <cfRule type="cellIs" dxfId="893" priority="610" operator="greaterThan">
      <formula>99.999</formula>
    </cfRule>
  </conditionalFormatting>
  <conditionalFormatting sqref="AH52">
    <cfRule type="expression" dxfId="892" priority="604">
      <formula>AG52&lt;AH52</formula>
    </cfRule>
    <cfRule type="cellIs" dxfId="891" priority="605" operator="greaterThan">
      <formula>80</formula>
    </cfRule>
    <cfRule type="cellIs" dxfId="890" priority="606" operator="greaterThan">
      <formula>99.999</formula>
    </cfRule>
  </conditionalFormatting>
  <conditionalFormatting sqref="AH11">
    <cfRule type="cellIs" dxfId="889" priority="600" operator="greaterThan">
      <formula>80</formula>
    </cfRule>
    <cfRule type="cellIs" dxfId="888" priority="602" operator="greaterThan">
      <formula>99.9</formula>
    </cfRule>
  </conditionalFormatting>
  <conditionalFormatting sqref="AH11">
    <cfRule type="expression" dxfId="887" priority="601">
      <formula>AG11&lt;AH11</formula>
    </cfRule>
  </conditionalFormatting>
  <conditionalFormatting sqref="AH17">
    <cfRule type="cellIs" dxfId="886" priority="597" operator="greaterThan">
      <formula>80</formula>
    </cfRule>
    <cfRule type="cellIs" dxfId="885" priority="599" operator="greaterThan">
      <formula>99.9</formula>
    </cfRule>
  </conditionalFormatting>
  <conditionalFormatting sqref="AH17">
    <cfRule type="expression" dxfId="884" priority="598">
      <formula>AG17&lt;AH17</formula>
    </cfRule>
  </conditionalFormatting>
  <conditionalFormatting sqref="AH20">
    <cfRule type="cellIs" dxfId="883" priority="594" operator="greaterThan">
      <formula>80</formula>
    </cfRule>
    <cfRule type="cellIs" dxfId="882" priority="596" operator="greaterThan">
      <formula>99.9</formula>
    </cfRule>
  </conditionalFormatting>
  <conditionalFormatting sqref="AH20">
    <cfRule type="expression" dxfId="881" priority="595">
      <formula>AG20&lt;AH20</formula>
    </cfRule>
  </conditionalFormatting>
  <conditionalFormatting sqref="AH23">
    <cfRule type="cellIs" dxfId="880" priority="591" operator="greaterThan">
      <formula>80</formula>
    </cfRule>
    <cfRule type="cellIs" dxfId="879" priority="593" operator="greaterThan">
      <formula>99.9</formula>
    </cfRule>
  </conditionalFormatting>
  <conditionalFormatting sqref="AH23">
    <cfRule type="expression" dxfId="878" priority="592">
      <formula>AG23&lt;AH23</formula>
    </cfRule>
  </conditionalFormatting>
  <conditionalFormatting sqref="AH26">
    <cfRule type="cellIs" dxfId="877" priority="588" operator="greaterThan">
      <formula>80</formula>
    </cfRule>
    <cfRule type="cellIs" dxfId="876" priority="590" operator="greaterThan">
      <formula>99.9</formula>
    </cfRule>
  </conditionalFormatting>
  <conditionalFormatting sqref="AH26">
    <cfRule type="expression" dxfId="875" priority="589">
      <formula>AG26&lt;AH26</formula>
    </cfRule>
  </conditionalFormatting>
  <conditionalFormatting sqref="AH29">
    <cfRule type="cellIs" dxfId="874" priority="585" operator="greaterThan">
      <formula>80</formula>
    </cfRule>
    <cfRule type="cellIs" dxfId="873" priority="587" operator="greaterThan">
      <formula>99.9</formula>
    </cfRule>
  </conditionalFormatting>
  <conditionalFormatting sqref="AH29">
    <cfRule type="expression" dxfId="872" priority="586">
      <formula>AG29&lt;AH29</formula>
    </cfRule>
  </conditionalFormatting>
  <conditionalFormatting sqref="AH32">
    <cfRule type="cellIs" dxfId="871" priority="582" operator="greaterThan">
      <formula>80</formula>
    </cfRule>
    <cfRule type="cellIs" dxfId="870" priority="584" operator="greaterThan">
      <formula>99.9</formula>
    </cfRule>
  </conditionalFormatting>
  <conditionalFormatting sqref="AH32">
    <cfRule type="expression" dxfId="869" priority="583">
      <formula>AG32&lt;AH32</formula>
    </cfRule>
  </conditionalFormatting>
  <conditionalFormatting sqref="AH35">
    <cfRule type="cellIs" dxfId="868" priority="579" operator="greaterThan">
      <formula>80</formula>
    </cfRule>
    <cfRule type="cellIs" dxfId="867" priority="581" operator="greaterThan">
      <formula>99.9</formula>
    </cfRule>
  </conditionalFormatting>
  <conditionalFormatting sqref="AH35">
    <cfRule type="expression" dxfId="866" priority="580">
      <formula>AG35&lt;AH35</formula>
    </cfRule>
  </conditionalFormatting>
  <conditionalFormatting sqref="AH38">
    <cfRule type="cellIs" dxfId="865" priority="576" operator="greaterThan">
      <formula>80</formula>
    </cfRule>
    <cfRule type="cellIs" dxfId="864" priority="578" operator="greaterThan">
      <formula>99.9</formula>
    </cfRule>
  </conditionalFormatting>
  <conditionalFormatting sqref="AH38">
    <cfRule type="expression" dxfId="863" priority="577">
      <formula>AG38&lt;AH38</formula>
    </cfRule>
  </conditionalFormatting>
  <conditionalFormatting sqref="AH41">
    <cfRule type="cellIs" dxfId="862" priority="573" operator="greaterThan">
      <formula>80</formula>
    </cfRule>
    <cfRule type="cellIs" dxfId="861" priority="575" operator="greaterThan">
      <formula>99.9</formula>
    </cfRule>
  </conditionalFormatting>
  <conditionalFormatting sqref="AH41">
    <cfRule type="expression" dxfId="860" priority="574">
      <formula>AG41&lt;AH41</formula>
    </cfRule>
  </conditionalFormatting>
  <conditionalFormatting sqref="AH44">
    <cfRule type="cellIs" dxfId="859" priority="570" operator="greaterThan">
      <formula>80</formula>
    </cfRule>
    <cfRule type="cellIs" dxfId="858" priority="572" operator="greaterThan">
      <formula>99.9</formula>
    </cfRule>
  </conditionalFormatting>
  <conditionalFormatting sqref="AH44">
    <cfRule type="expression" dxfId="857" priority="571">
      <formula>AG44&lt;AH44</formula>
    </cfRule>
  </conditionalFormatting>
  <conditionalFormatting sqref="AH47">
    <cfRule type="cellIs" dxfId="856" priority="567" operator="greaterThan">
      <formula>80</formula>
    </cfRule>
    <cfRule type="cellIs" dxfId="855" priority="569" operator="greaterThan">
      <formula>99.9</formula>
    </cfRule>
  </conditionalFormatting>
  <conditionalFormatting sqref="AH47">
    <cfRule type="expression" dxfId="854" priority="568">
      <formula>AG47&lt;AH47</formula>
    </cfRule>
  </conditionalFormatting>
  <conditionalFormatting sqref="AH50">
    <cfRule type="cellIs" dxfId="853" priority="564" operator="greaterThan">
      <formula>80</formula>
    </cfRule>
    <cfRule type="cellIs" dxfId="852" priority="566" operator="greaterThan">
      <formula>99.9</formula>
    </cfRule>
  </conditionalFormatting>
  <conditionalFormatting sqref="AH50">
    <cfRule type="expression" dxfId="851" priority="565">
      <formula>AG50&lt;AH50</formula>
    </cfRule>
  </conditionalFormatting>
  <conditionalFormatting sqref="AH53">
    <cfRule type="cellIs" dxfId="850" priority="561" operator="greaterThan">
      <formula>80</formula>
    </cfRule>
    <cfRule type="cellIs" dxfId="849" priority="563" operator="greaterThan">
      <formula>99.9</formula>
    </cfRule>
  </conditionalFormatting>
  <conditionalFormatting sqref="AH53">
    <cfRule type="expression" dxfId="848" priority="562">
      <formula>AG53&lt;AH53</formula>
    </cfRule>
  </conditionalFormatting>
  <conditionalFormatting sqref="AL7">
    <cfRule type="expression" dxfId="847" priority="557">
      <formula>$X$3=0</formula>
    </cfRule>
    <cfRule type="expression" dxfId="846" priority="558">
      <formula>$O$3=0</formula>
    </cfRule>
    <cfRule type="cellIs" dxfId="845" priority="559" operator="greaterThan">
      <formula>$O$3</formula>
    </cfRule>
    <cfRule type="cellIs" dxfId="844" priority="560" operator="equal">
      <formula>$O$3</formula>
    </cfRule>
  </conditionalFormatting>
  <conditionalFormatting sqref="AL10">
    <cfRule type="expression" dxfId="843" priority="553">
      <formula>$X$3=0</formula>
    </cfRule>
    <cfRule type="expression" dxfId="842" priority="554">
      <formula>$O$3=0</formula>
    </cfRule>
    <cfRule type="cellIs" dxfId="841" priority="555" operator="greaterThan">
      <formula>$O$3</formula>
    </cfRule>
    <cfRule type="cellIs" dxfId="840" priority="556" operator="equal">
      <formula>$O$3</formula>
    </cfRule>
  </conditionalFormatting>
  <conditionalFormatting sqref="AL13">
    <cfRule type="expression" dxfId="839" priority="549">
      <formula>$X$3=0</formula>
    </cfRule>
    <cfRule type="expression" dxfId="838" priority="550">
      <formula>$O$3=0</formula>
    </cfRule>
    <cfRule type="cellIs" dxfId="837" priority="551" operator="greaterThan">
      <formula>$O$3</formula>
    </cfRule>
    <cfRule type="cellIs" dxfId="836" priority="552" operator="equal">
      <formula>$O$3</formula>
    </cfRule>
  </conditionalFormatting>
  <conditionalFormatting sqref="AL16">
    <cfRule type="expression" dxfId="835" priority="545">
      <formula>$X$3=0</formula>
    </cfRule>
    <cfRule type="expression" dxfId="834" priority="546">
      <formula>$O$3=0</formula>
    </cfRule>
    <cfRule type="cellIs" dxfId="833" priority="547" operator="greaterThan">
      <formula>$O$3</formula>
    </cfRule>
    <cfRule type="cellIs" dxfId="832" priority="548" operator="equal">
      <formula>$O$3</formula>
    </cfRule>
  </conditionalFormatting>
  <conditionalFormatting sqref="AL19">
    <cfRule type="expression" dxfId="831" priority="541">
      <formula>$X$3=0</formula>
    </cfRule>
    <cfRule type="expression" dxfId="830" priority="542">
      <formula>$O$3=0</formula>
    </cfRule>
    <cfRule type="cellIs" dxfId="829" priority="543" operator="greaterThan">
      <formula>$O$3</formula>
    </cfRule>
    <cfRule type="cellIs" dxfId="828" priority="544" operator="equal">
      <formula>$O$3</formula>
    </cfRule>
  </conditionalFormatting>
  <conditionalFormatting sqref="AL22">
    <cfRule type="expression" dxfId="827" priority="537">
      <formula>$X$3=0</formula>
    </cfRule>
    <cfRule type="expression" dxfId="826" priority="538">
      <formula>$O$3=0</formula>
    </cfRule>
    <cfRule type="cellIs" dxfId="825" priority="539" operator="greaterThan">
      <formula>$O$3</formula>
    </cfRule>
    <cfRule type="cellIs" dxfId="824" priority="540" operator="equal">
      <formula>$O$3</formula>
    </cfRule>
  </conditionalFormatting>
  <conditionalFormatting sqref="AL25">
    <cfRule type="expression" dxfId="823" priority="533">
      <formula>$X$3=0</formula>
    </cfRule>
    <cfRule type="expression" dxfId="822" priority="534">
      <formula>$O$3=0</formula>
    </cfRule>
    <cfRule type="cellIs" dxfId="821" priority="535" operator="greaterThan">
      <formula>$O$3</formula>
    </cfRule>
    <cfRule type="cellIs" dxfId="820" priority="536" operator="equal">
      <formula>$O$3</formula>
    </cfRule>
  </conditionalFormatting>
  <conditionalFormatting sqref="AL28">
    <cfRule type="expression" dxfId="819" priority="529">
      <formula>$X$3=0</formula>
    </cfRule>
    <cfRule type="expression" dxfId="818" priority="530">
      <formula>$O$3=0</formula>
    </cfRule>
    <cfRule type="cellIs" dxfId="817" priority="531" operator="greaterThan">
      <formula>$O$3</formula>
    </cfRule>
    <cfRule type="cellIs" dxfId="816" priority="532" operator="equal">
      <formula>$O$3</formula>
    </cfRule>
  </conditionalFormatting>
  <conditionalFormatting sqref="AL31">
    <cfRule type="expression" dxfId="815" priority="525">
      <formula>$X$3=0</formula>
    </cfRule>
    <cfRule type="expression" dxfId="814" priority="526">
      <formula>$O$3=0</formula>
    </cfRule>
    <cfRule type="cellIs" dxfId="813" priority="527" operator="greaterThan">
      <formula>$O$3</formula>
    </cfRule>
    <cfRule type="cellIs" dxfId="812" priority="528" operator="equal">
      <formula>$O$3</formula>
    </cfRule>
  </conditionalFormatting>
  <conditionalFormatting sqref="AL34">
    <cfRule type="expression" dxfId="811" priority="521">
      <formula>$X$3=0</formula>
    </cfRule>
    <cfRule type="expression" dxfId="810" priority="522">
      <formula>$O$3=0</formula>
    </cfRule>
    <cfRule type="cellIs" dxfId="809" priority="523" operator="greaterThan">
      <formula>$O$3</formula>
    </cfRule>
    <cfRule type="cellIs" dxfId="808" priority="524" operator="equal">
      <formula>$O$3</formula>
    </cfRule>
  </conditionalFormatting>
  <conditionalFormatting sqref="AL37">
    <cfRule type="expression" dxfId="807" priority="517">
      <formula>$X$3=0</formula>
    </cfRule>
    <cfRule type="expression" dxfId="806" priority="518">
      <formula>$O$3=0</formula>
    </cfRule>
    <cfRule type="cellIs" dxfId="805" priority="519" operator="greaterThan">
      <formula>$O$3</formula>
    </cfRule>
    <cfRule type="cellIs" dxfId="804" priority="520" operator="equal">
      <formula>$O$3</formula>
    </cfRule>
  </conditionalFormatting>
  <conditionalFormatting sqref="AL40">
    <cfRule type="expression" dxfId="803" priority="513">
      <formula>$X$3=0</formula>
    </cfRule>
    <cfRule type="expression" dxfId="802" priority="514">
      <formula>$O$3=0</formula>
    </cfRule>
    <cfRule type="cellIs" dxfId="801" priority="515" operator="greaterThan">
      <formula>$O$3</formula>
    </cfRule>
    <cfRule type="cellIs" dxfId="800" priority="516" operator="equal">
      <formula>$O$3</formula>
    </cfRule>
  </conditionalFormatting>
  <conditionalFormatting sqref="AL43">
    <cfRule type="expression" dxfId="799" priority="509">
      <formula>$X$3=0</formula>
    </cfRule>
    <cfRule type="expression" dxfId="798" priority="510">
      <formula>$O$3=0</formula>
    </cfRule>
    <cfRule type="cellIs" dxfId="797" priority="511" operator="greaterThan">
      <formula>$O$3</formula>
    </cfRule>
    <cfRule type="cellIs" dxfId="796" priority="512" operator="equal">
      <formula>$O$3</formula>
    </cfRule>
  </conditionalFormatting>
  <conditionalFormatting sqref="AL46">
    <cfRule type="expression" dxfId="795" priority="505">
      <formula>$X$3=0</formula>
    </cfRule>
    <cfRule type="expression" dxfId="794" priority="506">
      <formula>$O$3=0</formula>
    </cfRule>
    <cfRule type="cellIs" dxfId="793" priority="507" operator="greaterThan">
      <formula>$O$3</formula>
    </cfRule>
    <cfRule type="cellIs" dxfId="792" priority="508" operator="equal">
      <formula>$O$3</formula>
    </cfRule>
  </conditionalFormatting>
  <conditionalFormatting sqref="AL49">
    <cfRule type="expression" dxfId="791" priority="501">
      <formula>$X$3=0</formula>
    </cfRule>
    <cfRule type="expression" dxfId="790" priority="502">
      <formula>$O$3=0</formula>
    </cfRule>
    <cfRule type="cellIs" dxfId="789" priority="503" operator="greaterThan">
      <formula>$O$3</formula>
    </cfRule>
    <cfRule type="cellIs" dxfId="788" priority="504" operator="equal">
      <formula>$O$3</formula>
    </cfRule>
  </conditionalFormatting>
  <conditionalFormatting sqref="AL52">
    <cfRule type="expression" dxfId="787" priority="497">
      <formula>$X$3=0</formula>
    </cfRule>
    <cfRule type="expression" dxfId="786" priority="498">
      <formula>$O$3=0</formula>
    </cfRule>
    <cfRule type="cellIs" dxfId="785" priority="499" operator="greaterThan">
      <formula>$O$3</formula>
    </cfRule>
    <cfRule type="cellIs" dxfId="784" priority="500" operator="equal">
      <formula>$O$3</formula>
    </cfRule>
  </conditionalFormatting>
  <conditionalFormatting sqref="AK8">
    <cfRule type="cellIs" dxfId="783" priority="494" operator="greaterThan">
      <formula>80</formula>
    </cfRule>
    <cfRule type="cellIs" dxfId="782" priority="496" operator="greaterThan">
      <formula>99.9</formula>
    </cfRule>
  </conditionalFormatting>
  <conditionalFormatting sqref="AK8">
    <cfRule type="expression" dxfId="781" priority="495">
      <formula>AJ8&lt;AK8</formula>
    </cfRule>
  </conditionalFormatting>
  <conditionalFormatting sqref="AK7">
    <cfRule type="expression" dxfId="780" priority="491">
      <formula>AJ7&lt;AK7</formula>
    </cfRule>
    <cfRule type="cellIs" dxfId="779" priority="492" operator="greaterThan">
      <formula>80</formula>
    </cfRule>
    <cfRule type="cellIs" dxfId="778" priority="493" operator="greaterThan">
      <formula>99.999</formula>
    </cfRule>
  </conditionalFormatting>
  <conditionalFormatting sqref="AK10">
    <cfRule type="expression" dxfId="777" priority="487">
      <formula>AJ10&lt;AK10</formula>
    </cfRule>
    <cfRule type="cellIs" dxfId="776" priority="488" operator="greaterThan">
      <formula>80</formula>
    </cfRule>
    <cfRule type="cellIs" dxfId="775" priority="489" operator="greaterThan">
      <formula>99.999</formula>
    </cfRule>
  </conditionalFormatting>
  <conditionalFormatting sqref="AK14">
    <cfRule type="cellIs" dxfId="774" priority="483" operator="greaterThan">
      <formula>80</formula>
    </cfRule>
    <cfRule type="cellIs" dxfId="773" priority="485" operator="greaterThan">
      <formula>99.9</formula>
    </cfRule>
  </conditionalFormatting>
  <conditionalFormatting sqref="AK14">
    <cfRule type="expression" dxfId="772" priority="484">
      <formula>AJ14&lt;AK14</formula>
    </cfRule>
  </conditionalFormatting>
  <conditionalFormatting sqref="AK13">
    <cfRule type="expression" dxfId="771" priority="480">
      <formula>AJ13&lt;AK13</formula>
    </cfRule>
    <cfRule type="cellIs" dxfId="770" priority="481" operator="greaterThan">
      <formula>80</formula>
    </cfRule>
    <cfRule type="cellIs" dxfId="769" priority="482" operator="greaterThan">
      <formula>99.999</formula>
    </cfRule>
  </conditionalFormatting>
  <conditionalFormatting sqref="AK16">
    <cfRule type="expression" dxfId="768" priority="476">
      <formula>AJ16&lt;AK16</formula>
    </cfRule>
    <cfRule type="cellIs" dxfId="767" priority="477" operator="greaterThan">
      <formula>80</formula>
    </cfRule>
    <cfRule type="cellIs" dxfId="766" priority="478" operator="greaterThan">
      <formula>99.999</formula>
    </cfRule>
  </conditionalFormatting>
  <conditionalFormatting sqref="AK19">
    <cfRule type="expression" dxfId="765" priority="472">
      <formula>AJ19&lt;AK19</formula>
    </cfRule>
    <cfRule type="cellIs" dxfId="764" priority="473" operator="greaterThan">
      <formula>80</formula>
    </cfRule>
    <cfRule type="cellIs" dxfId="763" priority="474" operator="greaterThan">
      <formula>99.999</formula>
    </cfRule>
  </conditionalFormatting>
  <conditionalFormatting sqref="AK22">
    <cfRule type="expression" dxfId="762" priority="468">
      <formula>AJ22&lt;AK22</formula>
    </cfRule>
    <cfRule type="cellIs" dxfId="761" priority="469" operator="greaterThan">
      <formula>80</formula>
    </cfRule>
    <cfRule type="cellIs" dxfId="760" priority="470" operator="greaterThan">
      <formula>99.999</formula>
    </cfRule>
  </conditionalFormatting>
  <conditionalFormatting sqref="AK25">
    <cfRule type="expression" dxfId="759" priority="464">
      <formula>AJ25&lt;AK25</formula>
    </cfRule>
    <cfRule type="cellIs" dxfId="758" priority="465" operator="greaterThan">
      <formula>80</formula>
    </cfRule>
    <cfRule type="cellIs" dxfId="757" priority="466" operator="greaterThan">
      <formula>99.999</formula>
    </cfRule>
  </conditionalFormatting>
  <conditionalFormatting sqref="AK28">
    <cfRule type="expression" dxfId="756" priority="460">
      <formula>AJ28&lt;AK28</formula>
    </cfRule>
    <cfRule type="cellIs" dxfId="755" priority="461" operator="greaterThan">
      <formula>80</formula>
    </cfRule>
    <cfRule type="cellIs" dxfId="754" priority="462" operator="greaterThan">
      <formula>99.999</formula>
    </cfRule>
  </conditionalFormatting>
  <conditionalFormatting sqref="AK31">
    <cfRule type="expression" dxfId="753" priority="456">
      <formula>AJ31&lt;AK31</formula>
    </cfRule>
    <cfRule type="cellIs" dxfId="752" priority="457" operator="greaterThan">
      <formula>80</formula>
    </cfRule>
    <cfRule type="cellIs" dxfId="751" priority="458" operator="greaterThan">
      <formula>99.999</formula>
    </cfRule>
  </conditionalFormatting>
  <conditionalFormatting sqref="AK34">
    <cfRule type="expression" dxfId="750" priority="452">
      <formula>AJ34&lt;AK34</formula>
    </cfRule>
    <cfRule type="cellIs" dxfId="749" priority="453" operator="greaterThan">
      <formula>80</formula>
    </cfRule>
    <cfRule type="cellIs" dxfId="748" priority="454" operator="greaterThan">
      <formula>99.999</formula>
    </cfRule>
  </conditionalFormatting>
  <conditionalFormatting sqref="AK37">
    <cfRule type="expression" dxfId="747" priority="448">
      <formula>AJ37&lt;AK37</formula>
    </cfRule>
    <cfRule type="cellIs" dxfId="746" priority="449" operator="greaterThan">
      <formula>80</formula>
    </cfRule>
    <cfRule type="cellIs" dxfId="745" priority="450" operator="greaterThan">
      <formula>99.999</formula>
    </cfRule>
  </conditionalFormatting>
  <conditionalFormatting sqref="AK40">
    <cfRule type="expression" dxfId="744" priority="444">
      <formula>AJ40&lt;AK40</formula>
    </cfRule>
    <cfRule type="cellIs" dxfId="743" priority="445" operator="greaterThan">
      <formula>80</formula>
    </cfRule>
    <cfRule type="cellIs" dxfId="742" priority="446" operator="greaterThan">
      <formula>99.999</formula>
    </cfRule>
  </conditionalFormatting>
  <conditionalFormatting sqref="AK43">
    <cfRule type="expression" dxfId="741" priority="440">
      <formula>AJ43&lt;AK43</formula>
    </cfRule>
    <cfRule type="cellIs" dxfId="740" priority="441" operator="greaterThan">
      <formula>80</formula>
    </cfRule>
    <cfRule type="cellIs" dxfId="739" priority="442" operator="greaterThan">
      <formula>99.999</formula>
    </cfRule>
  </conditionalFormatting>
  <conditionalFormatting sqref="AK46">
    <cfRule type="expression" dxfId="738" priority="436">
      <formula>AJ46&lt;AK46</formula>
    </cfRule>
    <cfRule type="cellIs" dxfId="737" priority="437" operator="greaterThan">
      <formula>80</formula>
    </cfRule>
    <cfRule type="cellIs" dxfId="736" priority="438" operator="greaterThan">
      <formula>99.999</formula>
    </cfRule>
  </conditionalFormatting>
  <conditionalFormatting sqref="AK49">
    <cfRule type="expression" dxfId="735" priority="432">
      <formula>AJ49&lt;AK49</formula>
    </cfRule>
    <cfRule type="cellIs" dxfId="734" priority="433" operator="greaterThan">
      <formula>80</formula>
    </cfRule>
    <cfRule type="cellIs" dxfId="733" priority="434" operator="greaterThan">
      <formula>99.999</formula>
    </cfRule>
  </conditionalFormatting>
  <conditionalFormatting sqref="AK52">
    <cfRule type="expression" dxfId="732" priority="428">
      <formula>AJ52&lt;AK52</formula>
    </cfRule>
    <cfRule type="cellIs" dxfId="731" priority="429" operator="greaterThan">
      <formula>80</formula>
    </cfRule>
    <cfRule type="cellIs" dxfId="730" priority="430" operator="greaterThan">
      <formula>99.999</formula>
    </cfRule>
  </conditionalFormatting>
  <conditionalFormatting sqref="AK11">
    <cfRule type="cellIs" dxfId="729" priority="424" operator="greaterThan">
      <formula>80</formula>
    </cfRule>
    <cfRule type="cellIs" dxfId="728" priority="426" operator="greaterThan">
      <formula>99.9</formula>
    </cfRule>
  </conditionalFormatting>
  <conditionalFormatting sqref="AK11">
    <cfRule type="expression" dxfId="727" priority="425">
      <formula>AJ11&lt;AK11</formula>
    </cfRule>
  </conditionalFormatting>
  <conditionalFormatting sqref="AK17">
    <cfRule type="cellIs" dxfId="726" priority="421" operator="greaterThan">
      <formula>80</formula>
    </cfRule>
    <cfRule type="cellIs" dxfId="725" priority="423" operator="greaterThan">
      <formula>99.9</formula>
    </cfRule>
  </conditionalFormatting>
  <conditionalFormatting sqref="AK17">
    <cfRule type="expression" dxfId="724" priority="422">
      <formula>AJ17&lt;AK17</formula>
    </cfRule>
  </conditionalFormatting>
  <conditionalFormatting sqref="AK20">
    <cfRule type="cellIs" dxfId="723" priority="418" operator="greaterThan">
      <formula>80</formula>
    </cfRule>
    <cfRule type="cellIs" dxfId="722" priority="420" operator="greaterThan">
      <formula>99.9</formula>
    </cfRule>
  </conditionalFormatting>
  <conditionalFormatting sqref="AK20">
    <cfRule type="expression" dxfId="721" priority="419">
      <formula>AJ20&lt;AK20</formula>
    </cfRule>
  </conditionalFormatting>
  <conditionalFormatting sqref="AK23">
    <cfRule type="cellIs" dxfId="720" priority="415" operator="greaterThan">
      <formula>80</formula>
    </cfRule>
    <cfRule type="cellIs" dxfId="719" priority="417" operator="greaterThan">
      <formula>99.9</formula>
    </cfRule>
  </conditionalFormatting>
  <conditionalFormatting sqref="AK23">
    <cfRule type="expression" dxfId="718" priority="416">
      <formula>AJ23&lt;AK23</formula>
    </cfRule>
  </conditionalFormatting>
  <conditionalFormatting sqref="AK26">
    <cfRule type="cellIs" dxfId="717" priority="412" operator="greaterThan">
      <formula>80</formula>
    </cfRule>
    <cfRule type="cellIs" dxfId="716" priority="414" operator="greaterThan">
      <formula>99.9</formula>
    </cfRule>
  </conditionalFormatting>
  <conditionalFormatting sqref="AK26">
    <cfRule type="expression" dxfId="715" priority="413">
      <formula>AJ26&lt;AK26</formula>
    </cfRule>
  </conditionalFormatting>
  <conditionalFormatting sqref="AK29">
    <cfRule type="cellIs" dxfId="714" priority="409" operator="greaterThan">
      <formula>80</formula>
    </cfRule>
    <cfRule type="cellIs" dxfId="713" priority="411" operator="greaterThan">
      <formula>99.9</formula>
    </cfRule>
  </conditionalFormatting>
  <conditionalFormatting sqref="AK29">
    <cfRule type="expression" dxfId="712" priority="410">
      <formula>AJ29&lt;AK29</formula>
    </cfRule>
  </conditionalFormatting>
  <conditionalFormatting sqref="AK32">
    <cfRule type="cellIs" dxfId="711" priority="406" operator="greaterThan">
      <formula>80</formula>
    </cfRule>
    <cfRule type="cellIs" dxfId="710" priority="408" operator="greaterThan">
      <formula>99.9</formula>
    </cfRule>
  </conditionalFormatting>
  <conditionalFormatting sqref="AK32">
    <cfRule type="expression" dxfId="709" priority="407">
      <formula>AJ32&lt;AK32</formula>
    </cfRule>
  </conditionalFormatting>
  <conditionalFormatting sqref="AK35">
    <cfRule type="cellIs" dxfId="708" priority="403" operator="greaterThan">
      <formula>80</formula>
    </cfRule>
    <cfRule type="cellIs" dxfId="707" priority="405" operator="greaterThan">
      <formula>99.9</formula>
    </cfRule>
  </conditionalFormatting>
  <conditionalFormatting sqref="AK35">
    <cfRule type="expression" dxfId="706" priority="404">
      <formula>AJ35&lt;AK35</formula>
    </cfRule>
  </conditionalFormatting>
  <conditionalFormatting sqref="AK38">
    <cfRule type="cellIs" dxfId="705" priority="400" operator="greaterThan">
      <formula>80</formula>
    </cfRule>
    <cfRule type="cellIs" dxfId="704" priority="402" operator="greaterThan">
      <formula>99.9</formula>
    </cfRule>
  </conditionalFormatting>
  <conditionalFormatting sqref="AK38">
    <cfRule type="expression" dxfId="703" priority="401">
      <formula>AJ38&lt;AK38</formula>
    </cfRule>
  </conditionalFormatting>
  <conditionalFormatting sqref="AK41">
    <cfRule type="cellIs" dxfId="702" priority="397" operator="greaterThan">
      <formula>80</formula>
    </cfRule>
    <cfRule type="cellIs" dxfId="701" priority="399" operator="greaterThan">
      <formula>99.9</formula>
    </cfRule>
  </conditionalFormatting>
  <conditionalFormatting sqref="AK41">
    <cfRule type="expression" dxfId="700" priority="398">
      <formula>AJ41&lt;AK41</formula>
    </cfRule>
  </conditionalFormatting>
  <conditionalFormatting sqref="AK44">
    <cfRule type="cellIs" dxfId="699" priority="394" operator="greaterThan">
      <formula>80</formula>
    </cfRule>
    <cfRule type="cellIs" dxfId="698" priority="396" operator="greaterThan">
      <formula>99.9</formula>
    </cfRule>
  </conditionalFormatting>
  <conditionalFormatting sqref="AK44">
    <cfRule type="expression" dxfId="697" priority="395">
      <formula>AJ44&lt;AK44</formula>
    </cfRule>
  </conditionalFormatting>
  <conditionalFormatting sqref="AK47">
    <cfRule type="cellIs" dxfId="696" priority="391" operator="greaterThan">
      <formula>80</formula>
    </cfRule>
    <cfRule type="cellIs" dxfId="695" priority="393" operator="greaterThan">
      <formula>99.9</formula>
    </cfRule>
  </conditionalFormatting>
  <conditionalFormatting sqref="AK47">
    <cfRule type="expression" dxfId="694" priority="392">
      <formula>AJ47&lt;AK47</formula>
    </cfRule>
  </conditionalFormatting>
  <conditionalFormatting sqref="AK50">
    <cfRule type="cellIs" dxfId="693" priority="388" operator="greaterThan">
      <formula>80</formula>
    </cfRule>
    <cfRule type="cellIs" dxfId="692" priority="390" operator="greaterThan">
      <formula>99.9</formula>
    </cfRule>
  </conditionalFormatting>
  <conditionalFormatting sqref="AK50">
    <cfRule type="expression" dxfId="691" priority="389">
      <formula>AJ50&lt;AK50</formula>
    </cfRule>
  </conditionalFormatting>
  <conditionalFormatting sqref="AK53">
    <cfRule type="cellIs" dxfId="690" priority="385" operator="greaterThan">
      <formula>80</formula>
    </cfRule>
    <cfRule type="cellIs" dxfId="689" priority="387" operator="greaterThan">
      <formula>99.9</formula>
    </cfRule>
  </conditionalFormatting>
  <conditionalFormatting sqref="AK53">
    <cfRule type="expression" dxfId="688" priority="386">
      <formula>AJ53&lt;AK53</formula>
    </cfRule>
  </conditionalFormatting>
  <conditionalFormatting sqref="AO7">
    <cfRule type="expression" dxfId="687" priority="381">
      <formula>$X$3=0</formula>
    </cfRule>
    <cfRule type="expression" dxfId="686" priority="382">
      <formula>$O$3=0</formula>
    </cfRule>
    <cfRule type="cellIs" dxfId="685" priority="383" operator="greaterThan">
      <formula>$O$3</formula>
    </cfRule>
    <cfRule type="cellIs" dxfId="684" priority="384" operator="equal">
      <formula>$O$3</formula>
    </cfRule>
  </conditionalFormatting>
  <conditionalFormatting sqref="AO10">
    <cfRule type="expression" dxfId="683" priority="377">
      <formula>$X$3=0</formula>
    </cfRule>
    <cfRule type="expression" dxfId="682" priority="378">
      <formula>$O$3=0</formula>
    </cfRule>
    <cfRule type="cellIs" dxfId="681" priority="379" operator="greaterThan">
      <formula>$O$3</formula>
    </cfRule>
    <cfRule type="cellIs" dxfId="680" priority="380" operator="equal">
      <formula>$O$3</formula>
    </cfRule>
  </conditionalFormatting>
  <conditionalFormatting sqref="AO13">
    <cfRule type="expression" dxfId="679" priority="373">
      <formula>$X$3=0</formula>
    </cfRule>
    <cfRule type="expression" dxfId="678" priority="374">
      <formula>$O$3=0</formula>
    </cfRule>
    <cfRule type="cellIs" dxfId="677" priority="375" operator="greaterThan">
      <formula>$O$3</formula>
    </cfRule>
    <cfRule type="cellIs" dxfId="676" priority="376" operator="equal">
      <formula>$O$3</formula>
    </cfRule>
  </conditionalFormatting>
  <conditionalFormatting sqref="AO16">
    <cfRule type="expression" dxfId="675" priority="369">
      <formula>$X$3=0</formula>
    </cfRule>
    <cfRule type="expression" dxfId="674" priority="370">
      <formula>$O$3=0</formula>
    </cfRule>
    <cfRule type="cellIs" dxfId="673" priority="371" operator="greaterThan">
      <formula>$O$3</formula>
    </cfRule>
    <cfRule type="cellIs" dxfId="672" priority="372" operator="equal">
      <formula>$O$3</formula>
    </cfRule>
  </conditionalFormatting>
  <conditionalFormatting sqref="AO19">
    <cfRule type="expression" dxfId="671" priority="365">
      <formula>$X$3=0</formula>
    </cfRule>
    <cfRule type="expression" dxfId="670" priority="366">
      <formula>$O$3=0</formula>
    </cfRule>
    <cfRule type="cellIs" dxfId="669" priority="367" operator="greaterThan">
      <formula>$O$3</formula>
    </cfRule>
    <cfRule type="cellIs" dxfId="668" priority="368" operator="equal">
      <formula>$O$3</formula>
    </cfRule>
  </conditionalFormatting>
  <conditionalFormatting sqref="AO22">
    <cfRule type="expression" dxfId="667" priority="361">
      <formula>$X$3=0</formula>
    </cfRule>
    <cfRule type="expression" dxfId="666" priority="362">
      <formula>$O$3=0</formula>
    </cfRule>
    <cfRule type="cellIs" dxfId="665" priority="363" operator="greaterThan">
      <formula>$O$3</formula>
    </cfRule>
    <cfRule type="cellIs" dxfId="664" priority="364" operator="equal">
      <formula>$O$3</formula>
    </cfRule>
  </conditionalFormatting>
  <conditionalFormatting sqref="AO25">
    <cfRule type="expression" dxfId="663" priority="357">
      <formula>$X$3=0</formula>
    </cfRule>
    <cfRule type="expression" dxfId="662" priority="358">
      <formula>$O$3=0</formula>
    </cfRule>
    <cfRule type="cellIs" dxfId="661" priority="359" operator="greaterThan">
      <formula>$O$3</formula>
    </cfRule>
    <cfRule type="cellIs" dxfId="660" priority="360" operator="equal">
      <formula>$O$3</formula>
    </cfRule>
  </conditionalFormatting>
  <conditionalFormatting sqref="AO28">
    <cfRule type="expression" dxfId="659" priority="353">
      <formula>$X$3=0</formula>
    </cfRule>
    <cfRule type="expression" dxfId="658" priority="354">
      <formula>$O$3=0</formula>
    </cfRule>
    <cfRule type="cellIs" dxfId="657" priority="355" operator="greaterThan">
      <formula>$O$3</formula>
    </cfRule>
    <cfRule type="cellIs" dxfId="656" priority="356" operator="equal">
      <formula>$O$3</formula>
    </cfRule>
  </conditionalFormatting>
  <conditionalFormatting sqref="AO31">
    <cfRule type="expression" dxfId="655" priority="349">
      <formula>$X$3=0</formula>
    </cfRule>
    <cfRule type="expression" dxfId="654" priority="350">
      <formula>$O$3=0</formula>
    </cfRule>
    <cfRule type="cellIs" dxfId="653" priority="351" operator="greaterThan">
      <formula>$O$3</formula>
    </cfRule>
    <cfRule type="cellIs" dxfId="652" priority="352" operator="equal">
      <formula>$O$3</formula>
    </cfRule>
  </conditionalFormatting>
  <conditionalFormatting sqref="AO34">
    <cfRule type="expression" dxfId="651" priority="345">
      <formula>$X$3=0</formula>
    </cfRule>
    <cfRule type="expression" dxfId="650" priority="346">
      <formula>$O$3=0</formula>
    </cfRule>
    <cfRule type="cellIs" dxfId="649" priority="347" operator="greaterThan">
      <formula>$O$3</formula>
    </cfRule>
    <cfRule type="cellIs" dxfId="648" priority="348" operator="equal">
      <formula>$O$3</formula>
    </cfRule>
  </conditionalFormatting>
  <conditionalFormatting sqref="AO37">
    <cfRule type="expression" dxfId="647" priority="341">
      <formula>$X$3=0</formula>
    </cfRule>
    <cfRule type="expression" dxfId="646" priority="342">
      <formula>$O$3=0</formula>
    </cfRule>
    <cfRule type="cellIs" dxfId="645" priority="343" operator="greaterThan">
      <formula>$O$3</formula>
    </cfRule>
    <cfRule type="cellIs" dxfId="644" priority="344" operator="equal">
      <formula>$O$3</formula>
    </cfRule>
  </conditionalFormatting>
  <conditionalFormatting sqref="AO40">
    <cfRule type="expression" dxfId="643" priority="337">
      <formula>$X$3=0</formula>
    </cfRule>
    <cfRule type="expression" dxfId="642" priority="338">
      <formula>$O$3=0</formula>
    </cfRule>
    <cfRule type="cellIs" dxfId="641" priority="339" operator="greaterThan">
      <formula>$O$3</formula>
    </cfRule>
    <cfRule type="cellIs" dxfId="640" priority="340" operator="equal">
      <formula>$O$3</formula>
    </cfRule>
  </conditionalFormatting>
  <conditionalFormatting sqref="AO43">
    <cfRule type="expression" dxfId="639" priority="333">
      <formula>$X$3=0</formula>
    </cfRule>
    <cfRule type="expression" dxfId="638" priority="334">
      <formula>$O$3=0</formula>
    </cfRule>
    <cfRule type="cellIs" dxfId="637" priority="335" operator="greaterThan">
      <formula>$O$3</formula>
    </cfRule>
    <cfRule type="cellIs" dxfId="636" priority="336" operator="equal">
      <formula>$O$3</formula>
    </cfRule>
  </conditionalFormatting>
  <conditionalFormatting sqref="AO46">
    <cfRule type="expression" dxfId="635" priority="329">
      <formula>$X$3=0</formula>
    </cfRule>
    <cfRule type="expression" dxfId="634" priority="330">
      <formula>$O$3=0</formula>
    </cfRule>
    <cfRule type="cellIs" dxfId="633" priority="331" operator="greaterThan">
      <formula>$O$3</formula>
    </cfRule>
    <cfRule type="cellIs" dxfId="632" priority="332" operator="equal">
      <formula>$O$3</formula>
    </cfRule>
  </conditionalFormatting>
  <conditionalFormatting sqref="AO49">
    <cfRule type="expression" dxfId="631" priority="325">
      <formula>$X$3=0</formula>
    </cfRule>
    <cfRule type="expression" dxfId="630" priority="326">
      <formula>$O$3=0</formula>
    </cfRule>
    <cfRule type="cellIs" dxfId="629" priority="327" operator="greaterThan">
      <formula>$O$3</formula>
    </cfRule>
    <cfRule type="cellIs" dxfId="628" priority="328" operator="equal">
      <formula>$O$3</formula>
    </cfRule>
  </conditionalFormatting>
  <conditionalFormatting sqref="AO52">
    <cfRule type="expression" dxfId="627" priority="321">
      <formula>$X$3=0</formula>
    </cfRule>
    <cfRule type="expression" dxfId="626" priority="322">
      <formula>$O$3=0</formula>
    </cfRule>
    <cfRule type="cellIs" dxfId="625" priority="323" operator="greaterThan">
      <formula>$O$3</formula>
    </cfRule>
    <cfRule type="cellIs" dxfId="624" priority="324" operator="equal">
      <formula>$O$3</formula>
    </cfRule>
  </conditionalFormatting>
  <conditionalFormatting sqref="AN8">
    <cfRule type="cellIs" dxfId="623" priority="318" operator="greaterThan">
      <formula>80</formula>
    </cfRule>
    <cfRule type="cellIs" dxfId="622" priority="320" operator="greaterThan">
      <formula>99.9</formula>
    </cfRule>
  </conditionalFormatting>
  <conditionalFormatting sqref="AN8">
    <cfRule type="expression" dxfId="621" priority="319">
      <formula>AM8&lt;AN8</formula>
    </cfRule>
  </conditionalFormatting>
  <conditionalFormatting sqref="AN7">
    <cfRule type="expression" dxfId="620" priority="315">
      <formula>AM7&lt;AN7</formula>
    </cfRule>
    <cfRule type="cellIs" dxfId="619" priority="316" operator="greaterThan">
      <formula>80</formula>
    </cfRule>
    <cfRule type="cellIs" dxfId="618" priority="317" operator="greaterThan">
      <formula>99.999</formula>
    </cfRule>
  </conditionalFormatting>
  <conditionalFormatting sqref="AN10">
    <cfRule type="expression" dxfId="617" priority="311">
      <formula>AM10&lt;AN10</formula>
    </cfRule>
    <cfRule type="cellIs" dxfId="616" priority="312" operator="greaterThan">
      <formula>80</formula>
    </cfRule>
    <cfRule type="cellIs" dxfId="615" priority="313" operator="greaterThan">
      <formula>99.999</formula>
    </cfRule>
  </conditionalFormatting>
  <conditionalFormatting sqref="AN14">
    <cfRule type="cellIs" dxfId="614" priority="307" operator="greaterThan">
      <formula>80</formula>
    </cfRule>
    <cfRule type="cellIs" dxfId="613" priority="309" operator="greaterThan">
      <formula>99.9</formula>
    </cfRule>
  </conditionalFormatting>
  <conditionalFormatting sqref="AN14">
    <cfRule type="expression" dxfId="612" priority="308">
      <formula>AM14&lt;AN14</formula>
    </cfRule>
  </conditionalFormatting>
  <conditionalFormatting sqref="AN13">
    <cfRule type="expression" dxfId="611" priority="304">
      <formula>AM13&lt;AN13</formula>
    </cfRule>
    <cfRule type="cellIs" dxfId="610" priority="305" operator="greaterThan">
      <formula>80</formula>
    </cfRule>
    <cfRule type="cellIs" dxfId="609" priority="306" operator="greaterThan">
      <formula>99.999</formula>
    </cfRule>
  </conditionalFormatting>
  <conditionalFormatting sqref="AN16">
    <cfRule type="expression" dxfId="608" priority="300">
      <formula>AM16&lt;AN16</formula>
    </cfRule>
    <cfRule type="cellIs" dxfId="607" priority="301" operator="greaterThan">
      <formula>80</formula>
    </cfRule>
    <cfRule type="cellIs" dxfId="606" priority="302" operator="greaterThan">
      <formula>99.999</formula>
    </cfRule>
  </conditionalFormatting>
  <conditionalFormatting sqref="AN19">
    <cfRule type="expression" dxfId="605" priority="296">
      <formula>AM19&lt;AN19</formula>
    </cfRule>
    <cfRule type="cellIs" dxfId="604" priority="297" operator="greaterThan">
      <formula>80</formula>
    </cfRule>
    <cfRule type="cellIs" dxfId="603" priority="298" operator="greaterThan">
      <formula>99.999</formula>
    </cfRule>
  </conditionalFormatting>
  <conditionalFormatting sqref="AN22">
    <cfRule type="expression" dxfId="602" priority="292">
      <formula>AM22&lt;AN22</formula>
    </cfRule>
    <cfRule type="cellIs" dxfId="601" priority="293" operator="greaterThan">
      <formula>80</formula>
    </cfRule>
    <cfRule type="cellIs" dxfId="600" priority="294" operator="greaterThan">
      <formula>99.999</formula>
    </cfRule>
  </conditionalFormatting>
  <conditionalFormatting sqref="AN25">
    <cfRule type="expression" dxfId="599" priority="288">
      <formula>AM25&lt;AN25</formula>
    </cfRule>
    <cfRule type="cellIs" dxfId="598" priority="289" operator="greaterThan">
      <formula>80</formula>
    </cfRule>
    <cfRule type="cellIs" dxfId="597" priority="290" operator="greaterThan">
      <formula>99.999</formula>
    </cfRule>
  </conditionalFormatting>
  <conditionalFormatting sqref="AN28">
    <cfRule type="expression" dxfId="596" priority="284">
      <formula>AM28&lt;AN28</formula>
    </cfRule>
    <cfRule type="cellIs" dxfId="595" priority="285" operator="greaterThan">
      <formula>80</formula>
    </cfRule>
    <cfRule type="cellIs" dxfId="594" priority="286" operator="greaterThan">
      <formula>99.999</formula>
    </cfRule>
  </conditionalFormatting>
  <conditionalFormatting sqref="AN31">
    <cfRule type="expression" dxfId="593" priority="280">
      <formula>AM31&lt;AN31</formula>
    </cfRule>
    <cfRule type="cellIs" dxfId="592" priority="281" operator="greaterThan">
      <formula>80</formula>
    </cfRule>
    <cfRule type="cellIs" dxfId="591" priority="282" operator="greaterThan">
      <formula>99.999</formula>
    </cfRule>
  </conditionalFormatting>
  <conditionalFormatting sqref="AN34">
    <cfRule type="expression" dxfId="590" priority="276">
      <formula>AM34&lt;AN34</formula>
    </cfRule>
    <cfRule type="cellIs" dxfId="589" priority="277" operator="greaterThan">
      <formula>80</formula>
    </cfRule>
    <cfRule type="cellIs" dxfId="588" priority="278" operator="greaterThan">
      <formula>99.999</formula>
    </cfRule>
  </conditionalFormatting>
  <conditionalFormatting sqref="AN37">
    <cfRule type="expression" dxfId="587" priority="272">
      <formula>AM37&lt;AN37</formula>
    </cfRule>
    <cfRule type="cellIs" dxfId="586" priority="273" operator="greaterThan">
      <formula>80</formula>
    </cfRule>
    <cfRule type="cellIs" dxfId="585" priority="274" operator="greaterThan">
      <formula>99.999</formula>
    </cfRule>
  </conditionalFormatting>
  <conditionalFormatting sqref="AN40">
    <cfRule type="expression" dxfId="584" priority="268">
      <formula>AM40&lt;AN40</formula>
    </cfRule>
    <cfRule type="cellIs" dxfId="583" priority="269" operator="greaterThan">
      <formula>80</formula>
    </cfRule>
    <cfRule type="cellIs" dxfId="582" priority="270" operator="greaterThan">
      <formula>99.999</formula>
    </cfRule>
  </conditionalFormatting>
  <conditionalFormatting sqref="AN43">
    <cfRule type="expression" dxfId="581" priority="264">
      <formula>AM43&lt;AN43</formula>
    </cfRule>
    <cfRule type="cellIs" dxfId="580" priority="265" operator="greaterThan">
      <formula>80</formula>
    </cfRule>
    <cfRule type="cellIs" dxfId="579" priority="266" operator="greaterThan">
      <formula>99.999</formula>
    </cfRule>
  </conditionalFormatting>
  <conditionalFormatting sqref="AN46">
    <cfRule type="expression" dxfId="578" priority="260">
      <formula>AM46&lt;AN46</formula>
    </cfRule>
    <cfRule type="cellIs" dxfId="577" priority="261" operator="greaterThan">
      <formula>80</formula>
    </cfRule>
    <cfRule type="cellIs" dxfId="576" priority="262" operator="greaterThan">
      <formula>99.999</formula>
    </cfRule>
  </conditionalFormatting>
  <conditionalFormatting sqref="AN49">
    <cfRule type="expression" dxfId="575" priority="256">
      <formula>AM49&lt;AN49</formula>
    </cfRule>
    <cfRule type="cellIs" dxfId="574" priority="257" operator="greaterThan">
      <formula>80</formula>
    </cfRule>
    <cfRule type="cellIs" dxfId="573" priority="258" operator="greaterThan">
      <formula>99.999</formula>
    </cfRule>
  </conditionalFormatting>
  <conditionalFormatting sqref="AN52">
    <cfRule type="expression" dxfId="572" priority="252">
      <formula>AM52&lt;AN52</formula>
    </cfRule>
    <cfRule type="cellIs" dxfId="571" priority="253" operator="greaterThan">
      <formula>80</formula>
    </cfRule>
    <cfRule type="cellIs" dxfId="570" priority="254" operator="greaterThan">
      <formula>99.999</formula>
    </cfRule>
  </conditionalFormatting>
  <conditionalFormatting sqref="AN11">
    <cfRule type="cellIs" dxfId="569" priority="248" operator="greaterThan">
      <formula>80</formula>
    </cfRule>
    <cfRule type="cellIs" dxfId="568" priority="250" operator="greaterThan">
      <formula>99.9</formula>
    </cfRule>
  </conditionalFormatting>
  <conditionalFormatting sqref="AN11">
    <cfRule type="expression" dxfId="567" priority="249">
      <formula>AM11&lt;AN11</formula>
    </cfRule>
  </conditionalFormatting>
  <conditionalFormatting sqref="AN17">
    <cfRule type="cellIs" dxfId="566" priority="245" operator="greaterThan">
      <formula>80</formula>
    </cfRule>
    <cfRule type="cellIs" dxfId="565" priority="247" operator="greaterThan">
      <formula>99.9</formula>
    </cfRule>
  </conditionalFormatting>
  <conditionalFormatting sqref="AN17">
    <cfRule type="expression" dxfId="564" priority="246">
      <formula>AM17&lt;AN17</formula>
    </cfRule>
  </conditionalFormatting>
  <conditionalFormatting sqref="AN20">
    <cfRule type="cellIs" dxfId="563" priority="242" operator="greaterThan">
      <formula>80</formula>
    </cfRule>
    <cfRule type="cellIs" dxfId="562" priority="244" operator="greaterThan">
      <formula>99.9</formula>
    </cfRule>
  </conditionalFormatting>
  <conditionalFormatting sqref="AN20">
    <cfRule type="expression" dxfId="561" priority="243">
      <formula>AM20&lt;AN20</formula>
    </cfRule>
  </conditionalFormatting>
  <conditionalFormatting sqref="AN23">
    <cfRule type="cellIs" dxfId="560" priority="239" operator="greaterThan">
      <formula>80</formula>
    </cfRule>
    <cfRule type="cellIs" dxfId="559" priority="241" operator="greaterThan">
      <formula>99.9</formula>
    </cfRule>
  </conditionalFormatting>
  <conditionalFormatting sqref="AN23">
    <cfRule type="expression" dxfId="558" priority="240">
      <formula>AM23&lt;AN23</formula>
    </cfRule>
  </conditionalFormatting>
  <conditionalFormatting sqref="AN26">
    <cfRule type="cellIs" dxfId="557" priority="236" operator="greaterThan">
      <formula>80</formula>
    </cfRule>
    <cfRule type="cellIs" dxfId="556" priority="238" operator="greaterThan">
      <formula>99.9</formula>
    </cfRule>
  </conditionalFormatting>
  <conditionalFormatting sqref="AN26">
    <cfRule type="expression" dxfId="555" priority="237">
      <formula>AM26&lt;AN26</formula>
    </cfRule>
  </conditionalFormatting>
  <conditionalFormatting sqref="AN29">
    <cfRule type="cellIs" dxfId="554" priority="233" operator="greaterThan">
      <formula>80</formula>
    </cfRule>
    <cfRule type="cellIs" dxfId="553" priority="235" operator="greaterThan">
      <formula>99.9</formula>
    </cfRule>
  </conditionalFormatting>
  <conditionalFormatting sqref="AN29">
    <cfRule type="expression" dxfId="552" priority="234">
      <formula>AM29&lt;AN29</formula>
    </cfRule>
  </conditionalFormatting>
  <conditionalFormatting sqref="AN32">
    <cfRule type="cellIs" dxfId="551" priority="230" operator="greaterThan">
      <formula>80</formula>
    </cfRule>
    <cfRule type="cellIs" dxfId="550" priority="232" operator="greaterThan">
      <formula>99.9</formula>
    </cfRule>
  </conditionalFormatting>
  <conditionalFormatting sqref="AN32">
    <cfRule type="expression" dxfId="549" priority="231">
      <formula>AM32&lt;AN32</formula>
    </cfRule>
  </conditionalFormatting>
  <conditionalFormatting sqref="AN35">
    <cfRule type="cellIs" dxfId="548" priority="227" operator="greaterThan">
      <formula>80</formula>
    </cfRule>
    <cfRule type="cellIs" dxfId="547" priority="229" operator="greaterThan">
      <formula>99.9</formula>
    </cfRule>
  </conditionalFormatting>
  <conditionalFormatting sqref="AN35">
    <cfRule type="expression" dxfId="546" priority="228">
      <formula>AM35&lt;AN35</formula>
    </cfRule>
  </conditionalFormatting>
  <conditionalFormatting sqref="AN38">
    <cfRule type="cellIs" dxfId="545" priority="224" operator="greaterThan">
      <formula>80</formula>
    </cfRule>
    <cfRule type="cellIs" dxfId="544" priority="226" operator="greaterThan">
      <formula>99.9</formula>
    </cfRule>
  </conditionalFormatting>
  <conditionalFormatting sqref="AN38">
    <cfRule type="expression" dxfId="543" priority="225">
      <formula>AM38&lt;AN38</formula>
    </cfRule>
  </conditionalFormatting>
  <conditionalFormatting sqref="AN41">
    <cfRule type="cellIs" dxfId="542" priority="221" operator="greaterThan">
      <formula>80</formula>
    </cfRule>
    <cfRule type="cellIs" dxfId="541" priority="223" operator="greaterThan">
      <formula>99.9</formula>
    </cfRule>
  </conditionalFormatting>
  <conditionalFormatting sqref="AN41">
    <cfRule type="expression" dxfId="540" priority="222">
      <formula>AM41&lt;AN41</formula>
    </cfRule>
  </conditionalFormatting>
  <conditionalFormatting sqref="AN44">
    <cfRule type="cellIs" dxfId="539" priority="218" operator="greaterThan">
      <formula>80</formula>
    </cfRule>
    <cfRule type="cellIs" dxfId="538" priority="220" operator="greaterThan">
      <formula>99.9</formula>
    </cfRule>
  </conditionalFormatting>
  <conditionalFormatting sqref="AN44">
    <cfRule type="expression" dxfId="537" priority="219">
      <formula>AM44&lt;AN44</formula>
    </cfRule>
  </conditionalFormatting>
  <conditionalFormatting sqref="AN47">
    <cfRule type="cellIs" dxfId="536" priority="215" operator="greaterThan">
      <formula>80</formula>
    </cfRule>
    <cfRule type="cellIs" dxfId="535" priority="217" operator="greaterThan">
      <formula>99.9</formula>
    </cfRule>
  </conditionalFormatting>
  <conditionalFormatting sqref="AN47">
    <cfRule type="expression" dxfId="534" priority="216">
      <formula>AM47&lt;AN47</formula>
    </cfRule>
  </conditionalFormatting>
  <conditionalFormatting sqref="AN50">
    <cfRule type="cellIs" dxfId="533" priority="212" operator="greaterThan">
      <formula>80</formula>
    </cfRule>
    <cfRule type="cellIs" dxfId="532" priority="214" operator="greaterThan">
      <formula>99.9</formula>
    </cfRule>
  </conditionalFormatting>
  <conditionalFormatting sqref="AN50">
    <cfRule type="expression" dxfId="531" priority="213">
      <formula>AM50&lt;AN50</formula>
    </cfRule>
  </conditionalFormatting>
  <conditionalFormatting sqref="AN53">
    <cfRule type="cellIs" dxfId="530" priority="209" operator="greaterThan">
      <formula>80</formula>
    </cfRule>
    <cfRule type="cellIs" dxfId="529" priority="211" operator="greaterThan">
      <formula>99.9</formula>
    </cfRule>
  </conditionalFormatting>
  <conditionalFormatting sqref="AN53">
    <cfRule type="expression" dxfId="528" priority="210">
      <formula>AM53&lt;AN53</formula>
    </cfRule>
  </conditionalFormatting>
  <conditionalFormatting sqref="F8">
    <cfRule type="cellIs" dxfId="527" priority="208" operator="greaterThan">
      <formula>99.99</formula>
    </cfRule>
  </conditionalFormatting>
  <conditionalFormatting sqref="F11">
    <cfRule type="cellIs" dxfId="526" priority="207" operator="greaterThan">
      <formula>99.99</formula>
    </cfRule>
  </conditionalFormatting>
  <conditionalFormatting sqref="F14">
    <cfRule type="cellIs" dxfId="525" priority="206" operator="greaterThan">
      <formula>99.99</formula>
    </cfRule>
  </conditionalFormatting>
  <conditionalFormatting sqref="F17">
    <cfRule type="cellIs" dxfId="524" priority="205" operator="greaterThan">
      <formula>99.99</formula>
    </cfRule>
  </conditionalFormatting>
  <conditionalFormatting sqref="F20">
    <cfRule type="cellIs" dxfId="523" priority="204" operator="greaterThan">
      <formula>99.99</formula>
    </cfRule>
  </conditionalFormatting>
  <conditionalFormatting sqref="F23">
    <cfRule type="cellIs" dxfId="522" priority="203" operator="greaterThan">
      <formula>99.99</formula>
    </cfRule>
  </conditionalFormatting>
  <conditionalFormatting sqref="F26">
    <cfRule type="cellIs" dxfId="521" priority="202" operator="greaterThan">
      <formula>99.99</formula>
    </cfRule>
  </conditionalFormatting>
  <conditionalFormatting sqref="F29">
    <cfRule type="cellIs" dxfId="520" priority="201" operator="greaterThan">
      <formula>99.99</formula>
    </cfRule>
  </conditionalFormatting>
  <conditionalFormatting sqref="F32">
    <cfRule type="cellIs" dxfId="519" priority="200" operator="greaterThan">
      <formula>99.99</formula>
    </cfRule>
  </conditionalFormatting>
  <conditionalFormatting sqref="F35">
    <cfRule type="cellIs" dxfId="518" priority="199" operator="greaterThan">
      <formula>99.99</formula>
    </cfRule>
  </conditionalFormatting>
  <conditionalFormatting sqref="F38">
    <cfRule type="cellIs" dxfId="517" priority="198" operator="greaterThan">
      <formula>99.99</formula>
    </cfRule>
  </conditionalFormatting>
  <conditionalFormatting sqref="F41">
    <cfRule type="cellIs" dxfId="516" priority="197" operator="greaterThan">
      <formula>99.99</formula>
    </cfRule>
  </conditionalFormatting>
  <conditionalFormatting sqref="F44">
    <cfRule type="cellIs" dxfId="515" priority="196" operator="greaterThan">
      <formula>99.99</formula>
    </cfRule>
  </conditionalFormatting>
  <conditionalFormatting sqref="F47">
    <cfRule type="cellIs" dxfId="514" priority="195" operator="greaterThan">
      <formula>99.99</formula>
    </cfRule>
  </conditionalFormatting>
  <conditionalFormatting sqref="F50">
    <cfRule type="cellIs" dxfId="513" priority="194" operator="greaterThan">
      <formula>99.99</formula>
    </cfRule>
  </conditionalFormatting>
  <conditionalFormatting sqref="F53">
    <cfRule type="cellIs" dxfId="512" priority="193" operator="greaterThan">
      <formula>99.99</formula>
    </cfRule>
  </conditionalFormatting>
  <conditionalFormatting sqref="I8">
    <cfRule type="cellIs" dxfId="511" priority="176" operator="greaterThan">
      <formula>99.99</formula>
    </cfRule>
  </conditionalFormatting>
  <conditionalFormatting sqref="I11">
    <cfRule type="cellIs" dxfId="510" priority="175" operator="greaterThan">
      <formula>99.99</formula>
    </cfRule>
  </conditionalFormatting>
  <conditionalFormatting sqref="I14">
    <cfRule type="cellIs" dxfId="509" priority="174" operator="greaterThan">
      <formula>99.99</formula>
    </cfRule>
  </conditionalFormatting>
  <conditionalFormatting sqref="I17">
    <cfRule type="cellIs" dxfId="508" priority="173" operator="greaterThan">
      <formula>99.99</formula>
    </cfRule>
  </conditionalFormatting>
  <conditionalFormatting sqref="I20">
    <cfRule type="cellIs" dxfId="507" priority="172" operator="greaterThan">
      <formula>99.99</formula>
    </cfRule>
  </conditionalFormatting>
  <conditionalFormatting sqref="I23">
    <cfRule type="cellIs" dxfId="506" priority="171" operator="greaterThan">
      <formula>99.99</formula>
    </cfRule>
  </conditionalFormatting>
  <conditionalFormatting sqref="I26">
    <cfRule type="cellIs" dxfId="505" priority="170" operator="greaterThan">
      <formula>99.99</formula>
    </cfRule>
  </conditionalFormatting>
  <conditionalFormatting sqref="I29">
    <cfRule type="cellIs" dxfId="504" priority="169" operator="greaterThan">
      <formula>99.99</formula>
    </cfRule>
  </conditionalFormatting>
  <conditionalFormatting sqref="I32">
    <cfRule type="cellIs" dxfId="503" priority="168" operator="greaterThan">
      <formula>99.99</formula>
    </cfRule>
  </conditionalFormatting>
  <conditionalFormatting sqref="I35">
    <cfRule type="cellIs" dxfId="502" priority="167" operator="greaterThan">
      <formula>99.99</formula>
    </cfRule>
  </conditionalFormatting>
  <conditionalFormatting sqref="I38">
    <cfRule type="cellIs" dxfId="501" priority="166" operator="greaterThan">
      <formula>99.99</formula>
    </cfRule>
  </conditionalFormatting>
  <conditionalFormatting sqref="I41">
    <cfRule type="cellIs" dxfId="500" priority="165" operator="greaterThan">
      <formula>99.99</formula>
    </cfRule>
  </conditionalFormatting>
  <conditionalFormatting sqref="I44">
    <cfRule type="cellIs" dxfId="499" priority="164" operator="greaterThan">
      <formula>99.99</formula>
    </cfRule>
  </conditionalFormatting>
  <conditionalFormatting sqref="I47">
    <cfRule type="cellIs" dxfId="498" priority="163" operator="greaterThan">
      <formula>99.99</formula>
    </cfRule>
  </conditionalFormatting>
  <conditionalFormatting sqref="I50">
    <cfRule type="cellIs" dxfId="497" priority="162" operator="greaterThan">
      <formula>99.99</formula>
    </cfRule>
  </conditionalFormatting>
  <conditionalFormatting sqref="I53">
    <cfRule type="cellIs" dxfId="496" priority="161" operator="greaterThan">
      <formula>99.99</formula>
    </cfRule>
  </conditionalFormatting>
  <conditionalFormatting sqref="L8">
    <cfRule type="cellIs" dxfId="495" priority="160" operator="greaterThan">
      <formula>99.99</formula>
    </cfRule>
  </conditionalFormatting>
  <conditionalFormatting sqref="L11">
    <cfRule type="cellIs" dxfId="494" priority="159" operator="greaterThan">
      <formula>99.99</formula>
    </cfRule>
  </conditionalFormatting>
  <conditionalFormatting sqref="L14">
    <cfRule type="cellIs" dxfId="493" priority="158" operator="greaterThan">
      <formula>99.99</formula>
    </cfRule>
  </conditionalFormatting>
  <conditionalFormatting sqref="L17">
    <cfRule type="cellIs" dxfId="492" priority="157" operator="greaterThan">
      <formula>99.99</formula>
    </cfRule>
  </conditionalFormatting>
  <conditionalFormatting sqref="L20">
    <cfRule type="cellIs" dxfId="491" priority="156" operator="greaterThan">
      <formula>99.99</formula>
    </cfRule>
  </conditionalFormatting>
  <conditionalFormatting sqref="L23">
    <cfRule type="cellIs" dxfId="490" priority="155" operator="greaterThan">
      <formula>99.99</formula>
    </cfRule>
  </conditionalFormatting>
  <conditionalFormatting sqref="L26">
    <cfRule type="cellIs" dxfId="489" priority="154" operator="greaterThan">
      <formula>99.99</formula>
    </cfRule>
  </conditionalFormatting>
  <conditionalFormatting sqref="L29">
    <cfRule type="cellIs" dxfId="488" priority="153" operator="greaterThan">
      <formula>99.99</formula>
    </cfRule>
  </conditionalFormatting>
  <conditionalFormatting sqref="L32">
    <cfRule type="cellIs" dxfId="487" priority="152" operator="greaterThan">
      <formula>99.99</formula>
    </cfRule>
  </conditionalFormatting>
  <conditionalFormatting sqref="L35">
    <cfRule type="cellIs" dxfId="486" priority="151" operator="greaterThan">
      <formula>99.99</formula>
    </cfRule>
  </conditionalFormatting>
  <conditionalFormatting sqref="L38">
    <cfRule type="cellIs" dxfId="485" priority="150" operator="greaterThan">
      <formula>99.99</formula>
    </cfRule>
  </conditionalFormatting>
  <conditionalFormatting sqref="L41">
    <cfRule type="cellIs" dxfId="484" priority="149" operator="greaterThan">
      <formula>99.99</formula>
    </cfRule>
  </conditionalFormatting>
  <conditionalFormatting sqref="L44">
    <cfRule type="cellIs" dxfId="483" priority="148" operator="greaterThan">
      <formula>99.99</formula>
    </cfRule>
  </conditionalFormatting>
  <conditionalFormatting sqref="L47">
    <cfRule type="cellIs" dxfId="482" priority="147" operator="greaterThan">
      <formula>99.99</formula>
    </cfRule>
  </conditionalFormatting>
  <conditionalFormatting sqref="L50">
    <cfRule type="cellIs" dxfId="481" priority="146" operator="greaterThan">
      <formula>99.99</formula>
    </cfRule>
  </conditionalFormatting>
  <conditionalFormatting sqref="L53">
    <cfRule type="cellIs" dxfId="480" priority="145" operator="greaterThan">
      <formula>99.99</formula>
    </cfRule>
  </conditionalFormatting>
  <conditionalFormatting sqref="O8">
    <cfRule type="cellIs" dxfId="479" priority="144" operator="greaterThan">
      <formula>99.99</formula>
    </cfRule>
  </conditionalFormatting>
  <conditionalFormatting sqref="O11">
    <cfRule type="cellIs" dxfId="478" priority="143" operator="greaterThan">
      <formula>99.99</formula>
    </cfRule>
  </conditionalFormatting>
  <conditionalFormatting sqref="O14">
    <cfRule type="cellIs" dxfId="477" priority="142" operator="greaterThan">
      <formula>99.99</formula>
    </cfRule>
  </conditionalFormatting>
  <conditionalFormatting sqref="O17">
    <cfRule type="cellIs" dxfId="476" priority="141" operator="greaterThan">
      <formula>99.99</formula>
    </cfRule>
  </conditionalFormatting>
  <conditionalFormatting sqref="O20">
    <cfRule type="cellIs" dxfId="475" priority="140" operator="greaterThan">
      <formula>99.99</formula>
    </cfRule>
  </conditionalFormatting>
  <conditionalFormatting sqref="O23">
    <cfRule type="cellIs" dxfId="474" priority="139" operator="greaterThan">
      <formula>99.99</formula>
    </cfRule>
  </conditionalFormatting>
  <conditionalFormatting sqref="O26">
    <cfRule type="cellIs" dxfId="473" priority="138" operator="greaterThan">
      <formula>99.99</formula>
    </cfRule>
  </conditionalFormatting>
  <conditionalFormatting sqref="O29">
    <cfRule type="cellIs" dxfId="472" priority="137" operator="greaterThan">
      <formula>99.99</formula>
    </cfRule>
  </conditionalFormatting>
  <conditionalFormatting sqref="O32">
    <cfRule type="cellIs" dxfId="471" priority="136" operator="greaterThan">
      <formula>99.99</formula>
    </cfRule>
  </conditionalFormatting>
  <conditionalFormatting sqref="O35">
    <cfRule type="cellIs" dxfId="470" priority="135" operator="greaterThan">
      <formula>99.99</formula>
    </cfRule>
  </conditionalFormatting>
  <conditionalFormatting sqref="O38">
    <cfRule type="cellIs" dxfId="469" priority="134" operator="greaterThan">
      <formula>99.99</formula>
    </cfRule>
  </conditionalFormatting>
  <conditionalFormatting sqref="O41">
    <cfRule type="cellIs" dxfId="468" priority="133" operator="greaterThan">
      <formula>99.99</formula>
    </cfRule>
  </conditionalFormatting>
  <conditionalFormatting sqref="O44">
    <cfRule type="cellIs" dxfId="467" priority="132" operator="greaterThan">
      <formula>99.99</formula>
    </cfRule>
  </conditionalFormatting>
  <conditionalFormatting sqref="O47">
    <cfRule type="cellIs" dxfId="466" priority="131" operator="greaterThan">
      <formula>99.99</formula>
    </cfRule>
  </conditionalFormatting>
  <conditionalFormatting sqref="O50">
    <cfRule type="cellIs" dxfId="465" priority="130" operator="greaterThan">
      <formula>99.99</formula>
    </cfRule>
  </conditionalFormatting>
  <conditionalFormatting sqref="O53">
    <cfRule type="cellIs" dxfId="464" priority="129" operator="greaterThan">
      <formula>99.99</formula>
    </cfRule>
  </conditionalFormatting>
  <conditionalFormatting sqref="R8">
    <cfRule type="cellIs" dxfId="463" priority="128" operator="greaterThan">
      <formula>99.99</formula>
    </cfRule>
  </conditionalFormatting>
  <conditionalFormatting sqref="R11">
    <cfRule type="cellIs" dxfId="462" priority="127" operator="greaterThan">
      <formula>99.99</formula>
    </cfRule>
  </conditionalFormatting>
  <conditionalFormatting sqref="R14">
    <cfRule type="cellIs" dxfId="461" priority="126" operator="greaterThan">
      <formula>99.99</formula>
    </cfRule>
  </conditionalFormatting>
  <conditionalFormatting sqref="R17">
    <cfRule type="cellIs" dxfId="460" priority="125" operator="greaterThan">
      <formula>99.99</formula>
    </cfRule>
  </conditionalFormatting>
  <conditionalFormatting sqref="R20">
    <cfRule type="cellIs" dxfId="459" priority="124" operator="greaterThan">
      <formula>99.99</formula>
    </cfRule>
  </conditionalFormatting>
  <conditionalFormatting sqref="R23">
    <cfRule type="cellIs" dxfId="458" priority="123" operator="greaterThan">
      <formula>99.99</formula>
    </cfRule>
  </conditionalFormatting>
  <conditionalFormatting sqref="R26">
    <cfRule type="cellIs" dxfId="457" priority="122" operator="greaterThan">
      <formula>99.99</formula>
    </cfRule>
  </conditionalFormatting>
  <conditionalFormatting sqref="R29">
    <cfRule type="cellIs" dxfId="456" priority="121" operator="greaterThan">
      <formula>99.99</formula>
    </cfRule>
  </conditionalFormatting>
  <conditionalFormatting sqref="R32">
    <cfRule type="cellIs" dxfId="455" priority="120" operator="greaterThan">
      <formula>99.99</formula>
    </cfRule>
  </conditionalFormatting>
  <conditionalFormatting sqref="R35">
    <cfRule type="cellIs" dxfId="454" priority="119" operator="greaterThan">
      <formula>99.99</formula>
    </cfRule>
  </conditionalFormatting>
  <conditionalFormatting sqref="R38">
    <cfRule type="cellIs" dxfId="453" priority="118" operator="greaterThan">
      <formula>99.99</formula>
    </cfRule>
  </conditionalFormatting>
  <conditionalFormatting sqref="R41">
    <cfRule type="cellIs" dxfId="452" priority="117" operator="greaterThan">
      <formula>99.99</formula>
    </cfRule>
  </conditionalFormatting>
  <conditionalFormatting sqref="R44">
    <cfRule type="cellIs" dxfId="451" priority="116" operator="greaterThan">
      <formula>99.99</formula>
    </cfRule>
  </conditionalFormatting>
  <conditionalFormatting sqref="R47">
    <cfRule type="cellIs" dxfId="450" priority="115" operator="greaterThan">
      <formula>99.99</formula>
    </cfRule>
  </conditionalFormatting>
  <conditionalFormatting sqref="R50">
    <cfRule type="cellIs" dxfId="449" priority="114" operator="greaterThan">
      <formula>99.99</formula>
    </cfRule>
  </conditionalFormatting>
  <conditionalFormatting sqref="R53">
    <cfRule type="cellIs" dxfId="448" priority="113" operator="greaterThan">
      <formula>99.99</formula>
    </cfRule>
  </conditionalFormatting>
  <conditionalFormatting sqref="U8">
    <cfRule type="cellIs" dxfId="447" priority="112" operator="greaterThan">
      <formula>99.99</formula>
    </cfRule>
  </conditionalFormatting>
  <conditionalFormatting sqref="U11">
    <cfRule type="cellIs" dxfId="446" priority="111" operator="greaterThan">
      <formula>99.99</formula>
    </cfRule>
  </conditionalFormatting>
  <conditionalFormatting sqref="U14">
    <cfRule type="cellIs" dxfId="445" priority="110" operator="greaterThan">
      <formula>99.99</formula>
    </cfRule>
  </conditionalFormatting>
  <conditionalFormatting sqref="U17">
    <cfRule type="cellIs" dxfId="444" priority="109" operator="greaterThan">
      <formula>99.99</formula>
    </cfRule>
  </conditionalFormatting>
  <conditionalFormatting sqref="U20">
    <cfRule type="cellIs" dxfId="443" priority="108" operator="greaterThan">
      <formula>99.99</formula>
    </cfRule>
  </conditionalFormatting>
  <conditionalFormatting sqref="U23">
    <cfRule type="cellIs" dxfId="442" priority="107" operator="greaterThan">
      <formula>99.99</formula>
    </cfRule>
  </conditionalFormatting>
  <conditionalFormatting sqref="U26">
    <cfRule type="cellIs" dxfId="441" priority="106" operator="greaterThan">
      <formula>99.99</formula>
    </cfRule>
  </conditionalFormatting>
  <conditionalFormatting sqref="U29">
    <cfRule type="cellIs" dxfId="440" priority="105" operator="greaterThan">
      <formula>99.99</formula>
    </cfRule>
  </conditionalFormatting>
  <conditionalFormatting sqref="U32">
    <cfRule type="cellIs" dxfId="439" priority="104" operator="greaterThan">
      <formula>99.99</formula>
    </cfRule>
  </conditionalFormatting>
  <conditionalFormatting sqref="U35">
    <cfRule type="cellIs" dxfId="438" priority="103" operator="greaterThan">
      <formula>99.99</formula>
    </cfRule>
  </conditionalFormatting>
  <conditionalFormatting sqref="U38">
    <cfRule type="cellIs" dxfId="437" priority="102" operator="greaterThan">
      <formula>99.99</formula>
    </cfRule>
  </conditionalFormatting>
  <conditionalFormatting sqref="U41">
    <cfRule type="cellIs" dxfId="436" priority="101" operator="greaterThan">
      <formula>99.99</formula>
    </cfRule>
  </conditionalFormatting>
  <conditionalFormatting sqref="U44">
    <cfRule type="cellIs" dxfId="435" priority="100" operator="greaterThan">
      <formula>99.99</formula>
    </cfRule>
  </conditionalFormatting>
  <conditionalFormatting sqref="U47">
    <cfRule type="cellIs" dxfId="434" priority="99" operator="greaterThan">
      <formula>99.99</formula>
    </cfRule>
  </conditionalFormatting>
  <conditionalFormatting sqref="U50">
    <cfRule type="cellIs" dxfId="433" priority="98" operator="greaterThan">
      <formula>99.99</formula>
    </cfRule>
  </conditionalFormatting>
  <conditionalFormatting sqref="U53">
    <cfRule type="cellIs" dxfId="432" priority="97" operator="greaterThan">
      <formula>99.99</formula>
    </cfRule>
  </conditionalFormatting>
  <conditionalFormatting sqref="X8">
    <cfRule type="cellIs" dxfId="431" priority="96" operator="greaterThan">
      <formula>99.99</formula>
    </cfRule>
  </conditionalFormatting>
  <conditionalFormatting sqref="X11">
    <cfRule type="cellIs" dxfId="430" priority="95" operator="greaterThan">
      <formula>99.99</formula>
    </cfRule>
  </conditionalFormatting>
  <conditionalFormatting sqref="X14">
    <cfRule type="cellIs" dxfId="429" priority="94" operator="greaterThan">
      <formula>99.99</formula>
    </cfRule>
  </conditionalFormatting>
  <conditionalFormatting sqref="X17">
    <cfRule type="cellIs" dxfId="428" priority="93" operator="greaterThan">
      <formula>99.99</formula>
    </cfRule>
  </conditionalFormatting>
  <conditionalFormatting sqref="X20">
    <cfRule type="cellIs" dxfId="427" priority="92" operator="greaterThan">
      <formula>99.99</formula>
    </cfRule>
  </conditionalFormatting>
  <conditionalFormatting sqref="X23">
    <cfRule type="cellIs" dxfId="426" priority="91" operator="greaterThan">
      <formula>99.99</formula>
    </cfRule>
  </conditionalFormatting>
  <conditionalFormatting sqref="X26">
    <cfRule type="cellIs" dxfId="425" priority="90" operator="greaterThan">
      <formula>99.99</formula>
    </cfRule>
  </conditionalFormatting>
  <conditionalFormatting sqref="X29">
    <cfRule type="cellIs" dxfId="424" priority="89" operator="greaterThan">
      <formula>99.99</formula>
    </cfRule>
  </conditionalFormatting>
  <conditionalFormatting sqref="X32">
    <cfRule type="cellIs" dxfId="423" priority="88" operator="greaterThan">
      <formula>99.99</formula>
    </cfRule>
  </conditionalFormatting>
  <conditionalFormatting sqref="X35">
    <cfRule type="cellIs" dxfId="422" priority="87" operator="greaterThan">
      <formula>99.99</formula>
    </cfRule>
  </conditionalFormatting>
  <conditionalFormatting sqref="X38">
    <cfRule type="cellIs" dxfId="421" priority="86" operator="greaterThan">
      <formula>99.99</formula>
    </cfRule>
  </conditionalFormatting>
  <conditionalFormatting sqref="X41">
    <cfRule type="cellIs" dxfId="420" priority="85" operator="greaterThan">
      <formula>99.99</formula>
    </cfRule>
  </conditionalFormatting>
  <conditionalFormatting sqref="X44">
    <cfRule type="cellIs" dxfId="419" priority="84" operator="greaterThan">
      <formula>99.99</formula>
    </cfRule>
  </conditionalFormatting>
  <conditionalFormatting sqref="X47">
    <cfRule type="cellIs" dxfId="418" priority="83" operator="greaterThan">
      <formula>99.99</formula>
    </cfRule>
  </conditionalFormatting>
  <conditionalFormatting sqref="X50">
    <cfRule type="cellIs" dxfId="417" priority="82" operator="greaterThan">
      <formula>99.99</formula>
    </cfRule>
  </conditionalFormatting>
  <conditionalFormatting sqref="X53">
    <cfRule type="cellIs" dxfId="416" priority="81" operator="greaterThan">
      <formula>99.99</formula>
    </cfRule>
  </conditionalFormatting>
  <conditionalFormatting sqref="AA8">
    <cfRule type="cellIs" dxfId="415" priority="80" operator="greaterThan">
      <formula>99.99</formula>
    </cfRule>
  </conditionalFormatting>
  <conditionalFormatting sqref="AA11">
    <cfRule type="cellIs" dxfId="414" priority="79" operator="greaterThan">
      <formula>99.99</formula>
    </cfRule>
  </conditionalFormatting>
  <conditionalFormatting sqref="AA14">
    <cfRule type="cellIs" dxfId="413" priority="78" operator="greaterThan">
      <formula>99.99</formula>
    </cfRule>
  </conditionalFormatting>
  <conditionalFormatting sqref="AA17">
    <cfRule type="cellIs" dxfId="412" priority="77" operator="greaterThan">
      <formula>99.99</formula>
    </cfRule>
  </conditionalFormatting>
  <conditionalFormatting sqref="AA20">
    <cfRule type="cellIs" dxfId="411" priority="76" operator="greaterThan">
      <formula>99.99</formula>
    </cfRule>
  </conditionalFormatting>
  <conditionalFormatting sqref="AA23">
    <cfRule type="cellIs" dxfId="410" priority="75" operator="greaterThan">
      <formula>99.99</formula>
    </cfRule>
  </conditionalFormatting>
  <conditionalFormatting sqref="AA26">
    <cfRule type="cellIs" dxfId="409" priority="74" operator="greaterThan">
      <formula>99.99</formula>
    </cfRule>
  </conditionalFormatting>
  <conditionalFormatting sqref="AA29">
    <cfRule type="cellIs" dxfId="408" priority="73" operator="greaterThan">
      <formula>99.99</formula>
    </cfRule>
  </conditionalFormatting>
  <conditionalFormatting sqref="AA32">
    <cfRule type="cellIs" dxfId="407" priority="72" operator="greaterThan">
      <formula>99.99</formula>
    </cfRule>
  </conditionalFormatting>
  <conditionalFormatting sqref="AA35">
    <cfRule type="cellIs" dxfId="406" priority="71" operator="greaterThan">
      <formula>99.99</formula>
    </cfRule>
  </conditionalFormatting>
  <conditionalFormatting sqref="AA38">
    <cfRule type="cellIs" dxfId="405" priority="70" operator="greaterThan">
      <formula>99.99</formula>
    </cfRule>
  </conditionalFormatting>
  <conditionalFormatting sqref="AA41">
    <cfRule type="cellIs" dxfId="404" priority="69" operator="greaterThan">
      <formula>99.99</formula>
    </cfRule>
  </conditionalFormatting>
  <conditionalFormatting sqref="AA44">
    <cfRule type="cellIs" dxfId="403" priority="68" operator="greaterThan">
      <formula>99.99</formula>
    </cfRule>
  </conditionalFormatting>
  <conditionalFormatting sqref="AA47">
    <cfRule type="cellIs" dxfId="402" priority="67" operator="greaterThan">
      <formula>99.99</formula>
    </cfRule>
  </conditionalFormatting>
  <conditionalFormatting sqref="AA50">
    <cfRule type="cellIs" dxfId="401" priority="66" operator="greaterThan">
      <formula>99.99</formula>
    </cfRule>
  </conditionalFormatting>
  <conditionalFormatting sqref="AA53">
    <cfRule type="cellIs" dxfId="400" priority="65" operator="greaterThan">
      <formula>99.99</formula>
    </cfRule>
  </conditionalFormatting>
  <conditionalFormatting sqref="AD8">
    <cfRule type="cellIs" dxfId="399" priority="64" operator="greaterThan">
      <formula>99.99</formula>
    </cfRule>
  </conditionalFormatting>
  <conditionalFormatting sqref="AD11">
    <cfRule type="cellIs" dxfId="398" priority="63" operator="greaterThan">
      <formula>99.99</formula>
    </cfRule>
  </conditionalFormatting>
  <conditionalFormatting sqref="AD14">
    <cfRule type="cellIs" dxfId="397" priority="62" operator="greaterThan">
      <formula>99.99</formula>
    </cfRule>
  </conditionalFormatting>
  <conditionalFormatting sqref="AD17">
    <cfRule type="cellIs" dxfId="396" priority="61" operator="greaterThan">
      <formula>99.99</formula>
    </cfRule>
  </conditionalFormatting>
  <conditionalFormatting sqref="AD20">
    <cfRule type="cellIs" dxfId="395" priority="60" operator="greaterThan">
      <formula>99.99</formula>
    </cfRule>
  </conditionalFormatting>
  <conditionalFormatting sqref="AD23">
    <cfRule type="cellIs" dxfId="394" priority="59" operator="greaterThan">
      <formula>99.99</formula>
    </cfRule>
  </conditionalFormatting>
  <conditionalFormatting sqref="AD26">
    <cfRule type="cellIs" dxfId="393" priority="58" operator="greaterThan">
      <formula>99.99</formula>
    </cfRule>
  </conditionalFormatting>
  <conditionalFormatting sqref="AD29">
    <cfRule type="cellIs" dxfId="392" priority="57" operator="greaterThan">
      <formula>99.99</formula>
    </cfRule>
  </conditionalFormatting>
  <conditionalFormatting sqref="AD32">
    <cfRule type="cellIs" dxfId="391" priority="56" operator="greaterThan">
      <formula>99.99</formula>
    </cfRule>
  </conditionalFormatting>
  <conditionalFormatting sqref="AD35">
    <cfRule type="cellIs" dxfId="390" priority="55" operator="greaterThan">
      <formula>99.99</formula>
    </cfRule>
  </conditionalFormatting>
  <conditionalFormatting sqref="AD38">
    <cfRule type="cellIs" dxfId="389" priority="54" operator="greaterThan">
      <formula>99.99</formula>
    </cfRule>
  </conditionalFormatting>
  <conditionalFormatting sqref="AD41">
    <cfRule type="cellIs" dxfId="388" priority="53" operator="greaterThan">
      <formula>99.99</formula>
    </cfRule>
  </conditionalFormatting>
  <conditionalFormatting sqref="AD44">
    <cfRule type="cellIs" dxfId="387" priority="52" operator="greaterThan">
      <formula>99.99</formula>
    </cfRule>
  </conditionalFormatting>
  <conditionalFormatting sqref="AD47">
    <cfRule type="cellIs" dxfId="386" priority="51" operator="greaterThan">
      <formula>99.99</formula>
    </cfRule>
  </conditionalFormatting>
  <conditionalFormatting sqref="AD50">
    <cfRule type="cellIs" dxfId="385" priority="50" operator="greaterThan">
      <formula>99.99</formula>
    </cfRule>
  </conditionalFormatting>
  <conditionalFormatting sqref="AD53">
    <cfRule type="cellIs" dxfId="384" priority="49" operator="greaterThan">
      <formula>99.99</formula>
    </cfRule>
  </conditionalFormatting>
  <conditionalFormatting sqref="AG8">
    <cfRule type="cellIs" dxfId="383" priority="48" operator="greaterThan">
      <formula>99.99</formula>
    </cfRule>
  </conditionalFormatting>
  <conditionalFormatting sqref="AG11">
    <cfRule type="cellIs" dxfId="382" priority="47" operator="greaterThan">
      <formula>99.99</formula>
    </cfRule>
  </conditionalFormatting>
  <conditionalFormatting sqref="AG14">
    <cfRule type="cellIs" dxfId="381" priority="46" operator="greaterThan">
      <formula>99.99</formula>
    </cfRule>
  </conditionalFormatting>
  <conditionalFormatting sqref="AG17">
    <cfRule type="cellIs" dxfId="380" priority="45" operator="greaterThan">
      <formula>99.99</formula>
    </cfRule>
  </conditionalFormatting>
  <conditionalFormatting sqref="AG20">
    <cfRule type="cellIs" dxfId="379" priority="44" operator="greaterThan">
      <formula>99.99</formula>
    </cfRule>
  </conditionalFormatting>
  <conditionalFormatting sqref="AG23">
    <cfRule type="cellIs" dxfId="378" priority="43" operator="greaterThan">
      <formula>99.99</formula>
    </cfRule>
  </conditionalFormatting>
  <conditionalFormatting sqref="AG26">
    <cfRule type="cellIs" dxfId="377" priority="42" operator="greaterThan">
      <formula>99.99</formula>
    </cfRule>
  </conditionalFormatting>
  <conditionalFormatting sqref="AG29">
    <cfRule type="cellIs" dxfId="376" priority="41" operator="greaterThan">
      <formula>99.99</formula>
    </cfRule>
  </conditionalFormatting>
  <conditionalFormatting sqref="AG32">
    <cfRule type="cellIs" dxfId="375" priority="40" operator="greaterThan">
      <formula>99.99</formula>
    </cfRule>
  </conditionalFormatting>
  <conditionalFormatting sqref="AG35">
    <cfRule type="cellIs" dxfId="374" priority="39" operator="greaterThan">
      <formula>99.99</formula>
    </cfRule>
  </conditionalFormatting>
  <conditionalFormatting sqref="AG38">
    <cfRule type="cellIs" dxfId="373" priority="38" operator="greaterThan">
      <formula>99.99</formula>
    </cfRule>
  </conditionalFormatting>
  <conditionalFormatting sqref="AG41">
    <cfRule type="cellIs" dxfId="372" priority="37" operator="greaterThan">
      <formula>99.99</formula>
    </cfRule>
  </conditionalFormatting>
  <conditionalFormatting sqref="AG44">
    <cfRule type="cellIs" dxfId="371" priority="36" operator="greaterThan">
      <formula>99.99</formula>
    </cfRule>
  </conditionalFormatting>
  <conditionalFormatting sqref="AG47">
    <cfRule type="cellIs" dxfId="370" priority="35" operator="greaterThan">
      <formula>99.99</formula>
    </cfRule>
  </conditionalFormatting>
  <conditionalFormatting sqref="AG50">
    <cfRule type="cellIs" dxfId="369" priority="34" operator="greaterThan">
      <formula>99.99</formula>
    </cfRule>
  </conditionalFormatting>
  <conditionalFormatting sqref="AG53">
    <cfRule type="cellIs" dxfId="368" priority="33" operator="greaterThan">
      <formula>99.99</formula>
    </cfRule>
  </conditionalFormatting>
  <conditionalFormatting sqref="AJ8">
    <cfRule type="cellIs" dxfId="367" priority="32" operator="greaterThan">
      <formula>99.99</formula>
    </cfRule>
  </conditionalFormatting>
  <conditionalFormatting sqref="AJ11">
    <cfRule type="cellIs" dxfId="366" priority="31" operator="greaterThan">
      <formula>99.99</formula>
    </cfRule>
  </conditionalFormatting>
  <conditionalFormatting sqref="AJ14">
    <cfRule type="cellIs" dxfId="365" priority="30" operator="greaterThan">
      <formula>99.99</formula>
    </cfRule>
  </conditionalFormatting>
  <conditionalFormatting sqref="AJ17">
    <cfRule type="cellIs" dxfId="364" priority="29" operator="greaterThan">
      <formula>99.99</formula>
    </cfRule>
  </conditionalFormatting>
  <conditionalFormatting sqref="AJ20">
    <cfRule type="cellIs" dxfId="363" priority="28" operator="greaterThan">
      <formula>99.99</formula>
    </cfRule>
  </conditionalFormatting>
  <conditionalFormatting sqref="AJ23">
    <cfRule type="cellIs" dxfId="362" priority="27" operator="greaterThan">
      <formula>99.99</formula>
    </cfRule>
  </conditionalFormatting>
  <conditionalFormatting sqref="AJ26">
    <cfRule type="cellIs" dxfId="361" priority="26" operator="greaterThan">
      <formula>99.99</formula>
    </cfRule>
  </conditionalFormatting>
  <conditionalFormatting sqref="AJ29">
    <cfRule type="cellIs" dxfId="360" priority="25" operator="greaterThan">
      <formula>99.99</formula>
    </cfRule>
  </conditionalFormatting>
  <conditionalFormatting sqref="AJ32">
    <cfRule type="cellIs" dxfId="359" priority="24" operator="greaterThan">
      <formula>99.99</formula>
    </cfRule>
  </conditionalFormatting>
  <conditionalFormatting sqref="AJ35">
    <cfRule type="cellIs" dxfId="358" priority="23" operator="greaterThan">
      <formula>99.99</formula>
    </cfRule>
  </conditionalFormatting>
  <conditionalFormatting sqref="AJ38">
    <cfRule type="cellIs" dxfId="357" priority="22" operator="greaterThan">
      <formula>99.99</formula>
    </cfRule>
  </conditionalFormatting>
  <conditionalFormatting sqref="AJ41">
    <cfRule type="cellIs" dxfId="356" priority="21" operator="greaterThan">
      <formula>99.99</formula>
    </cfRule>
  </conditionalFormatting>
  <conditionalFormatting sqref="AJ44">
    <cfRule type="cellIs" dxfId="355" priority="20" operator="greaterThan">
      <formula>99.99</formula>
    </cfRule>
  </conditionalFormatting>
  <conditionalFormatting sqref="AJ47">
    <cfRule type="cellIs" dxfId="354" priority="19" operator="greaterThan">
      <formula>99.99</formula>
    </cfRule>
  </conditionalFormatting>
  <conditionalFormatting sqref="AJ50">
    <cfRule type="cellIs" dxfId="353" priority="18" operator="greaterThan">
      <formula>99.99</formula>
    </cfRule>
  </conditionalFormatting>
  <conditionalFormatting sqref="AJ53">
    <cfRule type="cellIs" dxfId="352" priority="17" operator="greaterThan">
      <formula>99.99</formula>
    </cfRule>
  </conditionalFormatting>
  <conditionalFormatting sqref="AM8">
    <cfRule type="cellIs" dxfId="351" priority="16" operator="greaterThan">
      <formula>99.99</formula>
    </cfRule>
  </conditionalFormatting>
  <conditionalFormatting sqref="AM11">
    <cfRule type="cellIs" dxfId="350" priority="15" operator="greaterThan">
      <formula>99.99</formula>
    </cfRule>
  </conditionalFormatting>
  <conditionalFormatting sqref="AM14">
    <cfRule type="cellIs" dxfId="349" priority="14" operator="greaterThan">
      <formula>99.99</formula>
    </cfRule>
  </conditionalFormatting>
  <conditionalFormatting sqref="AM17">
    <cfRule type="cellIs" dxfId="348" priority="13" operator="greaterThan">
      <formula>99.99</formula>
    </cfRule>
  </conditionalFormatting>
  <conditionalFormatting sqref="AM20">
    <cfRule type="cellIs" dxfId="347" priority="12" operator="greaterThan">
      <formula>99.99</formula>
    </cfRule>
  </conditionalFormatting>
  <conditionalFormatting sqref="AM23">
    <cfRule type="cellIs" dxfId="346" priority="11" operator="greaterThan">
      <formula>99.99</formula>
    </cfRule>
  </conditionalFormatting>
  <conditionalFormatting sqref="AM26">
    <cfRule type="cellIs" dxfId="345" priority="10" operator="greaterThan">
      <formula>99.99</formula>
    </cfRule>
  </conditionalFormatting>
  <conditionalFormatting sqref="AM29">
    <cfRule type="cellIs" dxfId="344" priority="9" operator="greaterThan">
      <formula>99.99</formula>
    </cfRule>
  </conditionalFormatting>
  <conditionalFormatting sqref="AM32">
    <cfRule type="cellIs" dxfId="343" priority="8" operator="greaterThan">
      <formula>99.99</formula>
    </cfRule>
  </conditionalFormatting>
  <conditionalFormatting sqref="AM35">
    <cfRule type="cellIs" dxfId="342" priority="7" operator="greaterThan">
      <formula>99.99</formula>
    </cfRule>
  </conditionalFormatting>
  <conditionalFormatting sqref="AM38">
    <cfRule type="cellIs" dxfId="341" priority="6" operator="greaterThan">
      <formula>99.99</formula>
    </cfRule>
  </conditionalFormatting>
  <conditionalFormatting sqref="AM41">
    <cfRule type="cellIs" dxfId="340" priority="5" operator="greaterThan">
      <formula>99.99</formula>
    </cfRule>
  </conditionalFormatting>
  <conditionalFormatting sqref="AM44">
    <cfRule type="cellIs" dxfId="339" priority="4" operator="greaterThan">
      <formula>99.99</formula>
    </cfRule>
  </conditionalFormatting>
  <conditionalFormatting sqref="AM47">
    <cfRule type="cellIs" dxfId="338" priority="3" operator="greaterThan">
      <formula>99.99</formula>
    </cfRule>
  </conditionalFormatting>
  <conditionalFormatting sqref="AM50">
    <cfRule type="cellIs" dxfId="337" priority="2" operator="greaterThan">
      <formula>99.99</formula>
    </cfRule>
  </conditionalFormatting>
  <conditionalFormatting sqref="AM53">
    <cfRule type="cellIs" dxfId="336" priority="1" operator="greaterThan">
      <formula>99.99</formula>
    </cfRule>
  </conditionalFormatting>
  <dataValidations xWindow="491" yWindow="340" count="3">
    <dataValidation type="whole" errorStyle="warning" operator="lessThanOrEqual" allowBlank="1" showInputMessage="1" showErrorMessage="1" error="特別条項回数は、_x000a_年６回以内です。" sqref="O3">
      <formula1>6</formula1>
    </dataValidation>
    <dataValidation type="decimal" errorStyle="warning" operator="lessThanOrEqual" allowBlank="1" showInputMessage="1" showErrorMessage="1" error="法定時間外+法定休日労働の上限は、月100時間未満です。" sqref="X3">
      <formula1>99.99</formula1>
    </dataValidation>
    <dataValidation type="decimal" errorStyle="warning" operator="lessThanOrEqual" allowBlank="1" showInputMessage="1" showErrorMessage="1" error="法定時間外労働の上限は、年間720時間までです。" sqref="AE3">
      <formula1>720</formula1>
    </dataValidation>
  </dataValidations>
  <pageMargins left="0.70866141732283472" right="0.70866141732283472" top="0.74803149606299213" bottom="0.74803149606299213" header="0.31496062992125984" footer="0.31496062992125984"/>
  <pageSetup paperSize="8" scale="59" orientation="landscape" r:id="rId1"/>
  <headerFooter>
    <oddFooter>&amp;R【36協定上限規制管理シート】version2.1（長野労働局監督課2020.3）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68" operator="greaterThan" id="{128D31E5-1030-48F8-B825-4D438C41AE34}">
            <xm:f>不要５!H$9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G7 J7 M7 P7 S7 V7 Y7 AB7 AE7 AH7 AK7 AN7</xm:sqref>
        </x14:conditionalFormatting>
        <x14:conditionalFormatting xmlns:xm="http://schemas.microsoft.com/office/excel/2006/main">
          <x14:cfRule type="cellIs" priority="5664" operator="greaterThan" id="{04ACB6DB-90BA-447E-A415-28D4F5580A18}">
            <xm:f>不要５!H$24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G10 J10 M10 P10 S10 V10 Y10 AB10 AE10 AH10 AK10 AN10</xm:sqref>
        </x14:conditionalFormatting>
        <x14:conditionalFormatting xmlns:xm="http://schemas.microsoft.com/office/excel/2006/main">
          <x14:cfRule type="cellIs" priority="5618" operator="greaterThan" id="{16C3DA11-6161-46EF-90C8-2B9053207AE1}">
            <xm:f>不要５!H$39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G13 J13 M13 P13 S13 V13 Y13 AB13 AE13 AH13 AK13 AN13</xm:sqref>
        </x14:conditionalFormatting>
        <x14:conditionalFormatting xmlns:xm="http://schemas.microsoft.com/office/excel/2006/main">
          <x14:cfRule type="cellIs" priority="5614" operator="greaterThan" id="{1EB8B130-63E3-47A8-9038-CAE95A36CE11}">
            <xm:f>不要５!H$54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G16 J16 M16 P16 S16 V16 Y16 AB16 AE16 AH16 AK16 AN16</xm:sqref>
        </x14:conditionalFormatting>
        <x14:conditionalFormatting xmlns:xm="http://schemas.microsoft.com/office/excel/2006/main">
          <x14:cfRule type="cellIs" priority="5610" operator="greaterThan" id="{D81E6884-AE66-4239-8A31-47D32FAF7203}">
            <xm:f>不要５!H$69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G19 J19 M19 P19 S19 V19 Y19 AB19 AE19 AH19 AK19 AN19</xm:sqref>
        </x14:conditionalFormatting>
        <x14:conditionalFormatting xmlns:xm="http://schemas.microsoft.com/office/excel/2006/main">
          <x14:cfRule type="cellIs" priority="5606" operator="greaterThan" id="{59E54F3B-6434-495F-988C-C134C7A16C9E}">
            <xm:f>不要５!H$84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G22 J22 M22 P22 S22 V22 Y22 AB22 AE22 AH22 AK22 AN22</xm:sqref>
        </x14:conditionalFormatting>
        <x14:conditionalFormatting xmlns:xm="http://schemas.microsoft.com/office/excel/2006/main">
          <x14:cfRule type="cellIs" priority="5602" operator="greaterThan" id="{9FFD3B93-347C-44E1-AC79-C3D57E34C374}">
            <xm:f>不要５!H$99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G25 J25 M25 P25 S25 V25 Y25 AB25 AE25 AH25 AK25 AN25</xm:sqref>
        </x14:conditionalFormatting>
        <x14:conditionalFormatting xmlns:xm="http://schemas.microsoft.com/office/excel/2006/main">
          <x14:cfRule type="cellIs" priority="5598" operator="greaterThan" id="{3D0F9108-51E2-4150-A33F-97382A7C08AF}">
            <xm:f>不要５!H$114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G28 J28 M28 P28 S28 V28 Y28 AB28 AE28 AH28 AK28 AN28</xm:sqref>
        </x14:conditionalFormatting>
        <x14:conditionalFormatting xmlns:xm="http://schemas.microsoft.com/office/excel/2006/main">
          <x14:cfRule type="cellIs" priority="5594" operator="greaterThan" id="{72D1674C-9230-4A93-802D-616447843DB2}">
            <xm:f>不要５!H$129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G31 J31 M31 P31 S31 V31 Y31 AB31 AE31 AH31 AK31 AN31</xm:sqref>
        </x14:conditionalFormatting>
        <x14:conditionalFormatting xmlns:xm="http://schemas.microsoft.com/office/excel/2006/main">
          <x14:cfRule type="cellIs" priority="5590" operator="greaterThan" id="{85B9C3A1-4727-4AB5-BA4A-7D17AC5C6944}">
            <xm:f>不要５!H$144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G34 J34 M34 P34 S34 V34 Y34 AB34 AE34 AH34 AK34 AN34</xm:sqref>
        </x14:conditionalFormatting>
        <x14:conditionalFormatting xmlns:xm="http://schemas.microsoft.com/office/excel/2006/main">
          <x14:cfRule type="cellIs" priority="5586" operator="greaterThan" id="{5BBA7785-77C0-4CC8-8F75-FBA9CB815590}">
            <xm:f>不要５!H$159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G37 J37 M37 P37 S37 V37 Y37 AB37 AE37 AH37 AK37 AN37</xm:sqref>
        </x14:conditionalFormatting>
        <x14:conditionalFormatting xmlns:xm="http://schemas.microsoft.com/office/excel/2006/main">
          <x14:cfRule type="cellIs" priority="5582" operator="greaterThan" id="{F9AD9236-C380-4AA0-90FC-101F741187B2}">
            <xm:f>不要５!H$174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G40 J40 M40 P40 S40 V40 Y40 AB40 AE40 AH40 AK40 AN40</xm:sqref>
        </x14:conditionalFormatting>
        <x14:conditionalFormatting xmlns:xm="http://schemas.microsoft.com/office/excel/2006/main">
          <x14:cfRule type="cellIs" priority="5578" operator="greaterThan" id="{0E8A304F-B93F-42E3-9582-610153BBEEAE}">
            <xm:f>不要５!H$189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G43 J43 M43 P43 S43 V43 Y43 AB43 AE43 AH43 AK43 AN43</xm:sqref>
        </x14:conditionalFormatting>
        <x14:conditionalFormatting xmlns:xm="http://schemas.microsoft.com/office/excel/2006/main">
          <x14:cfRule type="cellIs" priority="5574" operator="greaterThan" id="{7E929F0E-4A91-4A31-A11C-C91E15ADC801}">
            <xm:f>不要５!H$204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G46 J46 M46 P46 S46 V46 Y46 AB46 AE46 AH46 AK46 AN46</xm:sqref>
        </x14:conditionalFormatting>
        <x14:conditionalFormatting xmlns:xm="http://schemas.microsoft.com/office/excel/2006/main">
          <x14:cfRule type="cellIs" priority="5570" operator="greaterThan" id="{1FDC5926-BB96-447A-BD7E-530F716B51BE}">
            <xm:f>不要５!H$219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G49 J49 M49 P49 S49 V49 Y49 AB49 AE49 AH49 AK49 AN49</xm:sqref>
        </x14:conditionalFormatting>
        <x14:conditionalFormatting xmlns:xm="http://schemas.microsoft.com/office/excel/2006/main">
          <x14:cfRule type="cellIs" priority="5566" operator="greaterThan" id="{E4FA71F4-D523-403D-8A09-F6931BDD6E99}">
            <xm:f>不要５!H$234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G52 J52 M52 P52 S52 V52 Y52 AB52 AE52 AH52 AK52 AN52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</sheetPr>
  <dimension ref="D1:AS245"/>
  <sheetViews>
    <sheetView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E16" sqref="E16"/>
    </sheetView>
  </sheetViews>
  <sheetFormatPr defaultRowHeight="13.2"/>
  <cols>
    <col min="1" max="3" width="2.33203125" customWidth="1"/>
    <col min="4" max="5" width="6.88671875" customWidth="1"/>
    <col min="6" max="6" width="7.109375" customWidth="1"/>
    <col min="7" max="7" width="5.33203125" customWidth="1"/>
    <col min="8" max="8" width="7.21875" customWidth="1"/>
    <col min="9" max="9" width="7.109375" customWidth="1"/>
    <col min="10" max="10" width="5.33203125" customWidth="1"/>
    <col min="11" max="11" width="7.21875" customWidth="1"/>
    <col min="12" max="12" width="7.109375" customWidth="1"/>
    <col min="13" max="13" width="5.33203125" customWidth="1"/>
    <col min="14" max="14" width="7.21875" customWidth="1"/>
    <col min="15" max="15" width="7.109375" customWidth="1"/>
    <col min="16" max="16" width="5.33203125" customWidth="1"/>
    <col min="17" max="17" width="7.21875" customWidth="1"/>
    <col min="18" max="18" width="7.109375" customWidth="1"/>
    <col min="19" max="19" width="5.33203125" customWidth="1"/>
    <col min="20" max="20" width="7.21875" customWidth="1"/>
    <col min="21" max="21" width="7.109375" customWidth="1"/>
    <col min="22" max="22" width="5.33203125" customWidth="1"/>
    <col min="23" max="23" width="7.21875" customWidth="1"/>
    <col min="24" max="24" width="7.109375" customWidth="1"/>
    <col min="25" max="25" width="5.33203125" customWidth="1"/>
    <col min="26" max="26" width="7.21875" customWidth="1"/>
    <col min="27" max="27" width="7.109375" customWidth="1"/>
    <col min="28" max="28" width="5.33203125" customWidth="1"/>
    <col min="29" max="29" width="7.21875" customWidth="1"/>
    <col min="30" max="30" width="7.109375" customWidth="1"/>
    <col min="31" max="31" width="5.33203125" customWidth="1"/>
    <col min="32" max="32" width="7.21875" customWidth="1"/>
    <col min="33" max="33" width="7.109375" customWidth="1"/>
    <col min="34" max="34" width="5.33203125" customWidth="1"/>
    <col min="35" max="35" width="7.21875" customWidth="1"/>
    <col min="36" max="36" width="7.109375" customWidth="1"/>
    <col min="37" max="37" width="5.33203125" customWidth="1"/>
    <col min="38" max="38" width="7.21875" customWidth="1"/>
    <col min="39" max="39" width="7.109375" customWidth="1"/>
    <col min="40" max="40" width="5.33203125" customWidth="1"/>
    <col min="41" max="41" width="7.21875" customWidth="1"/>
    <col min="42" max="42" width="7.77734375" customWidth="1"/>
    <col min="43" max="43" width="5.33203125" customWidth="1"/>
    <col min="44" max="44" width="9.77734375" customWidth="1"/>
  </cols>
  <sheetData>
    <row r="1" spans="4:45" ht="37.5" customHeight="1">
      <c r="D1" s="214" t="s">
        <v>27</v>
      </c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</row>
    <row r="2" spans="4:45" ht="18" customHeight="1">
      <c r="D2" s="209" t="s">
        <v>21</v>
      </c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10" t="s">
        <v>11</v>
      </c>
      <c r="P2" s="210"/>
      <c r="Q2" s="210"/>
      <c r="R2" s="211"/>
      <c r="S2" s="14">
        <f>'1年目'!$I$3</f>
        <v>0</v>
      </c>
      <c r="T2" t="s">
        <v>10</v>
      </c>
      <c r="U2" s="210" t="s">
        <v>14</v>
      </c>
      <c r="V2" s="212"/>
      <c r="W2" s="212"/>
      <c r="X2" s="14" t="str">
        <f>IF('1年目'!O3=0,"",'1年目'!O3)</f>
        <v/>
      </c>
      <c r="Y2" t="s">
        <v>13</v>
      </c>
      <c r="Z2" s="212" t="s">
        <v>9</v>
      </c>
      <c r="AA2" s="212"/>
      <c r="AB2" s="212"/>
      <c r="AC2" s="212"/>
      <c r="AD2" s="213"/>
      <c r="AE2" s="98" t="str">
        <f>IF('1年目'!X3=0,"",'1年目'!X3)</f>
        <v/>
      </c>
      <c r="AF2" t="s">
        <v>10</v>
      </c>
      <c r="AG2" s="212" t="s">
        <v>15</v>
      </c>
      <c r="AH2" s="212"/>
      <c r="AI2" s="212"/>
      <c r="AJ2" s="212"/>
      <c r="AK2" s="213"/>
      <c r="AL2" s="14">
        <f>'1年目'!$AE$3</f>
        <v>0</v>
      </c>
      <c r="AM2" t="s">
        <v>10</v>
      </c>
    </row>
    <row r="3" spans="4:45">
      <c r="F3" s="64"/>
      <c r="H3" s="64"/>
      <c r="I3" s="55" t="s">
        <v>35</v>
      </c>
      <c r="K3" s="7"/>
      <c r="L3" s="55" t="s">
        <v>34</v>
      </c>
      <c r="N3" s="7"/>
      <c r="O3" s="55" t="s">
        <v>36</v>
      </c>
      <c r="Q3" s="7"/>
      <c r="R3" s="55" t="s">
        <v>37</v>
      </c>
      <c r="T3" s="7"/>
      <c r="U3" s="55" t="s">
        <v>38</v>
      </c>
      <c r="W3" s="7"/>
      <c r="X3" s="55" t="s">
        <v>39</v>
      </c>
      <c r="Z3" s="7"/>
      <c r="AA3" s="55" t="s">
        <v>40</v>
      </c>
      <c r="AC3" s="7"/>
      <c r="AD3" s="55" t="s">
        <v>41</v>
      </c>
      <c r="AF3" s="55"/>
      <c r="AG3" s="55" t="s">
        <v>42</v>
      </c>
      <c r="AI3" s="7"/>
      <c r="AJ3" s="55" t="s">
        <v>43</v>
      </c>
      <c r="AL3" s="55"/>
      <c r="AM3" s="55" t="s">
        <v>44</v>
      </c>
      <c r="AO3" s="55"/>
      <c r="AP3" s="55" t="s">
        <v>45</v>
      </c>
    </row>
    <row r="4" spans="4:45" ht="18" customHeight="1">
      <c r="F4" s="215"/>
      <c r="G4" s="215"/>
      <c r="H4" s="86">
        <f>I4</f>
        <v>4</v>
      </c>
      <c r="I4" s="207">
        <f>'1年目'!G5</f>
        <v>4</v>
      </c>
      <c r="J4" s="208" t="s">
        <v>30</v>
      </c>
      <c r="K4" s="36">
        <f>IF(I4=12,1,I4+1)</f>
        <v>5</v>
      </c>
      <c r="L4" s="150">
        <f>IF(I4=12,1,I4+1)</f>
        <v>5</v>
      </c>
      <c r="M4" s="148" t="s">
        <v>30</v>
      </c>
      <c r="N4" s="36">
        <f>IF(L4=12,1,L4+1)</f>
        <v>6</v>
      </c>
      <c r="O4" s="150">
        <f>IF(L4=12,1,L4+1)</f>
        <v>6</v>
      </c>
      <c r="P4" s="148" t="s">
        <v>30</v>
      </c>
      <c r="Q4" s="36">
        <f>IF(O4=12,1,O4+1)</f>
        <v>7</v>
      </c>
      <c r="R4" s="150">
        <f>IF(O4=12,1,O4+1)</f>
        <v>7</v>
      </c>
      <c r="S4" s="148" t="s">
        <v>30</v>
      </c>
      <c r="T4" s="36">
        <f>IF(R4=12,1,R4+1)</f>
        <v>8</v>
      </c>
      <c r="U4" s="150">
        <f>IF(R4=12,1,R4+1)</f>
        <v>8</v>
      </c>
      <c r="V4" s="148" t="s">
        <v>30</v>
      </c>
      <c r="W4" s="36">
        <f>IF(U4=12,1,U4+1)</f>
        <v>9</v>
      </c>
      <c r="X4" s="150">
        <f>IF(U4=12,1,U4+1)</f>
        <v>9</v>
      </c>
      <c r="Y4" s="148" t="s">
        <v>30</v>
      </c>
      <c r="Z4" s="36">
        <f>IF(X4=12,1,X4+1)</f>
        <v>10</v>
      </c>
      <c r="AA4" s="150">
        <f>IF(X4=12,1,X4+1)</f>
        <v>10</v>
      </c>
      <c r="AB4" s="148" t="s">
        <v>30</v>
      </c>
      <c r="AC4" s="36">
        <f>IF(AA4=12,1,AA4+1)</f>
        <v>11</v>
      </c>
      <c r="AD4" s="150">
        <f>IF(AA4=12,1,AA4+1)</f>
        <v>11</v>
      </c>
      <c r="AE4" s="148" t="s">
        <v>30</v>
      </c>
      <c r="AF4" s="36">
        <f>IF(AD4=12,1,AD4+1)</f>
        <v>12</v>
      </c>
      <c r="AG4" s="150">
        <f>IF(AD4=12,1,AD4+1)</f>
        <v>12</v>
      </c>
      <c r="AH4" s="148" t="s">
        <v>30</v>
      </c>
      <c r="AI4" s="36">
        <f>IF(AG4=12,1,AG4+1)</f>
        <v>1</v>
      </c>
      <c r="AJ4" s="150">
        <f>IF(AG4=12,1,AG4+1)</f>
        <v>1</v>
      </c>
      <c r="AK4" s="148" t="s">
        <v>30</v>
      </c>
      <c r="AL4" s="36">
        <f>IF(AJ4=12,1,AJ4+1)</f>
        <v>2</v>
      </c>
      <c r="AM4" s="150">
        <f>IF(AJ4=12,1,AJ4+1)</f>
        <v>2</v>
      </c>
      <c r="AN4" s="148" t="s">
        <v>30</v>
      </c>
      <c r="AO4" s="36">
        <f>IF(AM4=12,1,AM4+1)</f>
        <v>3</v>
      </c>
      <c r="AP4" s="150">
        <f>IF(AM4=12,1,AM4+1)</f>
        <v>3</v>
      </c>
      <c r="AQ4" s="148" t="s">
        <v>30</v>
      </c>
      <c r="AR4" s="142" t="s">
        <v>33</v>
      </c>
      <c r="AS4" s="142"/>
    </row>
    <row r="5" spans="4:45" ht="18" customHeight="1" thickBot="1">
      <c r="F5" s="215"/>
      <c r="G5" s="215"/>
      <c r="H5" s="87" t="s">
        <v>31</v>
      </c>
      <c r="I5" s="207"/>
      <c r="J5" s="208"/>
      <c r="K5" s="34" t="s">
        <v>31</v>
      </c>
      <c r="L5" s="151"/>
      <c r="M5" s="149"/>
      <c r="N5" s="34" t="s">
        <v>31</v>
      </c>
      <c r="O5" s="151"/>
      <c r="P5" s="149"/>
      <c r="Q5" s="34" t="s">
        <v>31</v>
      </c>
      <c r="R5" s="151"/>
      <c r="S5" s="149"/>
      <c r="T5" s="34" t="s">
        <v>31</v>
      </c>
      <c r="U5" s="151"/>
      <c r="V5" s="149"/>
      <c r="W5" s="34" t="s">
        <v>31</v>
      </c>
      <c r="X5" s="151"/>
      <c r="Y5" s="149"/>
      <c r="Z5" s="34" t="s">
        <v>31</v>
      </c>
      <c r="AA5" s="151"/>
      <c r="AB5" s="149"/>
      <c r="AC5" s="34" t="s">
        <v>31</v>
      </c>
      <c r="AD5" s="151"/>
      <c r="AE5" s="149"/>
      <c r="AF5" s="34" t="s">
        <v>31</v>
      </c>
      <c r="AG5" s="151"/>
      <c r="AH5" s="149"/>
      <c r="AI5" s="34" t="s">
        <v>31</v>
      </c>
      <c r="AJ5" s="151"/>
      <c r="AK5" s="149"/>
      <c r="AL5" s="34" t="s">
        <v>31</v>
      </c>
      <c r="AM5" s="151"/>
      <c r="AN5" s="149"/>
      <c r="AO5" s="34" t="s">
        <v>31</v>
      </c>
      <c r="AP5" s="151"/>
      <c r="AQ5" s="149"/>
      <c r="AR5" s="143"/>
      <c r="AS5" s="143"/>
    </row>
    <row r="6" spans="4:45" ht="40.5" customHeight="1" thickBot="1">
      <c r="D6" s="5">
        <v>1</v>
      </c>
      <c r="E6" s="5"/>
      <c r="F6" s="207" t="s">
        <v>98</v>
      </c>
      <c r="G6" s="207"/>
      <c r="H6" s="88">
        <f>MIN(H9,$E9)</f>
        <v>0</v>
      </c>
      <c r="I6" s="84">
        <f>'1年目'!G7</f>
        <v>0</v>
      </c>
      <c r="J6" s="85">
        <f>COUNTIF(I20,1)</f>
        <v>0</v>
      </c>
      <c r="K6" s="88">
        <f>MIN(K9,$E9)</f>
        <v>0</v>
      </c>
      <c r="L6" s="9">
        <f>'1年目'!J7</f>
        <v>0</v>
      </c>
      <c r="M6" s="10">
        <f>COUNTIF(I20:L20,1)</f>
        <v>0</v>
      </c>
      <c r="N6" s="88">
        <f>MIN(N9,$E9)</f>
        <v>0</v>
      </c>
      <c r="O6" s="9">
        <f>'1年目'!M7</f>
        <v>0</v>
      </c>
      <c r="P6" s="10">
        <f>COUNTIF(I20:O20,1)</f>
        <v>0</v>
      </c>
      <c r="Q6" s="88">
        <f>MIN(Q9,$E9)</f>
        <v>0</v>
      </c>
      <c r="R6" s="9">
        <f>'1年目'!P7</f>
        <v>0</v>
      </c>
      <c r="S6" s="10">
        <f>COUNTIF(I20:R20,1)</f>
        <v>0</v>
      </c>
      <c r="T6" s="88">
        <f>MIN(T9,$E9)</f>
        <v>0</v>
      </c>
      <c r="U6" s="9">
        <f>'1年目'!S7</f>
        <v>0</v>
      </c>
      <c r="V6" s="10">
        <f>COUNTIF(I20:U20,1)</f>
        <v>0</v>
      </c>
      <c r="W6" s="88">
        <f>MIN(W9,$E9)</f>
        <v>0</v>
      </c>
      <c r="X6" s="9">
        <f>'1年目'!V7</f>
        <v>0</v>
      </c>
      <c r="Y6" s="10">
        <f>COUNTIF(I20:X20,1)</f>
        <v>0</v>
      </c>
      <c r="Z6" s="88">
        <f>MIN(Z9,$E9)</f>
        <v>0</v>
      </c>
      <c r="AA6" s="9">
        <f>'1年目'!Y7</f>
        <v>0</v>
      </c>
      <c r="AB6" s="10">
        <f>COUNTIF(I20:AA20,1)</f>
        <v>0</v>
      </c>
      <c r="AC6" s="88">
        <f>MIN(AC9,$E9)</f>
        <v>0</v>
      </c>
      <c r="AD6" s="9">
        <f>'1年目'!AB7</f>
        <v>0</v>
      </c>
      <c r="AE6" s="10">
        <f>COUNTIF(I20:AD20,1)</f>
        <v>0</v>
      </c>
      <c r="AF6" s="88">
        <f>MIN(AF9,$E9)</f>
        <v>0</v>
      </c>
      <c r="AG6" s="9">
        <f>'1年目'!AE7</f>
        <v>0</v>
      </c>
      <c r="AH6" s="10">
        <f>COUNTIF(I20:AG20,1)</f>
        <v>0</v>
      </c>
      <c r="AI6" s="88">
        <f>MIN(AI9,$E9)</f>
        <v>0</v>
      </c>
      <c r="AJ6" s="9">
        <f>'1年目'!AH7</f>
        <v>0</v>
      </c>
      <c r="AK6" s="10">
        <f>COUNTIF(I20:AJ20,1)</f>
        <v>0</v>
      </c>
      <c r="AL6" s="88">
        <f>MIN(AL9,$E9)</f>
        <v>0</v>
      </c>
      <c r="AM6" s="9">
        <f>'1年目'!AK7</f>
        <v>0</v>
      </c>
      <c r="AN6" s="10">
        <f>COUNTIF(I20:AM20,1)</f>
        <v>0</v>
      </c>
      <c r="AO6" s="88">
        <f>MIN(AO9,$E9)</f>
        <v>0</v>
      </c>
      <c r="AP6" s="9">
        <f>'1年目'!AN7</f>
        <v>0</v>
      </c>
      <c r="AQ6" s="10">
        <f>COUNTIF(I20:AP20,1)</f>
        <v>0</v>
      </c>
      <c r="AR6" s="24">
        <f>I6+L6+O6+R6+U6+X6+AA6+AD6+AG6+AJ6+AM6+AP6</f>
        <v>0</v>
      </c>
      <c r="AS6" s="18" t="s">
        <v>24</v>
      </c>
    </row>
    <row r="7" spans="4:45" s="17" customFormat="1" ht="18.75" customHeight="1" thickBot="1">
      <c r="D7" s="30" t="s">
        <v>23</v>
      </c>
      <c r="E7" s="31" t="s">
        <v>19</v>
      </c>
      <c r="F7" s="207"/>
      <c r="G7" s="207"/>
      <c r="H7" s="91">
        <f>MIN(H8,H9,$E9)</f>
        <v>0</v>
      </c>
      <c r="I7" s="22">
        <f>'1年目'!G8</f>
        <v>0</v>
      </c>
      <c r="J7" s="23">
        <f>'1年目'!H8</f>
        <v>0</v>
      </c>
      <c r="K7" s="91">
        <f>MIN(K8,K9,$E9)</f>
        <v>0</v>
      </c>
      <c r="L7" s="22">
        <f>'1年目'!J8</f>
        <v>0</v>
      </c>
      <c r="M7" s="23">
        <f>'1年目'!K8</f>
        <v>0</v>
      </c>
      <c r="N7" s="91">
        <f>IF(M6&gt;=$X$2,MIN($S$2,N8,N9,$AL$2-L9,$E9),MIN(N8,N9,$AL$2-L9,$E9))</f>
        <v>0</v>
      </c>
      <c r="O7" s="22">
        <f>'1年目'!M8</f>
        <v>0</v>
      </c>
      <c r="P7" s="23">
        <f>'1年目'!N8</f>
        <v>0</v>
      </c>
      <c r="Q7" s="91">
        <f>IF(P6&gt;=$X$2,MIN($S$2,Q8,Q9,$AL$2-O9,$E9),MIN(Q8,Q9,$AL$2-O9,$E9))</f>
        <v>0</v>
      </c>
      <c r="R7" s="22">
        <f>'1年目'!P8</f>
        <v>0</v>
      </c>
      <c r="S7" s="23">
        <f>'1年目'!Q8</f>
        <v>0</v>
      </c>
      <c r="T7" s="91">
        <f>IF(S6&gt;=$X$2,MIN($S$2,T8,T9,$AL$2-R9,$E9),MIN(T8,T9,$AL$2-R9,$E9))</f>
        <v>0</v>
      </c>
      <c r="U7" s="22">
        <f>'1年目'!S8</f>
        <v>0</v>
      </c>
      <c r="V7" s="23">
        <f>'1年目'!T8</f>
        <v>0</v>
      </c>
      <c r="W7" s="91">
        <f>IF(V6&gt;=$X$2,MIN($S$2,W8,W9,$AL$2-U9,$E9),MIN(W8,W9,$AL$2-U9,$E9))</f>
        <v>0</v>
      </c>
      <c r="X7" s="22">
        <f>'1年目'!V8</f>
        <v>0</v>
      </c>
      <c r="Y7" s="23">
        <f>'1年目'!W8</f>
        <v>0</v>
      </c>
      <c r="Z7" s="91">
        <f>IF(Y6&gt;=$X$2,MIN($S$2,Z8,Z9,$AL$2-X9,$E9),MIN(Z8,Z9,$AL$2-X9,$E9))</f>
        <v>0</v>
      </c>
      <c r="AA7" s="22">
        <f>'1年目'!Y8</f>
        <v>0</v>
      </c>
      <c r="AB7" s="23">
        <f>'1年目'!Z8</f>
        <v>0</v>
      </c>
      <c r="AC7" s="91">
        <f>IF(AB6&gt;=$X$2,MIN($S$2,AC8,AC9,$AL$2-AA9,$E9),MIN(AC8,AC9,$AL$2-AA9,$E9))</f>
        <v>0</v>
      </c>
      <c r="AD7" s="22">
        <f>'1年目'!AB8</f>
        <v>0</v>
      </c>
      <c r="AE7" s="23">
        <f>'1年目'!AC8</f>
        <v>0</v>
      </c>
      <c r="AF7" s="91">
        <f>IF(AE6&gt;=$X$2,MIN($S$2,AF8,AF9,$AL$2-AD9,$E9),MIN(AF8,AF9,$AL$2-AD9,$E9))</f>
        <v>0</v>
      </c>
      <c r="AG7" s="22">
        <f>'1年目'!AE8</f>
        <v>0</v>
      </c>
      <c r="AH7" s="23">
        <f>'1年目'!AF8</f>
        <v>0</v>
      </c>
      <c r="AI7" s="91">
        <f>IF(AH6&gt;=$X$2,MIN($S$2,AI8,AI9,$AL$2-AG9,$E9),MIN(AI8,AI9,$AL$2-AG9,$E9))</f>
        <v>0</v>
      </c>
      <c r="AJ7" s="22">
        <f>'1年目'!AH8</f>
        <v>0</v>
      </c>
      <c r="AK7" s="23">
        <f>'1年目'!AI8</f>
        <v>0</v>
      </c>
      <c r="AL7" s="91">
        <f>IF(AK6&gt;=$X$2,MIN($S$2,AL8,AL9,$AL$2-AJ9,$E9),MIN(AL8,AL9,$AL$2-AJ9,$E9))</f>
        <v>0</v>
      </c>
      <c r="AM7" s="22">
        <f>'1年目'!AK8</f>
        <v>0</v>
      </c>
      <c r="AN7" s="23">
        <f>'1年目'!AL8</f>
        <v>0</v>
      </c>
      <c r="AO7" s="91">
        <f>IF(AN6&gt;=$X$2,MIN($S$2,AO8,AO9,$AL$2-AM9,$E9),MIN(AO8,AO9,$AL$2-AM9,$E9))</f>
        <v>0</v>
      </c>
      <c r="AP7" s="22">
        <f>'1年目'!AN8</f>
        <v>0</v>
      </c>
      <c r="AQ7" s="23">
        <f>'1年目'!AO8</f>
        <v>0</v>
      </c>
      <c r="AR7" s="12">
        <f>I7+L7+O7+R7+U7+X7+AA7+AD7+AG7+AJ7+AM7+AP7</f>
        <v>0</v>
      </c>
      <c r="AS7" s="18" t="s">
        <v>20</v>
      </c>
    </row>
    <row r="8" spans="4:45">
      <c r="D8" s="5"/>
      <c r="E8" s="5"/>
      <c r="F8" s="59"/>
      <c r="G8" s="60"/>
      <c r="H8" s="13"/>
      <c r="I8" s="59"/>
      <c r="J8" s="60"/>
      <c r="K8" s="13"/>
      <c r="L8" s="204" t="s">
        <v>25</v>
      </c>
      <c r="M8" s="205"/>
      <c r="N8" s="15" t="str">
        <f>IF(M6&gt;=$X$2,$S$2,"")</f>
        <v/>
      </c>
      <c r="O8" s="204" t="s">
        <v>25</v>
      </c>
      <c r="P8" s="205"/>
      <c r="Q8" s="15" t="str">
        <f>IF(P6&gt;=$X$2,$S$2,"")</f>
        <v/>
      </c>
      <c r="R8" s="204" t="s">
        <v>25</v>
      </c>
      <c r="S8" s="205"/>
      <c r="T8" s="15" t="str">
        <f>IF(S6&gt;=$X$2,$S$2,"")</f>
        <v/>
      </c>
      <c r="U8" s="204" t="s">
        <v>25</v>
      </c>
      <c r="V8" s="205"/>
      <c r="W8" s="15" t="str">
        <f>IF(V6&gt;=$X$2,$S$2,"")</f>
        <v/>
      </c>
      <c r="X8" s="204" t="s">
        <v>25</v>
      </c>
      <c r="Y8" s="205"/>
      <c r="Z8" s="15" t="str">
        <f>IF(Y6&gt;=$X$2,$S$2,"")</f>
        <v/>
      </c>
      <c r="AA8" s="204" t="s">
        <v>25</v>
      </c>
      <c r="AB8" s="205"/>
      <c r="AC8" s="15" t="str">
        <f>IF(AB6&gt;=$X$2,$S$2,"")</f>
        <v/>
      </c>
      <c r="AD8" s="204" t="s">
        <v>25</v>
      </c>
      <c r="AE8" s="205"/>
      <c r="AF8" s="15" t="str">
        <f>IF(AE6&gt;=$X$2,$S$2,"")</f>
        <v/>
      </c>
      <c r="AG8" s="204" t="s">
        <v>25</v>
      </c>
      <c r="AH8" s="205"/>
      <c r="AI8" s="15" t="str">
        <f>IF(AH6&gt;=$X$2,$S$2,"")</f>
        <v/>
      </c>
      <c r="AJ8" s="204" t="s">
        <v>25</v>
      </c>
      <c r="AK8" s="205"/>
      <c r="AL8" s="15" t="str">
        <f>IF(AK6&gt;=$X$2,$S$2,"")</f>
        <v/>
      </c>
      <c r="AM8" s="204" t="s">
        <v>25</v>
      </c>
      <c r="AN8" s="205"/>
      <c r="AO8" s="15" t="str">
        <f>IF(AN6&gt;=$X$2,$S$2,"")</f>
        <v/>
      </c>
      <c r="AP8" s="204" t="s">
        <v>25</v>
      </c>
      <c r="AQ8" s="205"/>
    </row>
    <row r="9" spans="4:45">
      <c r="D9" s="5"/>
      <c r="E9" s="89">
        <f>IF($AE$2="",$S$2,$AE$2)</f>
        <v>0</v>
      </c>
      <c r="F9" s="206"/>
      <c r="G9" s="205"/>
      <c r="H9" s="90">
        <f>IF(MIN(H11,H13,H15,H17,H19)&lt;0,0,MIN(H11,H13,H15,H17,H19,$AE$2))</f>
        <v>160</v>
      </c>
      <c r="I9" s="206"/>
      <c r="J9" s="205"/>
      <c r="K9" s="90">
        <f>IF(MIN(K11,K13,K15,K17,K19)&lt;0,0,MIN(K11,K13,K15,K17,K19,$AE$2))</f>
        <v>160</v>
      </c>
      <c r="L9" s="200">
        <f>I7+L7</f>
        <v>0</v>
      </c>
      <c r="M9" s="201"/>
      <c r="N9" s="90">
        <f>IF(MIN(N11,N13,N15,N17,N19)&lt;0,0,MIN(N11,N13,N15,N17,N19,$AE$2))</f>
        <v>160</v>
      </c>
      <c r="O9" s="200">
        <f>L9+O7</f>
        <v>0</v>
      </c>
      <c r="P9" s="201"/>
      <c r="Q9" s="90">
        <f>IF(MIN(Q11,Q13,Q15,Q17,Q19)&lt;0,0,MIN(Q11,Q13,Q15,Q17,Q19,$AE$2))</f>
        <v>160</v>
      </c>
      <c r="R9" s="200">
        <f>O9+R7</f>
        <v>0</v>
      </c>
      <c r="S9" s="201"/>
      <c r="T9" s="90">
        <f>IF(MIN(T11,T13,T15,T17,T19)&lt;0,0,MIN(T11,T13,T15,T17,T19,$AE$2))</f>
        <v>160</v>
      </c>
      <c r="U9" s="200">
        <f>R9+U7</f>
        <v>0</v>
      </c>
      <c r="V9" s="201"/>
      <c r="W9" s="90">
        <f>IF(MIN(W11,W13,W15,W17,W19)&lt;0,0,MIN(W11,W13,W15,W17,W19,$AE$2))</f>
        <v>160</v>
      </c>
      <c r="X9" s="200">
        <f>U9+X7</f>
        <v>0</v>
      </c>
      <c r="Y9" s="201"/>
      <c r="Z9" s="90">
        <f>IF(MIN(Z11,Z13,Z15,Z17,Z19)&lt;0,0,MIN(Z11,Z13,Z15,Z17,Z19,$AE$2))</f>
        <v>160</v>
      </c>
      <c r="AA9" s="200">
        <f>X9+AA7</f>
        <v>0</v>
      </c>
      <c r="AB9" s="201"/>
      <c r="AC9" s="90">
        <f>IF(MIN(AC11,AC13,AC15,AC17,AC19)&lt;0,0,MIN(AC11,AC13,AC15,AC17,AC19,$AE$2))</f>
        <v>160</v>
      </c>
      <c r="AD9" s="200">
        <f>AA9+AD7</f>
        <v>0</v>
      </c>
      <c r="AE9" s="201"/>
      <c r="AF9" s="90">
        <f>IF(MIN(AF11,AF13,AF15,AF17,AF19)&lt;0,0,MIN(AF11,AF13,AF15,AF17,AF19,$AE$2))</f>
        <v>160</v>
      </c>
      <c r="AG9" s="200">
        <f>AD9+AG7</f>
        <v>0</v>
      </c>
      <c r="AH9" s="201"/>
      <c r="AI9" s="90">
        <f>IF(MIN(AI11,AI13,AI15,AI17,AI19)&lt;0,0,MIN(AI11,AI13,AI15,AI17,AI19,$AE$2))</f>
        <v>160</v>
      </c>
      <c r="AJ9" s="200">
        <f>AG9+AJ7</f>
        <v>0</v>
      </c>
      <c r="AK9" s="201"/>
      <c r="AL9" s="90">
        <f>IF(MIN(AL11,AL13,AL15,AL17,AL19)&lt;0,0,MIN(AL11,AL13,AL15,AL17,AL19,$AE$2))</f>
        <v>160</v>
      </c>
      <c r="AM9" s="200">
        <f>AJ9+AM7</f>
        <v>0</v>
      </c>
      <c r="AN9" s="201"/>
      <c r="AO9" s="90">
        <f>IF(MIN(AO11,AO13,AO15,AO17,AO19)&lt;0,0,MIN(AO11,AO13,AO15,AO17,AO19,$AE$2))</f>
        <v>160</v>
      </c>
      <c r="AP9" s="200">
        <f>AM9+AP7</f>
        <v>0</v>
      </c>
      <c r="AQ9" s="201"/>
    </row>
    <row r="10" spans="4:45" ht="21" customHeight="1">
      <c r="D10" s="5"/>
      <c r="E10" s="5"/>
      <c r="F10" s="202" t="s">
        <v>99</v>
      </c>
      <c r="G10" s="203"/>
      <c r="H10" s="4">
        <v>480</v>
      </c>
      <c r="I10" s="202" t="s">
        <v>71</v>
      </c>
      <c r="J10" s="203"/>
      <c r="K10" s="4">
        <v>480</v>
      </c>
      <c r="L10" s="202" t="s">
        <v>76</v>
      </c>
      <c r="M10" s="203"/>
      <c r="N10" s="4">
        <v>480</v>
      </c>
      <c r="O10" s="202" t="s">
        <v>104</v>
      </c>
      <c r="P10" s="203"/>
      <c r="Q10" s="4">
        <v>480</v>
      </c>
      <c r="R10" s="202" t="s">
        <v>109</v>
      </c>
      <c r="S10" s="203"/>
      <c r="T10" s="4">
        <v>480</v>
      </c>
      <c r="U10" s="202" t="s">
        <v>114</v>
      </c>
      <c r="V10" s="203"/>
      <c r="W10" s="4">
        <v>480</v>
      </c>
      <c r="X10" s="202" t="s">
        <v>119</v>
      </c>
      <c r="Y10" s="203"/>
      <c r="Z10" s="4">
        <v>480</v>
      </c>
      <c r="AA10" s="202" t="s">
        <v>46</v>
      </c>
      <c r="AB10" s="203"/>
      <c r="AC10" s="4">
        <v>480</v>
      </c>
      <c r="AD10" s="202" t="s">
        <v>51</v>
      </c>
      <c r="AE10" s="203"/>
      <c r="AF10" s="4">
        <v>480</v>
      </c>
      <c r="AG10" s="202" t="s">
        <v>56</v>
      </c>
      <c r="AH10" s="203"/>
      <c r="AI10" s="4">
        <v>480</v>
      </c>
      <c r="AJ10" s="202" t="s">
        <v>61</v>
      </c>
      <c r="AK10" s="203"/>
      <c r="AL10" s="4">
        <v>480</v>
      </c>
      <c r="AM10" s="202" t="s">
        <v>66</v>
      </c>
      <c r="AN10" s="203"/>
      <c r="AO10" s="4">
        <v>480</v>
      </c>
      <c r="AP10" s="2"/>
      <c r="AQ10" s="1"/>
    </row>
    <row r="11" spans="4:45">
      <c r="D11" s="5"/>
      <c r="E11" s="5"/>
      <c r="F11" s="200">
        <f>'　【補完用】0年目'!AA7+'　【補完用】0年目'!AD7+'　【補完用】0年目'!AG7+'　【補完用】0年目'!AJ7+'　【補完用】0年目'!AM7</f>
        <v>0</v>
      </c>
      <c r="G11" s="201"/>
      <c r="H11" s="3">
        <f>H10-F11</f>
        <v>480</v>
      </c>
      <c r="I11" s="200">
        <f>F13+I6</f>
        <v>0</v>
      </c>
      <c r="J11" s="201"/>
      <c r="K11" s="3">
        <f>K10-I11</f>
        <v>480</v>
      </c>
      <c r="L11" s="200">
        <f>I13+L6</f>
        <v>0</v>
      </c>
      <c r="M11" s="201"/>
      <c r="N11" s="3">
        <f>N10-L11</f>
        <v>480</v>
      </c>
      <c r="O11" s="200">
        <f>L13+O6</f>
        <v>0</v>
      </c>
      <c r="P11" s="201"/>
      <c r="Q11" s="3">
        <f>Q10-O11</f>
        <v>480</v>
      </c>
      <c r="R11" s="200">
        <f>O13+R6</f>
        <v>0</v>
      </c>
      <c r="S11" s="201"/>
      <c r="T11" s="3">
        <f>T10-R11</f>
        <v>480</v>
      </c>
      <c r="U11" s="200">
        <f>R13+U6</f>
        <v>0</v>
      </c>
      <c r="V11" s="201"/>
      <c r="W11" s="3">
        <f>W10-U11</f>
        <v>480</v>
      </c>
      <c r="X11" s="200">
        <f>U13+X6</f>
        <v>0</v>
      </c>
      <c r="Y11" s="201"/>
      <c r="Z11" s="3">
        <f>Z10-X11</f>
        <v>480</v>
      </c>
      <c r="AA11" s="200">
        <f>X13+AA6</f>
        <v>0</v>
      </c>
      <c r="AB11" s="201"/>
      <c r="AC11" s="3">
        <f>AC10-AA11</f>
        <v>480</v>
      </c>
      <c r="AD11" s="200">
        <f>AA13+AD6</f>
        <v>0</v>
      </c>
      <c r="AE11" s="201"/>
      <c r="AF11" s="3">
        <f>AF10-AD11</f>
        <v>480</v>
      </c>
      <c r="AG11" s="200">
        <f>AD13+AG6</f>
        <v>0</v>
      </c>
      <c r="AH11" s="201"/>
      <c r="AI11" s="3">
        <f>AI10-AG11</f>
        <v>480</v>
      </c>
      <c r="AJ11" s="200">
        <f>AG13+AJ6</f>
        <v>0</v>
      </c>
      <c r="AK11" s="201"/>
      <c r="AL11" s="3">
        <f>AL10-AJ11</f>
        <v>480</v>
      </c>
      <c r="AM11" s="200">
        <f>AJ13+AM6</f>
        <v>0</v>
      </c>
      <c r="AN11" s="201"/>
      <c r="AO11" s="3">
        <f>AO10-AM11</f>
        <v>480</v>
      </c>
      <c r="AP11" s="2"/>
      <c r="AQ11" s="1"/>
    </row>
    <row r="12" spans="4:45" ht="21" customHeight="1">
      <c r="D12" s="5"/>
      <c r="E12" s="5"/>
      <c r="F12" s="202" t="s">
        <v>100</v>
      </c>
      <c r="G12" s="203"/>
      <c r="H12" s="4">
        <v>400</v>
      </c>
      <c r="I12" s="202" t="s">
        <v>72</v>
      </c>
      <c r="J12" s="203"/>
      <c r="K12" s="4">
        <v>400</v>
      </c>
      <c r="L12" s="202" t="s">
        <v>77</v>
      </c>
      <c r="M12" s="203"/>
      <c r="N12" s="4">
        <v>400</v>
      </c>
      <c r="O12" s="202" t="s">
        <v>105</v>
      </c>
      <c r="P12" s="203"/>
      <c r="Q12" s="4">
        <v>400</v>
      </c>
      <c r="R12" s="202" t="s">
        <v>110</v>
      </c>
      <c r="S12" s="203"/>
      <c r="T12" s="4">
        <v>400</v>
      </c>
      <c r="U12" s="202" t="s">
        <v>115</v>
      </c>
      <c r="V12" s="203"/>
      <c r="W12" s="4">
        <v>400</v>
      </c>
      <c r="X12" s="202" t="s">
        <v>120</v>
      </c>
      <c r="Y12" s="203"/>
      <c r="Z12" s="4">
        <v>400</v>
      </c>
      <c r="AA12" s="202" t="s">
        <v>47</v>
      </c>
      <c r="AB12" s="203"/>
      <c r="AC12" s="4">
        <v>400</v>
      </c>
      <c r="AD12" s="202" t="s">
        <v>52</v>
      </c>
      <c r="AE12" s="203"/>
      <c r="AF12" s="4">
        <v>400</v>
      </c>
      <c r="AG12" s="202" t="s">
        <v>57</v>
      </c>
      <c r="AH12" s="203"/>
      <c r="AI12" s="4">
        <v>400</v>
      </c>
      <c r="AJ12" s="202" t="s">
        <v>62</v>
      </c>
      <c r="AK12" s="203"/>
      <c r="AL12" s="4">
        <v>400</v>
      </c>
      <c r="AM12" s="202" t="s">
        <v>67</v>
      </c>
      <c r="AN12" s="203"/>
      <c r="AO12" s="4">
        <v>400</v>
      </c>
      <c r="AP12" s="2"/>
      <c r="AQ12" s="1"/>
    </row>
    <row r="13" spans="4:45">
      <c r="D13" s="5"/>
      <c r="E13" s="5"/>
      <c r="F13" s="200">
        <f>'　【補完用】0年目'!AD7+'　【補完用】0年目'!AG7+'　【補完用】0年目'!AJ7+'　【補完用】0年目'!AM7</f>
        <v>0</v>
      </c>
      <c r="G13" s="201"/>
      <c r="H13" s="3">
        <f>H12-F13</f>
        <v>400</v>
      </c>
      <c r="I13" s="200">
        <f>F15+I6</f>
        <v>0</v>
      </c>
      <c r="J13" s="201"/>
      <c r="K13" s="3">
        <f>K12-I13</f>
        <v>400</v>
      </c>
      <c r="L13" s="200">
        <f>I15+L6</f>
        <v>0</v>
      </c>
      <c r="M13" s="201"/>
      <c r="N13" s="3">
        <f>N12-L13</f>
        <v>400</v>
      </c>
      <c r="O13" s="200">
        <f>L15+O6</f>
        <v>0</v>
      </c>
      <c r="P13" s="201"/>
      <c r="Q13" s="3">
        <f>Q12-O13</f>
        <v>400</v>
      </c>
      <c r="R13" s="200">
        <f>O15+R6</f>
        <v>0</v>
      </c>
      <c r="S13" s="201"/>
      <c r="T13" s="3">
        <f>T12-R13</f>
        <v>400</v>
      </c>
      <c r="U13" s="200">
        <f>R15+U6</f>
        <v>0</v>
      </c>
      <c r="V13" s="201"/>
      <c r="W13" s="3">
        <f>W12-U13</f>
        <v>400</v>
      </c>
      <c r="X13" s="200">
        <f>U15+X6</f>
        <v>0</v>
      </c>
      <c r="Y13" s="201"/>
      <c r="Z13" s="3">
        <f>Z12-X13</f>
        <v>400</v>
      </c>
      <c r="AA13" s="200">
        <f>X15+AA6</f>
        <v>0</v>
      </c>
      <c r="AB13" s="201"/>
      <c r="AC13" s="3">
        <f>AC12-AA13</f>
        <v>400</v>
      </c>
      <c r="AD13" s="200">
        <f>AA15+AD6</f>
        <v>0</v>
      </c>
      <c r="AE13" s="201"/>
      <c r="AF13" s="3">
        <f>AF12-AD13</f>
        <v>400</v>
      </c>
      <c r="AG13" s="200">
        <f>AD15+AG6</f>
        <v>0</v>
      </c>
      <c r="AH13" s="201"/>
      <c r="AI13" s="3">
        <f>AI12-AG13</f>
        <v>400</v>
      </c>
      <c r="AJ13" s="200">
        <f>AG15+AJ6</f>
        <v>0</v>
      </c>
      <c r="AK13" s="201"/>
      <c r="AL13" s="3">
        <f>AL12-AJ13</f>
        <v>400</v>
      </c>
      <c r="AM13" s="200">
        <f>AJ15+AM6</f>
        <v>0</v>
      </c>
      <c r="AN13" s="201"/>
      <c r="AO13" s="3">
        <f>AO12-AM13</f>
        <v>400</v>
      </c>
      <c r="AP13" s="2"/>
      <c r="AQ13" s="1"/>
    </row>
    <row r="14" spans="4:45" ht="21" customHeight="1">
      <c r="D14" s="5"/>
      <c r="E14" s="5"/>
      <c r="F14" s="202" t="s">
        <v>101</v>
      </c>
      <c r="G14" s="203"/>
      <c r="H14" s="4">
        <v>320</v>
      </c>
      <c r="I14" s="202" t="s">
        <v>73</v>
      </c>
      <c r="J14" s="203"/>
      <c r="K14" s="4">
        <v>320</v>
      </c>
      <c r="L14" s="202" t="s">
        <v>78</v>
      </c>
      <c r="M14" s="203"/>
      <c r="N14" s="4">
        <v>320</v>
      </c>
      <c r="O14" s="202" t="s">
        <v>106</v>
      </c>
      <c r="P14" s="203"/>
      <c r="Q14" s="4">
        <v>320</v>
      </c>
      <c r="R14" s="202" t="s">
        <v>111</v>
      </c>
      <c r="S14" s="203"/>
      <c r="T14" s="4">
        <v>320</v>
      </c>
      <c r="U14" s="202" t="s">
        <v>116</v>
      </c>
      <c r="V14" s="203"/>
      <c r="W14" s="4">
        <v>320</v>
      </c>
      <c r="X14" s="202" t="s">
        <v>121</v>
      </c>
      <c r="Y14" s="203"/>
      <c r="Z14" s="4">
        <v>320</v>
      </c>
      <c r="AA14" s="202" t="s">
        <v>48</v>
      </c>
      <c r="AB14" s="203"/>
      <c r="AC14" s="4">
        <v>320</v>
      </c>
      <c r="AD14" s="202" t="s">
        <v>53</v>
      </c>
      <c r="AE14" s="203"/>
      <c r="AF14" s="4">
        <v>320</v>
      </c>
      <c r="AG14" s="202" t="s">
        <v>58</v>
      </c>
      <c r="AH14" s="203"/>
      <c r="AI14" s="4">
        <v>320</v>
      </c>
      <c r="AJ14" s="202" t="s">
        <v>63</v>
      </c>
      <c r="AK14" s="203"/>
      <c r="AL14" s="4">
        <v>320</v>
      </c>
      <c r="AM14" s="202" t="s">
        <v>68</v>
      </c>
      <c r="AN14" s="203"/>
      <c r="AO14" s="4">
        <v>320</v>
      </c>
      <c r="AP14" s="2"/>
      <c r="AQ14" s="1"/>
    </row>
    <row r="15" spans="4:45">
      <c r="D15" s="5"/>
      <c r="E15" s="5"/>
      <c r="F15" s="200">
        <f>'　【補完用】0年目'!AG7+'　【補完用】0年目'!AJ7+'　【補完用】0年目'!AM7</f>
        <v>0</v>
      </c>
      <c r="G15" s="201"/>
      <c r="H15" s="3">
        <f>H14-F15</f>
        <v>320</v>
      </c>
      <c r="I15" s="200">
        <f>F17+I6</f>
        <v>0</v>
      </c>
      <c r="J15" s="201"/>
      <c r="K15" s="3">
        <f>K14-I15</f>
        <v>320</v>
      </c>
      <c r="L15" s="200">
        <f>I17+L6</f>
        <v>0</v>
      </c>
      <c r="M15" s="201"/>
      <c r="N15" s="3">
        <f>N14-L15</f>
        <v>320</v>
      </c>
      <c r="O15" s="200">
        <f>L17+O6</f>
        <v>0</v>
      </c>
      <c r="P15" s="201"/>
      <c r="Q15" s="3">
        <f>Q14-O15</f>
        <v>320</v>
      </c>
      <c r="R15" s="200">
        <f>O17+R6</f>
        <v>0</v>
      </c>
      <c r="S15" s="201"/>
      <c r="T15" s="3">
        <f>T14-R15</f>
        <v>320</v>
      </c>
      <c r="U15" s="200">
        <f>R17+U6</f>
        <v>0</v>
      </c>
      <c r="V15" s="201"/>
      <c r="W15" s="3">
        <f>W14-U15</f>
        <v>320</v>
      </c>
      <c r="X15" s="200">
        <f>U17+X6</f>
        <v>0</v>
      </c>
      <c r="Y15" s="201"/>
      <c r="Z15" s="3">
        <f>Z14-X15</f>
        <v>320</v>
      </c>
      <c r="AA15" s="200">
        <f>X17+AA6</f>
        <v>0</v>
      </c>
      <c r="AB15" s="201"/>
      <c r="AC15" s="3">
        <f>AC14-AA15</f>
        <v>320</v>
      </c>
      <c r="AD15" s="200">
        <f>AA17+AD6</f>
        <v>0</v>
      </c>
      <c r="AE15" s="201"/>
      <c r="AF15" s="3">
        <f>AF14-AD15</f>
        <v>320</v>
      </c>
      <c r="AG15" s="200">
        <f>AD17+AG6</f>
        <v>0</v>
      </c>
      <c r="AH15" s="201"/>
      <c r="AI15" s="3">
        <f>AI14-AG15</f>
        <v>320</v>
      </c>
      <c r="AJ15" s="200">
        <f>AG17+AJ6</f>
        <v>0</v>
      </c>
      <c r="AK15" s="201"/>
      <c r="AL15" s="3">
        <f>AL14-AJ15</f>
        <v>320</v>
      </c>
      <c r="AM15" s="200">
        <f>AJ17+AM6</f>
        <v>0</v>
      </c>
      <c r="AN15" s="201"/>
      <c r="AO15" s="3">
        <f>AO14-AM15</f>
        <v>320</v>
      </c>
      <c r="AP15" s="2"/>
      <c r="AQ15" s="1"/>
    </row>
    <row r="16" spans="4:45" ht="13.5" customHeight="1">
      <c r="D16" s="5"/>
      <c r="E16" s="5"/>
      <c r="F16" s="202" t="s">
        <v>102</v>
      </c>
      <c r="G16" s="203"/>
      <c r="H16" s="4">
        <v>240</v>
      </c>
      <c r="I16" s="202" t="s">
        <v>74</v>
      </c>
      <c r="J16" s="203"/>
      <c r="K16" s="4">
        <v>240</v>
      </c>
      <c r="L16" s="202" t="s">
        <v>79</v>
      </c>
      <c r="M16" s="203"/>
      <c r="N16" s="4">
        <v>240</v>
      </c>
      <c r="O16" s="202" t="s">
        <v>107</v>
      </c>
      <c r="P16" s="203"/>
      <c r="Q16" s="4">
        <v>240</v>
      </c>
      <c r="R16" s="202" t="s">
        <v>112</v>
      </c>
      <c r="S16" s="203"/>
      <c r="T16" s="4">
        <v>240</v>
      </c>
      <c r="U16" s="202" t="s">
        <v>117</v>
      </c>
      <c r="V16" s="203"/>
      <c r="W16" s="4">
        <v>240</v>
      </c>
      <c r="X16" s="202" t="s">
        <v>122</v>
      </c>
      <c r="Y16" s="203"/>
      <c r="Z16" s="4">
        <v>240</v>
      </c>
      <c r="AA16" s="202" t="s">
        <v>49</v>
      </c>
      <c r="AB16" s="203"/>
      <c r="AC16" s="4">
        <v>240</v>
      </c>
      <c r="AD16" s="202" t="s">
        <v>54</v>
      </c>
      <c r="AE16" s="203"/>
      <c r="AF16" s="4">
        <v>240</v>
      </c>
      <c r="AG16" s="202" t="s">
        <v>59</v>
      </c>
      <c r="AH16" s="203"/>
      <c r="AI16" s="4">
        <v>240</v>
      </c>
      <c r="AJ16" s="202" t="s">
        <v>64</v>
      </c>
      <c r="AK16" s="203"/>
      <c r="AL16" s="4">
        <v>240</v>
      </c>
      <c r="AM16" s="202" t="s">
        <v>69</v>
      </c>
      <c r="AN16" s="203"/>
      <c r="AO16" s="4">
        <v>240</v>
      </c>
      <c r="AP16" s="2"/>
      <c r="AQ16" s="1"/>
    </row>
    <row r="17" spans="4:45" ht="13.5" customHeight="1">
      <c r="D17" s="5"/>
      <c r="E17" s="5"/>
      <c r="F17" s="200">
        <f>'　【補完用】0年目'!AJ7+'　【補完用】0年目'!AM7</f>
        <v>0</v>
      </c>
      <c r="G17" s="201"/>
      <c r="H17" s="3">
        <f>H16-F17</f>
        <v>240</v>
      </c>
      <c r="I17" s="200">
        <f>F19+I6</f>
        <v>0</v>
      </c>
      <c r="J17" s="201"/>
      <c r="K17" s="3">
        <f>K16-I17</f>
        <v>240</v>
      </c>
      <c r="L17" s="200">
        <f>I19+L6</f>
        <v>0</v>
      </c>
      <c r="M17" s="201"/>
      <c r="N17" s="3">
        <f>N16-L17</f>
        <v>240</v>
      </c>
      <c r="O17" s="200">
        <f>L19+O6</f>
        <v>0</v>
      </c>
      <c r="P17" s="201"/>
      <c r="Q17" s="3">
        <f>Q16-O17</f>
        <v>240</v>
      </c>
      <c r="R17" s="200">
        <f>O19+R6</f>
        <v>0</v>
      </c>
      <c r="S17" s="201"/>
      <c r="T17" s="3">
        <f>T16-R17</f>
        <v>240</v>
      </c>
      <c r="U17" s="200">
        <f>R19+U6</f>
        <v>0</v>
      </c>
      <c r="V17" s="201"/>
      <c r="W17" s="3">
        <f>W16-U17</f>
        <v>240</v>
      </c>
      <c r="X17" s="200">
        <f>U19+X6</f>
        <v>0</v>
      </c>
      <c r="Y17" s="201"/>
      <c r="Z17" s="3">
        <f>Z16-X17</f>
        <v>240</v>
      </c>
      <c r="AA17" s="200">
        <f>X19+AA6</f>
        <v>0</v>
      </c>
      <c r="AB17" s="201"/>
      <c r="AC17" s="3">
        <f>AC16-AA17</f>
        <v>240</v>
      </c>
      <c r="AD17" s="200">
        <f>AA19+AD6</f>
        <v>0</v>
      </c>
      <c r="AE17" s="201"/>
      <c r="AF17" s="3">
        <f>AF16-AD17</f>
        <v>240</v>
      </c>
      <c r="AG17" s="200">
        <f>AD19+AG6</f>
        <v>0</v>
      </c>
      <c r="AH17" s="201"/>
      <c r="AI17" s="3">
        <f>AI16-AG17</f>
        <v>240</v>
      </c>
      <c r="AJ17" s="200">
        <f>AG19+AJ6</f>
        <v>0</v>
      </c>
      <c r="AK17" s="201"/>
      <c r="AL17" s="3">
        <f>AL16-AJ17</f>
        <v>240</v>
      </c>
      <c r="AM17" s="200">
        <f>AJ19+AM6</f>
        <v>0</v>
      </c>
      <c r="AN17" s="201"/>
      <c r="AO17" s="3">
        <f>AO16-AM17</f>
        <v>240</v>
      </c>
      <c r="AP17" s="2"/>
      <c r="AQ17" s="1"/>
    </row>
    <row r="18" spans="4:45">
      <c r="D18" s="5"/>
      <c r="E18" s="5"/>
      <c r="F18" s="202" t="s">
        <v>103</v>
      </c>
      <c r="G18" s="203"/>
      <c r="H18" s="4">
        <v>160</v>
      </c>
      <c r="I18" s="202" t="s">
        <v>75</v>
      </c>
      <c r="J18" s="203"/>
      <c r="K18" s="4">
        <v>160</v>
      </c>
      <c r="L18" s="202" t="s">
        <v>80</v>
      </c>
      <c r="M18" s="203"/>
      <c r="N18" s="4">
        <v>160</v>
      </c>
      <c r="O18" s="202" t="s">
        <v>108</v>
      </c>
      <c r="P18" s="203"/>
      <c r="Q18" s="4">
        <v>160</v>
      </c>
      <c r="R18" s="202" t="s">
        <v>113</v>
      </c>
      <c r="S18" s="203"/>
      <c r="T18" s="4">
        <v>160</v>
      </c>
      <c r="U18" s="202" t="s">
        <v>118</v>
      </c>
      <c r="V18" s="203"/>
      <c r="W18" s="4">
        <v>160</v>
      </c>
      <c r="X18" s="202" t="s">
        <v>123</v>
      </c>
      <c r="Y18" s="203"/>
      <c r="Z18" s="4">
        <v>160</v>
      </c>
      <c r="AA18" s="202" t="s">
        <v>50</v>
      </c>
      <c r="AB18" s="203"/>
      <c r="AC18" s="4">
        <v>160</v>
      </c>
      <c r="AD18" s="202" t="s">
        <v>55</v>
      </c>
      <c r="AE18" s="203"/>
      <c r="AF18" s="4">
        <v>160</v>
      </c>
      <c r="AG18" s="202" t="s">
        <v>60</v>
      </c>
      <c r="AH18" s="203"/>
      <c r="AI18" s="4">
        <v>160</v>
      </c>
      <c r="AJ18" s="202" t="s">
        <v>65</v>
      </c>
      <c r="AK18" s="203"/>
      <c r="AL18" s="4">
        <v>160</v>
      </c>
      <c r="AM18" s="202" t="s">
        <v>70</v>
      </c>
      <c r="AN18" s="203"/>
      <c r="AO18" s="4">
        <v>160</v>
      </c>
      <c r="AP18" s="2"/>
      <c r="AQ18" s="1"/>
    </row>
    <row r="19" spans="4:45">
      <c r="D19" s="5"/>
      <c r="E19" s="5"/>
      <c r="F19" s="200">
        <f>'　【補完用】0年目'!AM7</f>
        <v>0</v>
      </c>
      <c r="G19" s="201"/>
      <c r="H19" s="3">
        <f>H18-F19</f>
        <v>160</v>
      </c>
      <c r="I19" s="200">
        <f>I6</f>
        <v>0</v>
      </c>
      <c r="J19" s="201"/>
      <c r="K19" s="3">
        <f>K18-I19</f>
        <v>160</v>
      </c>
      <c r="L19" s="200">
        <f>L6</f>
        <v>0</v>
      </c>
      <c r="M19" s="201"/>
      <c r="N19" s="3">
        <f>N18-L19</f>
        <v>160</v>
      </c>
      <c r="O19" s="200">
        <f>O6</f>
        <v>0</v>
      </c>
      <c r="P19" s="201"/>
      <c r="Q19" s="3">
        <f>Q18-O19</f>
        <v>160</v>
      </c>
      <c r="R19" s="200">
        <f>R6</f>
        <v>0</v>
      </c>
      <c r="S19" s="201"/>
      <c r="T19" s="3">
        <f>T18-R19</f>
        <v>160</v>
      </c>
      <c r="U19" s="200">
        <f>U6</f>
        <v>0</v>
      </c>
      <c r="V19" s="201"/>
      <c r="W19" s="3">
        <f>W18-U19</f>
        <v>160</v>
      </c>
      <c r="X19" s="200">
        <f>X6</f>
        <v>0</v>
      </c>
      <c r="Y19" s="201"/>
      <c r="Z19" s="3">
        <f>Z18-X19</f>
        <v>160</v>
      </c>
      <c r="AA19" s="200">
        <f>AA6</f>
        <v>0</v>
      </c>
      <c r="AB19" s="201"/>
      <c r="AC19" s="3">
        <f>AC18-AA19</f>
        <v>160</v>
      </c>
      <c r="AD19" s="200">
        <f>AD6</f>
        <v>0</v>
      </c>
      <c r="AE19" s="201"/>
      <c r="AF19" s="3">
        <f>AF18-AD19</f>
        <v>160</v>
      </c>
      <c r="AG19" s="200">
        <f>AG6</f>
        <v>0</v>
      </c>
      <c r="AH19" s="201"/>
      <c r="AI19" s="3">
        <f>AI18-AG19</f>
        <v>160</v>
      </c>
      <c r="AJ19" s="200">
        <f>AJ6</f>
        <v>0</v>
      </c>
      <c r="AK19" s="201"/>
      <c r="AL19" s="3">
        <f>AL18-AJ19</f>
        <v>160</v>
      </c>
      <c r="AM19" s="200">
        <f>AM6</f>
        <v>0</v>
      </c>
      <c r="AN19" s="201"/>
      <c r="AO19" s="3">
        <f>AO18-AM19</f>
        <v>160</v>
      </c>
      <c r="AP19" s="2"/>
      <c r="AQ19" s="1"/>
    </row>
    <row r="20" spans="4:45" ht="21" customHeight="1" thickBot="1">
      <c r="E20" s="6" t="s">
        <v>12</v>
      </c>
      <c r="I20">
        <f>IF($X$2="",0,IF(I7&gt;$S$2,1,0))</f>
        <v>0</v>
      </c>
      <c r="L20">
        <f>IF($X$2="",0,IF(L7&gt;$S$2,1,0))</f>
        <v>0</v>
      </c>
      <c r="O20">
        <f>IF($X$2="",0,IF(O7&gt;$S$2,1,0))</f>
        <v>0</v>
      </c>
      <c r="R20">
        <f>IF($X$2="",0,IF(R7&gt;$S$2,1,0))</f>
        <v>0</v>
      </c>
      <c r="U20">
        <f>IF($X$2="",0,IF(U7&gt;$S$2,1,0))</f>
        <v>0</v>
      </c>
      <c r="X20">
        <f>IF($X$2="",0,IF(X7&gt;$S$2,1,0))</f>
        <v>0</v>
      </c>
      <c r="AA20">
        <f>IF($X$2="",0,IF(AA7&gt;$S$2,1,0))</f>
        <v>0</v>
      </c>
      <c r="AD20">
        <f>IF($X$2="",0,IF(AD7&gt;$S$2,1,0))</f>
        <v>0</v>
      </c>
      <c r="AG20">
        <f>IF($X$2="",0,IF(AG7&gt;$S$2,1,0))</f>
        <v>0</v>
      </c>
      <c r="AJ20">
        <f>IF($X$2="",0,IF(AJ7&gt;$S$2,1,0))</f>
        <v>0</v>
      </c>
      <c r="AM20">
        <f>IF($X$2="",0,IF(AM7&gt;$S$2,1,0))</f>
        <v>0</v>
      </c>
      <c r="AP20">
        <f>IF($X$2="",0,IF(AP7&gt;$S$2,1,0))</f>
        <v>0</v>
      </c>
    </row>
    <row r="21" spans="4:45" ht="40.5" customHeight="1" thickBot="1">
      <c r="D21" s="5">
        <v>2</v>
      </c>
      <c r="E21" s="5"/>
      <c r="F21" s="207" t="s">
        <v>98</v>
      </c>
      <c r="G21" s="207"/>
      <c r="H21" s="88">
        <f>MIN(H24,$E24)</f>
        <v>0</v>
      </c>
      <c r="I21" s="9">
        <f>'1年目'!G10</f>
        <v>0</v>
      </c>
      <c r="J21" s="10">
        <f>COUNTIF(I35,1)</f>
        <v>0</v>
      </c>
      <c r="K21" s="88">
        <f>MIN(K24,$E24)</f>
        <v>0</v>
      </c>
      <c r="L21" s="9">
        <f>'1年目'!J10</f>
        <v>0</v>
      </c>
      <c r="M21" s="10">
        <f>COUNTIF(I35:L35,1)</f>
        <v>0</v>
      </c>
      <c r="N21" s="88">
        <f>MIN(N24,$E24)</f>
        <v>0</v>
      </c>
      <c r="O21" s="9">
        <f>'1年目'!M10</f>
        <v>0</v>
      </c>
      <c r="P21" s="10">
        <f>COUNTIF(I35:O35,1)</f>
        <v>0</v>
      </c>
      <c r="Q21" s="88">
        <f>MIN(Q24,$E24)</f>
        <v>0</v>
      </c>
      <c r="R21" s="9">
        <f>'1年目'!P10</f>
        <v>0</v>
      </c>
      <c r="S21" s="10">
        <f>COUNTIF(I35:R35,1)</f>
        <v>0</v>
      </c>
      <c r="T21" s="88">
        <f>MIN(T24,$E24)</f>
        <v>0</v>
      </c>
      <c r="U21" s="9">
        <f>'1年目'!S10</f>
        <v>0</v>
      </c>
      <c r="V21" s="10">
        <f>COUNTIF(I35:U35,1)</f>
        <v>0</v>
      </c>
      <c r="W21" s="88">
        <f>MIN(W24,$E24)</f>
        <v>0</v>
      </c>
      <c r="X21" s="9">
        <f>'1年目'!V10</f>
        <v>0</v>
      </c>
      <c r="Y21" s="10">
        <f>COUNTIF(I35:X35,1)</f>
        <v>0</v>
      </c>
      <c r="Z21" s="88">
        <f>MIN(Z24,$E24)</f>
        <v>0</v>
      </c>
      <c r="AA21" s="9">
        <f>'1年目'!Y10</f>
        <v>0</v>
      </c>
      <c r="AB21" s="10">
        <f>COUNTIF(I35:AA35,1)</f>
        <v>0</v>
      </c>
      <c r="AC21" s="88">
        <f>MIN(AC24,$E24)</f>
        <v>0</v>
      </c>
      <c r="AD21" s="9">
        <f>'1年目'!AB10</f>
        <v>0</v>
      </c>
      <c r="AE21" s="10">
        <f>COUNTIF(I35:AD35,1)</f>
        <v>0</v>
      </c>
      <c r="AF21" s="88">
        <f>MIN(AF24,$E24)</f>
        <v>0</v>
      </c>
      <c r="AG21" s="9">
        <f>'1年目'!AE10</f>
        <v>0</v>
      </c>
      <c r="AH21" s="10">
        <f>COUNTIF(I35:AG35,1)</f>
        <v>0</v>
      </c>
      <c r="AI21" s="88">
        <f>MIN(AI24,$E24)</f>
        <v>0</v>
      </c>
      <c r="AJ21" s="9">
        <f>'1年目'!AH10</f>
        <v>0</v>
      </c>
      <c r="AK21" s="10">
        <f>COUNTIF(I35:AJ35,1)</f>
        <v>0</v>
      </c>
      <c r="AL21" s="88">
        <f>MIN(AL24,$E24)</f>
        <v>0</v>
      </c>
      <c r="AM21" s="9">
        <f>'1年目'!AK10</f>
        <v>0</v>
      </c>
      <c r="AN21" s="10">
        <f>COUNTIF(I35:AM35,1)</f>
        <v>0</v>
      </c>
      <c r="AO21" s="88">
        <f>MIN(AO24,$E24)</f>
        <v>0</v>
      </c>
      <c r="AP21" s="9">
        <f>'1年目'!AN10</f>
        <v>0</v>
      </c>
      <c r="AQ21" s="10">
        <f>COUNTIF(I35:AP35,1)</f>
        <v>0</v>
      </c>
      <c r="AR21" s="24">
        <f>I21+L21+O21+R21+U21+X21+AA21+AD21+AG21+AJ21+AM21+AP21</f>
        <v>0</v>
      </c>
      <c r="AS21" s="18" t="s">
        <v>24</v>
      </c>
    </row>
    <row r="22" spans="4:45" s="17" customFormat="1" ht="18.75" customHeight="1" thickBot="1">
      <c r="D22" s="30" t="s">
        <v>23</v>
      </c>
      <c r="E22" s="31" t="s">
        <v>19</v>
      </c>
      <c r="F22" s="207"/>
      <c r="G22" s="207"/>
      <c r="H22" s="91">
        <f>MIN(H23,H24,$E24)</f>
        <v>0</v>
      </c>
      <c r="I22" s="22">
        <f>'1年目'!G11</f>
        <v>0</v>
      </c>
      <c r="J22" s="23">
        <f>'1年目'!H11</f>
        <v>0</v>
      </c>
      <c r="K22" s="91">
        <f>MIN(K23,K24,$E24)</f>
        <v>0</v>
      </c>
      <c r="L22" s="22">
        <f>'1年目'!J11</f>
        <v>0</v>
      </c>
      <c r="M22" s="23">
        <f>'1年目'!K11</f>
        <v>0</v>
      </c>
      <c r="N22" s="91">
        <f>IF(M21&gt;=$X$2,MIN($S$2,N23,N24,$AL$2-L24,$E24),MIN(N23,N24,$AL$2-L24,$E24))</f>
        <v>0</v>
      </c>
      <c r="O22" s="22">
        <f>'1年目'!M11</f>
        <v>0</v>
      </c>
      <c r="P22" s="23">
        <f>'1年目'!N11</f>
        <v>0</v>
      </c>
      <c r="Q22" s="91">
        <f>IF(P21&gt;=$X$2,MIN($S$2,Q23,Q24,$AL$2-O24,$E24),MIN(Q23,Q24,$AL$2-O24,$E24))</f>
        <v>0</v>
      </c>
      <c r="R22" s="22">
        <f>'1年目'!P11</f>
        <v>0</v>
      </c>
      <c r="S22" s="23">
        <f>'1年目'!Q11</f>
        <v>0</v>
      </c>
      <c r="T22" s="91">
        <f>IF(S21&gt;=$X$2,MIN($S$2,T23,T24,$AL$2-R24,$E24),MIN(T23,T24,$AL$2-R24,$E24))</f>
        <v>0</v>
      </c>
      <c r="U22" s="22">
        <f>'1年目'!S11</f>
        <v>0</v>
      </c>
      <c r="V22" s="23">
        <f>'1年目'!T11</f>
        <v>0</v>
      </c>
      <c r="W22" s="91">
        <f>IF(V21&gt;=$X$2,MIN($S$2,W23,W24,$AL$2-U24,$E24),MIN(W23,W24,$AL$2-U24,$E24))</f>
        <v>0</v>
      </c>
      <c r="X22" s="22">
        <f>'1年目'!V11</f>
        <v>0</v>
      </c>
      <c r="Y22" s="23">
        <f>'1年目'!W11</f>
        <v>0</v>
      </c>
      <c r="Z22" s="91">
        <f>IF(Y21&gt;=$X$2,MIN($S$2,Z23,Z24,$AL$2-X24,$E24),MIN(Z23,Z24,$AL$2-X24,$E24))</f>
        <v>0</v>
      </c>
      <c r="AA22" s="22">
        <f>'1年目'!Y11</f>
        <v>0</v>
      </c>
      <c r="AB22" s="23">
        <f>'1年目'!Z11</f>
        <v>0</v>
      </c>
      <c r="AC22" s="91">
        <f>IF(AB21&gt;=$X$2,MIN($S$2,AC23,AC24,$AL$2-AA24,$E24),MIN(AC23,AC24,$AL$2-AA24,$E24))</f>
        <v>0</v>
      </c>
      <c r="AD22" s="22">
        <f>'1年目'!AB11</f>
        <v>0</v>
      </c>
      <c r="AE22" s="23">
        <f>'1年目'!AC11</f>
        <v>0</v>
      </c>
      <c r="AF22" s="91">
        <f>IF(AE21&gt;=$X$2,MIN($S$2,AF23,AF24,$AL$2-AD24,$E24),MIN(AF23,AF24,$AL$2-AD24,$E24))</f>
        <v>0</v>
      </c>
      <c r="AG22" s="22">
        <f>'1年目'!AE11</f>
        <v>0</v>
      </c>
      <c r="AH22" s="23">
        <f>'1年目'!AF11</f>
        <v>0</v>
      </c>
      <c r="AI22" s="91">
        <f>IF(AH21&gt;=$X$2,MIN($S$2,AI23,AI24,$AL$2-AG24,$E24),MIN(AI23,AI24,$AL$2-AG24,$E24))</f>
        <v>0</v>
      </c>
      <c r="AJ22" s="22">
        <f>'1年目'!AH11</f>
        <v>0</v>
      </c>
      <c r="AK22" s="23">
        <f>'1年目'!AI11</f>
        <v>0</v>
      </c>
      <c r="AL22" s="91">
        <f>IF(AK21&gt;=$X$2,MIN($S$2,AL23,AL24,$AL$2-AJ24,$E24),MIN(AL23,AL24,$AL$2-AJ24,$E24))</f>
        <v>0</v>
      </c>
      <c r="AM22" s="22">
        <f>'1年目'!AK11</f>
        <v>0</v>
      </c>
      <c r="AN22" s="23">
        <f>'1年目'!AL11</f>
        <v>0</v>
      </c>
      <c r="AO22" s="91">
        <f>IF(AN21&gt;=$X$2,MIN($S$2,AO23,AO24,$AL$2-AM24,$E24),MIN(AO23,AO24,$AL$2-AM24,$E24))</f>
        <v>0</v>
      </c>
      <c r="AP22" s="22">
        <f>'1年目'!AN11</f>
        <v>0</v>
      </c>
      <c r="AQ22" s="23">
        <f>'1年目'!AO11</f>
        <v>0</v>
      </c>
      <c r="AR22" s="12">
        <f>I22+L22+O22+R22+U22+X22+AA22+AD22+AG22+AJ22+AM22+AP22</f>
        <v>0</v>
      </c>
      <c r="AS22" s="18" t="s">
        <v>20</v>
      </c>
    </row>
    <row r="23" spans="4:45">
      <c r="D23" s="5"/>
      <c r="E23" s="5"/>
      <c r="F23" s="59"/>
      <c r="G23" s="60"/>
      <c r="H23" s="13"/>
      <c r="I23" s="59"/>
      <c r="J23" s="60"/>
      <c r="K23" s="13"/>
      <c r="L23" s="204" t="s">
        <v>25</v>
      </c>
      <c r="M23" s="205"/>
      <c r="N23" s="15" t="str">
        <f>IF(M21&gt;=$X$2,$S$2,"")</f>
        <v/>
      </c>
      <c r="O23" s="204" t="s">
        <v>25</v>
      </c>
      <c r="P23" s="205"/>
      <c r="Q23" s="15" t="str">
        <f>IF(P21&gt;=$X$2,$S$2,"")</f>
        <v/>
      </c>
      <c r="R23" s="204" t="s">
        <v>25</v>
      </c>
      <c r="S23" s="205"/>
      <c r="T23" s="15" t="str">
        <f>IF(S21&gt;=$X$2,$S$2,"")</f>
        <v/>
      </c>
      <c r="U23" s="204" t="s">
        <v>25</v>
      </c>
      <c r="V23" s="205"/>
      <c r="W23" s="15" t="str">
        <f>IF(V21&gt;=$X$2,$S$2,"")</f>
        <v/>
      </c>
      <c r="X23" s="204" t="s">
        <v>25</v>
      </c>
      <c r="Y23" s="205"/>
      <c r="Z23" s="15" t="str">
        <f>IF(Y21&gt;=$X$2,$S$2,"")</f>
        <v/>
      </c>
      <c r="AA23" s="204" t="s">
        <v>25</v>
      </c>
      <c r="AB23" s="205"/>
      <c r="AC23" s="15" t="str">
        <f>IF(AB21&gt;=$X$2,$S$2,"")</f>
        <v/>
      </c>
      <c r="AD23" s="204" t="s">
        <v>25</v>
      </c>
      <c r="AE23" s="205"/>
      <c r="AF23" s="15" t="str">
        <f>IF(AE21&gt;=$X$2,$S$2,"")</f>
        <v/>
      </c>
      <c r="AG23" s="204" t="s">
        <v>25</v>
      </c>
      <c r="AH23" s="205"/>
      <c r="AI23" s="15" t="str">
        <f>IF(AH21&gt;=$X$2,$S$2,"")</f>
        <v/>
      </c>
      <c r="AJ23" s="204" t="s">
        <v>25</v>
      </c>
      <c r="AK23" s="205"/>
      <c r="AL23" s="15" t="str">
        <f>IF(AK21&gt;=$X$2,$S$2,"")</f>
        <v/>
      </c>
      <c r="AM23" s="204" t="s">
        <v>25</v>
      </c>
      <c r="AN23" s="205"/>
      <c r="AO23" s="15" t="str">
        <f>IF(AN21&gt;=$X$2,$S$2,"")</f>
        <v/>
      </c>
      <c r="AP23" s="204" t="s">
        <v>25</v>
      </c>
      <c r="AQ23" s="205"/>
    </row>
    <row r="24" spans="4:45">
      <c r="D24" s="5"/>
      <c r="E24" s="89">
        <f>IF($AE$2="",$S$2,$AE$2)</f>
        <v>0</v>
      </c>
      <c r="F24" s="206"/>
      <c r="G24" s="205"/>
      <c r="H24" s="90">
        <f>IF(MIN(H26,H28,H30,H32,H34)&lt;0,0,MIN(H26,H28,H30,H32,H34,$AE$2))</f>
        <v>160</v>
      </c>
      <c r="I24" s="206"/>
      <c r="J24" s="205"/>
      <c r="K24" s="90">
        <f>IF(MIN(K26,K28,K30,K32,K34)&lt;0,0,MIN(K26,K28,K30,K32,K34,$AE$2))</f>
        <v>160</v>
      </c>
      <c r="L24" s="200">
        <f>I22+L22</f>
        <v>0</v>
      </c>
      <c r="M24" s="201"/>
      <c r="N24" s="90">
        <f>IF(MIN(N26,N28,N30,N32,N34)&lt;0,0,MIN(N26,N28,N30,N32,N34,$AE$2))</f>
        <v>160</v>
      </c>
      <c r="O24" s="200">
        <f>L24+O22</f>
        <v>0</v>
      </c>
      <c r="P24" s="201"/>
      <c r="Q24" s="90">
        <f>IF(MIN(Q26,Q28,Q30,Q32,Q34)&lt;0,0,MIN(Q26,Q28,Q30,Q32,Q34,$AE$2))</f>
        <v>160</v>
      </c>
      <c r="R24" s="200">
        <f>O24+R22</f>
        <v>0</v>
      </c>
      <c r="S24" s="201"/>
      <c r="T24" s="90">
        <f>IF(MIN(T26,T28,T30,T32,T34)&lt;0,0,MIN(T26,T28,T30,T32,T34,$AE$2))</f>
        <v>160</v>
      </c>
      <c r="U24" s="200">
        <f>R24+U22</f>
        <v>0</v>
      </c>
      <c r="V24" s="201"/>
      <c r="W24" s="90">
        <f>IF(MIN(W26,W28,W30,W32,W34)&lt;0,0,MIN(W26,W28,W30,W32,W34,$AE$2))</f>
        <v>160</v>
      </c>
      <c r="X24" s="200">
        <f>U24+X22</f>
        <v>0</v>
      </c>
      <c r="Y24" s="201"/>
      <c r="Z24" s="90">
        <f>IF(MIN(Z26,Z28,Z30,Z32,Z34)&lt;0,0,MIN(Z26,Z28,Z30,Z32,Z34,$AE$2))</f>
        <v>160</v>
      </c>
      <c r="AA24" s="200">
        <f>X24+AA22</f>
        <v>0</v>
      </c>
      <c r="AB24" s="201"/>
      <c r="AC24" s="90">
        <f>IF(MIN(AC26,AC28,AC30,AC32,AC34)&lt;0,0,MIN(AC26,AC28,AC30,AC32,AC34,$AE$2))</f>
        <v>160</v>
      </c>
      <c r="AD24" s="200">
        <f>AA24+AD22</f>
        <v>0</v>
      </c>
      <c r="AE24" s="201"/>
      <c r="AF24" s="90">
        <f>IF(MIN(AF26,AF28,AF30,AF32,AF34)&lt;0,0,MIN(AF26,AF28,AF30,AF32,AF34,$AE$2))</f>
        <v>160</v>
      </c>
      <c r="AG24" s="200">
        <f>AD24+AG22</f>
        <v>0</v>
      </c>
      <c r="AH24" s="201"/>
      <c r="AI24" s="90">
        <f>IF(MIN(AI26,AI28,AI30,AI32,AI34)&lt;0,0,MIN(AI26,AI28,AI30,AI32,AI34,$AE$2))</f>
        <v>160</v>
      </c>
      <c r="AJ24" s="200">
        <f>AG24+AJ22</f>
        <v>0</v>
      </c>
      <c r="AK24" s="201"/>
      <c r="AL24" s="90">
        <f>IF(MIN(AL26,AL28,AL30,AL32,AL34)&lt;0,0,MIN(AL26,AL28,AL30,AL32,AL34,$AE$2))</f>
        <v>160</v>
      </c>
      <c r="AM24" s="200">
        <f>AJ24+AM22</f>
        <v>0</v>
      </c>
      <c r="AN24" s="201"/>
      <c r="AO24" s="90">
        <f>IF(MIN(AO26,AO28,AO30,AO32,AO34)&lt;0,0,MIN(AO26,AO28,AO30,AO32,AO34,$AE$2))</f>
        <v>160</v>
      </c>
      <c r="AP24" s="200">
        <f>AM24+AP22</f>
        <v>0</v>
      </c>
      <c r="AQ24" s="201"/>
    </row>
    <row r="25" spans="4:45" ht="13.5" customHeight="1">
      <c r="D25" s="5"/>
      <c r="E25" s="5"/>
      <c r="F25" s="202" t="s">
        <v>125</v>
      </c>
      <c r="G25" s="203"/>
      <c r="H25" s="4">
        <v>480</v>
      </c>
      <c r="I25" s="202"/>
      <c r="J25" s="203"/>
      <c r="K25" s="4">
        <v>480</v>
      </c>
      <c r="L25" s="202"/>
      <c r="M25" s="203"/>
      <c r="N25" s="4">
        <v>480</v>
      </c>
      <c r="O25" s="202"/>
      <c r="P25" s="203"/>
      <c r="Q25" s="4">
        <v>480</v>
      </c>
      <c r="R25" s="202"/>
      <c r="S25" s="203"/>
      <c r="T25" s="4">
        <v>480</v>
      </c>
      <c r="U25" s="202"/>
      <c r="V25" s="203"/>
      <c r="W25" s="4">
        <v>480</v>
      </c>
      <c r="X25" s="202"/>
      <c r="Y25" s="203"/>
      <c r="Z25" s="4">
        <v>480</v>
      </c>
      <c r="AA25" s="202"/>
      <c r="AB25" s="203"/>
      <c r="AC25" s="4">
        <v>480</v>
      </c>
      <c r="AD25" s="202"/>
      <c r="AE25" s="203"/>
      <c r="AF25" s="4">
        <v>480</v>
      </c>
      <c r="AG25" s="202"/>
      <c r="AH25" s="203"/>
      <c r="AI25" s="4">
        <v>480</v>
      </c>
      <c r="AJ25" s="202"/>
      <c r="AK25" s="203"/>
      <c r="AL25" s="4">
        <v>480</v>
      </c>
      <c r="AM25" s="202"/>
      <c r="AN25" s="203"/>
      <c r="AO25" s="4">
        <v>480</v>
      </c>
      <c r="AP25" s="2"/>
      <c r="AQ25" s="1"/>
    </row>
    <row r="26" spans="4:45">
      <c r="D26" s="5"/>
      <c r="E26" s="5"/>
      <c r="F26" s="200">
        <f>'　【補完用】0年目'!$AA$10+'　【補完用】0年目'!$AD$10+'　【補完用】0年目'!$AG$10+'　【補完用】0年目'!$AJ$10+'　【補完用】0年目'!$AM$10</f>
        <v>0</v>
      </c>
      <c r="G26" s="201"/>
      <c r="H26" s="3">
        <f>H25-F26</f>
        <v>480</v>
      </c>
      <c r="I26" s="200">
        <f>F28+I21</f>
        <v>0</v>
      </c>
      <c r="J26" s="201"/>
      <c r="K26" s="3">
        <f>K25-I26</f>
        <v>480</v>
      </c>
      <c r="L26" s="200">
        <f>I28+L21</f>
        <v>0</v>
      </c>
      <c r="M26" s="201"/>
      <c r="N26" s="3">
        <f>N25-L26</f>
        <v>480</v>
      </c>
      <c r="O26" s="200">
        <f>L28+O21</f>
        <v>0</v>
      </c>
      <c r="P26" s="201"/>
      <c r="Q26" s="3">
        <f>Q25-O26</f>
        <v>480</v>
      </c>
      <c r="R26" s="200">
        <f>O28+R21</f>
        <v>0</v>
      </c>
      <c r="S26" s="201"/>
      <c r="T26" s="3">
        <f>T25-R26</f>
        <v>480</v>
      </c>
      <c r="U26" s="200">
        <f>R28+U21</f>
        <v>0</v>
      </c>
      <c r="V26" s="201"/>
      <c r="W26" s="3">
        <f>W25-U26</f>
        <v>480</v>
      </c>
      <c r="X26" s="200">
        <f>U28+X21</f>
        <v>0</v>
      </c>
      <c r="Y26" s="201"/>
      <c r="Z26" s="3">
        <f>Z25-X26</f>
        <v>480</v>
      </c>
      <c r="AA26" s="200">
        <f>X28+AA21</f>
        <v>0</v>
      </c>
      <c r="AB26" s="201"/>
      <c r="AC26" s="3">
        <f>AC25-AA26</f>
        <v>480</v>
      </c>
      <c r="AD26" s="200">
        <f>AA28+AD21</f>
        <v>0</v>
      </c>
      <c r="AE26" s="201"/>
      <c r="AF26" s="3">
        <f>AF25-AD26</f>
        <v>480</v>
      </c>
      <c r="AG26" s="200">
        <f>AD28+AG21</f>
        <v>0</v>
      </c>
      <c r="AH26" s="201"/>
      <c r="AI26" s="3">
        <f>AI25-AG26</f>
        <v>480</v>
      </c>
      <c r="AJ26" s="200">
        <f>AG28+AJ21</f>
        <v>0</v>
      </c>
      <c r="AK26" s="201"/>
      <c r="AL26" s="3">
        <f>AL25-AJ26</f>
        <v>480</v>
      </c>
      <c r="AM26" s="200">
        <f>AJ28+AM21</f>
        <v>0</v>
      </c>
      <c r="AN26" s="201"/>
      <c r="AO26" s="3">
        <f>AO25-AM26</f>
        <v>480</v>
      </c>
      <c r="AP26" s="2"/>
      <c r="AQ26" s="1"/>
    </row>
    <row r="27" spans="4:45" ht="13.5" customHeight="1">
      <c r="D27" s="5"/>
      <c r="E27" s="5"/>
      <c r="F27" s="202" t="s">
        <v>126</v>
      </c>
      <c r="G27" s="203"/>
      <c r="H27" s="4">
        <v>400</v>
      </c>
      <c r="I27" s="202"/>
      <c r="J27" s="203"/>
      <c r="K27" s="4">
        <v>400</v>
      </c>
      <c r="L27" s="202"/>
      <c r="M27" s="203"/>
      <c r="N27" s="4">
        <v>400</v>
      </c>
      <c r="O27" s="202"/>
      <c r="P27" s="203"/>
      <c r="Q27" s="4">
        <v>400</v>
      </c>
      <c r="R27" s="202"/>
      <c r="S27" s="203"/>
      <c r="T27" s="4">
        <v>400</v>
      </c>
      <c r="U27" s="202"/>
      <c r="V27" s="203"/>
      <c r="W27" s="4">
        <v>400</v>
      </c>
      <c r="X27" s="202"/>
      <c r="Y27" s="203"/>
      <c r="Z27" s="4">
        <v>400</v>
      </c>
      <c r="AA27" s="202"/>
      <c r="AB27" s="203"/>
      <c r="AC27" s="4">
        <v>400</v>
      </c>
      <c r="AD27" s="202"/>
      <c r="AE27" s="203"/>
      <c r="AF27" s="4">
        <v>400</v>
      </c>
      <c r="AG27" s="202"/>
      <c r="AH27" s="203"/>
      <c r="AI27" s="4">
        <v>400</v>
      </c>
      <c r="AJ27" s="202"/>
      <c r="AK27" s="203"/>
      <c r="AL27" s="4">
        <v>400</v>
      </c>
      <c r="AM27" s="202"/>
      <c r="AN27" s="203"/>
      <c r="AO27" s="4">
        <v>400</v>
      </c>
      <c r="AP27" s="2"/>
      <c r="AQ27" s="1"/>
    </row>
    <row r="28" spans="4:45">
      <c r="D28" s="5"/>
      <c r="E28" s="5"/>
      <c r="F28" s="200">
        <f>'　【補完用】0年目'!$AD$10+'　【補完用】0年目'!$AG$10+'　【補完用】0年目'!$AJ$10+'　【補完用】0年目'!$AM$10</f>
        <v>0</v>
      </c>
      <c r="G28" s="201"/>
      <c r="H28" s="3">
        <f>H27-F28</f>
        <v>400</v>
      </c>
      <c r="I28" s="200">
        <f>F30+I21</f>
        <v>0</v>
      </c>
      <c r="J28" s="201"/>
      <c r="K28" s="3">
        <f>K27-I28</f>
        <v>400</v>
      </c>
      <c r="L28" s="200">
        <f>I30+L21</f>
        <v>0</v>
      </c>
      <c r="M28" s="201"/>
      <c r="N28" s="3">
        <f>N27-L28</f>
        <v>400</v>
      </c>
      <c r="O28" s="200">
        <f>L30+O21</f>
        <v>0</v>
      </c>
      <c r="P28" s="201"/>
      <c r="Q28" s="3">
        <f>Q27-O28</f>
        <v>400</v>
      </c>
      <c r="R28" s="200">
        <f>O30+R21</f>
        <v>0</v>
      </c>
      <c r="S28" s="201"/>
      <c r="T28" s="3">
        <f>T27-R28</f>
        <v>400</v>
      </c>
      <c r="U28" s="200">
        <f>R30+U21</f>
        <v>0</v>
      </c>
      <c r="V28" s="201"/>
      <c r="W28" s="3">
        <f>W27-U28</f>
        <v>400</v>
      </c>
      <c r="X28" s="200">
        <f>U30+X21</f>
        <v>0</v>
      </c>
      <c r="Y28" s="201"/>
      <c r="Z28" s="3">
        <f>Z27-X28</f>
        <v>400</v>
      </c>
      <c r="AA28" s="200">
        <f>X30+AA21</f>
        <v>0</v>
      </c>
      <c r="AB28" s="201"/>
      <c r="AC28" s="3">
        <f>AC27-AA28</f>
        <v>400</v>
      </c>
      <c r="AD28" s="200">
        <f>AA30+AD21</f>
        <v>0</v>
      </c>
      <c r="AE28" s="201"/>
      <c r="AF28" s="3">
        <f>AF27-AD28</f>
        <v>400</v>
      </c>
      <c r="AG28" s="200">
        <f>AD30+AG21</f>
        <v>0</v>
      </c>
      <c r="AH28" s="201"/>
      <c r="AI28" s="3">
        <f>AI27-AG28</f>
        <v>400</v>
      </c>
      <c r="AJ28" s="200">
        <f>AG30+AJ21</f>
        <v>0</v>
      </c>
      <c r="AK28" s="201"/>
      <c r="AL28" s="3">
        <f>AL27-AJ28</f>
        <v>400</v>
      </c>
      <c r="AM28" s="200">
        <f>AJ30+AM21</f>
        <v>0</v>
      </c>
      <c r="AN28" s="201"/>
      <c r="AO28" s="3">
        <f>AO27-AM28</f>
        <v>400</v>
      </c>
      <c r="AP28" s="2"/>
      <c r="AQ28" s="1"/>
    </row>
    <row r="29" spans="4:45" ht="13.5" customHeight="1">
      <c r="D29" s="5"/>
      <c r="E29" s="5"/>
      <c r="F29" s="202" t="s">
        <v>127</v>
      </c>
      <c r="G29" s="203"/>
      <c r="H29" s="4">
        <v>320</v>
      </c>
      <c r="I29" s="202"/>
      <c r="J29" s="203"/>
      <c r="K29" s="4">
        <v>320</v>
      </c>
      <c r="L29" s="202"/>
      <c r="M29" s="203"/>
      <c r="N29" s="4">
        <v>320</v>
      </c>
      <c r="O29" s="202"/>
      <c r="P29" s="203"/>
      <c r="Q29" s="4">
        <v>320</v>
      </c>
      <c r="R29" s="202"/>
      <c r="S29" s="203"/>
      <c r="T29" s="4">
        <v>320</v>
      </c>
      <c r="U29" s="202"/>
      <c r="V29" s="203"/>
      <c r="W29" s="4">
        <v>320</v>
      </c>
      <c r="X29" s="202"/>
      <c r="Y29" s="203"/>
      <c r="Z29" s="4">
        <v>320</v>
      </c>
      <c r="AA29" s="202"/>
      <c r="AB29" s="203"/>
      <c r="AC29" s="4">
        <v>320</v>
      </c>
      <c r="AD29" s="202"/>
      <c r="AE29" s="203"/>
      <c r="AF29" s="4">
        <v>320</v>
      </c>
      <c r="AG29" s="202"/>
      <c r="AH29" s="203"/>
      <c r="AI29" s="4">
        <v>320</v>
      </c>
      <c r="AJ29" s="202"/>
      <c r="AK29" s="203"/>
      <c r="AL29" s="4">
        <v>320</v>
      </c>
      <c r="AM29" s="202"/>
      <c r="AN29" s="203"/>
      <c r="AO29" s="4">
        <v>320</v>
      </c>
      <c r="AP29" s="2"/>
      <c r="AQ29" s="1"/>
    </row>
    <row r="30" spans="4:45">
      <c r="D30" s="5"/>
      <c r="E30" s="5"/>
      <c r="F30" s="200">
        <f>'　【補完用】0年目'!$AG$10+'　【補完用】0年目'!$AJ$10+'　【補完用】0年目'!$AM$10</f>
        <v>0</v>
      </c>
      <c r="G30" s="201"/>
      <c r="H30" s="3">
        <f>H29-F30</f>
        <v>320</v>
      </c>
      <c r="I30" s="200">
        <f>F32+I21</f>
        <v>0</v>
      </c>
      <c r="J30" s="201"/>
      <c r="K30" s="3">
        <f>K29-I30</f>
        <v>320</v>
      </c>
      <c r="L30" s="200">
        <f>I32+L21</f>
        <v>0</v>
      </c>
      <c r="M30" s="201"/>
      <c r="N30" s="3">
        <f>N29-L30</f>
        <v>320</v>
      </c>
      <c r="O30" s="200">
        <f>L32+O21</f>
        <v>0</v>
      </c>
      <c r="P30" s="201"/>
      <c r="Q30" s="3">
        <f>Q29-O30</f>
        <v>320</v>
      </c>
      <c r="R30" s="200">
        <f>O32+R21</f>
        <v>0</v>
      </c>
      <c r="S30" s="201"/>
      <c r="T30" s="3">
        <f>T29-R30</f>
        <v>320</v>
      </c>
      <c r="U30" s="200">
        <f>R32+U21</f>
        <v>0</v>
      </c>
      <c r="V30" s="201"/>
      <c r="W30" s="3">
        <f>W29-U30</f>
        <v>320</v>
      </c>
      <c r="X30" s="200">
        <f>U32+X21</f>
        <v>0</v>
      </c>
      <c r="Y30" s="201"/>
      <c r="Z30" s="3">
        <f>Z29-X30</f>
        <v>320</v>
      </c>
      <c r="AA30" s="200">
        <f>X32+AA21</f>
        <v>0</v>
      </c>
      <c r="AB30" s="201"/>
      <c r="AC30" s="3">
        <f>AC29-AA30</f>
        <v>320</v>
      </c>
      <c r="AD30" s="200">
        <f>AA32+AD21</f>
        <v>0</v>
      </c>
      <c r="AE30" s="201"/>
      <c r="AF30" s="3">
        <f>AF29-AD30</f>
        <v>320</v>
      </c>
      <c r="AG30" s="200">
        <f>AD32+AG21</f>
        <v>0</v>
      </c>
      <c r="AH30" s="201"/>
      <c r="AI30" s="3">
        <f>AI29-AG30</f>
        <v>320</v>
      </c>
      <c r="AJ30" s="200">
        <f>AG32+AJ21</f>
        <v>0</v>
      </c>
      <c r="AK30" s="201"/>
      <c r="AL30" s="3">
        <f>AL29-AJ30</f>
        <v>320</v>
      </c>
      <c r="AM30" s="200">
        <f>AJ32+AM21</f>
        <v>0</v>
      </c>
      <c r="AN30" s="201"/>
      <c r="AO30" s="3">
        <f>AO29-AM30</f>
        <v>320</v>
      </c>
      <c r="AP30" s="2"/>
      <c r="AQ30" s="1"/>
    </row>
    <row r="31" spans="4:45" ht="13.5" customHeight="1">
      <c r="D31" s="5"/>
      <c r="E31" s="5"/>
      <c r="F31" s="202" t="s">
        <v>128</v>
      </c>
      <c r="G31" s="203"/>
      <c r="H31" s="4">
        <v>240</v>
      </c>
      <c r="I31" s="202"/>
      <c r="J31" s="203"/>
      <c r="K31" s="4">
        <v>240</v>
      </c>
      <c r="L31" s="202"/>
      <c r="M31" s="203"/>
      <c r="N31" s="4">
        <v>240</v>
      </c>
      <c r="O31" s="202"/>
      <c r="P31" s="203"/>
      <c r="Q31" s="4">
        <v>240</v>
      </c>
      <c r="R31" s="202"/>
      <c r="S31" s="203"/>
      <c r="T31" s="4">
        <v>240</v>
      </c>
      <c r="U31" s="202"/>
      <c r="V31" s="203"/>
      <c r="W31" s="4">
        <v>240</v>
      </c>
      <c r="X31" s="202"/>
      <c r="Y31" s="203"/>
      <c r="Z31" s="4">
        <v>240</v>
      </c>
      <c r="AA31" s="202"/>
      <c r="AB31" s="203"/>
      <c r="AC31" s="4">
        <v>240</v>
      </c>
      <c r="AD31" s="202"/>
      <c r="AE31" s="203"/>
      <c r="AF31" s="4">
        <v>240</v>
      </c>
      <c r="AG31" s="202"/>
      <c r="AH31" s="203"/>
      <c r="AI31" s="4">
        <v>240</v>
      </c>
      <c r="AJ31" s="202"/>
      <c r="AK31" s="203"/>
      <c r="AL31" s="4">
        <v>240</v>
      </c>
      <c r="AM31" s="202"/>
      <c r="AN31" s="203"/>
      <c r="AO31" s="4">
        <v>240</v>
      </c>
      <c r="AP31" s="2"/>
      <c r="AQ31" s="1"/>
    </row>
    <row r="32" spans="4:45">
      <c r="D32" s="5"/>
      <c r="E32" s="5"/>
      <c r="F32" s="200">
        <f>'　【補完用】0年目'!$AJ$10+'　【補完用】0年目'!$AM$10</f>
        <v>0</v>
      </c>
      <c r="G32" s="201"/>
      <c r="H32" s="3">
        <f>H31-F32</f>
        <v>240</v>
      </c>
      <c r="I32" s="200">
        <f>F34+I21</f>
        <v>0</v>
      </c>
      <c r="J32" s="201"/>
      <c r="K32" s="3">
        <f>K31-I32</f>
        <v>240</v>
      </c>
      <c r="L32" s="200">
        <f>I34+L21</f>
        <v>0</v>
      </c>
      <c r="M32" s="201"/>
      <c r="N32" s="3">
        <f>N31-L32</f>
        <v>240</v>
      </c>
      <c r="O32" s="200">
        <f>L34+O21</f>
        <v>0</v>
      </c>
      <c r="P32" s="201"/>
      <c r="Q32" s="3">
        <f>Q31-O32</f>
        <v>240</v>
      </c>
      <c r="R32" s="200">
        <f>O34+R21</f>
        <v>0</v>
      </c>
      <c r="S32" s="201"/>
      <c r="T32" s="3">
        <f>T31-R32</f>
        <v>240</v>
      </c>
      <c r="U32" s="200">
        <f>R34+U21</f>
        <v>0</v>
      </c>
      <c r="V32" s="201"/>
      <c r="W32" s="3">
        <f>W31-U32</f>
        <v>240</v>
      </c>
      <c r="X32" s="200">
        <f>U34+X21</f>
        <v>0</v>
      </c>
      <c r="Y32" s="201"/>
      <c r="Z32" s="3">
        <f>Z31-X32</f>
        <v>240</v>
      </c>
      <c r="AA32" s="200">
        <f>X34+AA21</f>
        <v>0</v>
      </c>
      <c r="AB32" s="201"/>
      <c r="AC32" s="3">
        <f>AC31-AA32</f>
        <v>240</v>
      </c>
      <c r="AD32" s="200">
        <f>AA34+AD21</f>
        <v>0</v>
      </c>
      <c r="AE32" s="201"/>
      <c r="AF32" s="3">
        <f>AF31-AD32</f>
        <v>240</v>
      </c>
      <c r="AG32" s="200">
        <f>AD34+AG21</f>
        <v>0</v>
      </c>
      <c r="AH32" s="201"/>
      <c r="AI32" s="3">
        <f>AI31-AG32</f>
        <v>240</v>
      </c>
      <c r="AJ32" s="200">
        <f>AG34+AJ21</f>
        <v>0</v>
      </c>
      <c r="AK32" s="201"/>
      <c r="AL32" s="3">
        <f>AL31-AJ32</f>
        <v>240</v>
      </c>
      <c r="AM32" s="200">
        <f>AJ34+AM21</f>
        <v>0</v>
      </c>
      <c r="AN32" s="201"/>
      <c r="AO32" s="3">
        <f>AO31-AM32</f>
        <v>240</v>
      </c>
      <c r="AP32" s="2"/>
      <c r="AQ32" s="1"/>
    </row>
    <row r="33" spans="4:45">
      <c r="D33" s="5"/>
      <c r="E33" s="5"/>
      <c r="F33" s="202" t="s">
        <v>129</v>
      </c>
      <c r="G33" s="203"/>
      <c r="H33" s="4">
        <v>160</v>
      </c>
      <c r="I33" s="202"/>
      <c r="J33" s="203"/>
      <c r="K33" s="4">
        <v>160</v>
      </c>
      <c r="L33" s="202"/>
      <c r="M33" s="203"/>
      <c r="N33" s="4">
        <v>160</v>
      </c>
      <c r="O33" s="202"/>
      <c r="P33" s="203"/>
      <c r="Q33" s="4">
        <v>160</v>
      </c>
      <c r="R33" s="202"/>
      <c r="S33" s="203"/>
      <c r="T33" s="4">
        <v>160</v>
      </c>
      <c r="U33" s="202"/>
      <c r="V33" s="203"/>
      <c r="W33" s="4">
        <v>160</v>
      </c>
      <c r="X33" s="202"/>
      <c r="Y33" s="203"/>
      <c r="Z33" s="4">
        <v>160</v>
      </c>
      <c r="AA33" s="202"/>
      <c r="AB33" s="203"/>
      <c r="AC33" s="4">
        <v>160</v>
      </c>
      <c r="AD33" s="202"/>
      <c r="AE33" s="203"/>
      <c r="AF33" s="4">
        <v>160</v>
      </c>
      <c r="AG33" s="202"/>
      <c r="AH33" s="203"/>
      <c r="AI33" s="4">
        <v>160</v>
      </c>
      <c r="AJ33" s="202"/>
      <c r="AK33" s="203"/>
      <c r="AL33" s="4">
        <v>160</v>
      </c>
      <c r="AM33" s="202"/>
      <c r="AN33" s="203"/>
      <c r="AO33" s="4">
        <v>160</v>
      </c>
      <c r="AP33" s="2"/>
      <c r="AQ33" s="1"/>
    </row>
    <row r="34" spans="4:45">
      <c r="D34" s="5"/>
      <c r="E34" s="5"/>
      <c r="F34" s="200">
        <f>'　【補完用】0年目'!$AM$10</f>
        <v>0</v>
      </c>
      <c r="G34" s="201"/>
      <c r="H34" s="3">
        <f>H33-F34</f>
        <v>160</v>
      </c>
      <c r="I34" s="200">
        <f>I21</f>
        <v>0</v>
      </c>
      <c r="J34" s="201"/>
      <c r="K34" s="3">
        <f>K33-I34</f>
        <v>160</v>
      </c>
      <c r="L34" s="200">
        <f>L21</f>
        <v>0</v>
      </c>
      <c r="M34" s="201"/>
      <c r="N34" s="3">
        <f>N33-L34</f>
        <v>160</v>
      </c>
      <c r="O34" s="200">
        <f>O21</f>
        <v>0</v>
      </c>
      <c r="P34" s="201"/>
      <c r="Q34" s="3">
        <f>Q33-O34</f>
        <v>160</v>
      </c>
      <c r="R34" s="200">
        <f>R21</f>
        <v>0</v>
      </c>
      <c r="S34" s="201"/>
      <c r="T34" s="3">
        <f>T33-R34</f>
        <v>160</v>
      </c>
      <c r="U34" s="200">
        <f>U21</f>
        <v>0</v>
      </c>
      <c r="V34" s="201"/>
      <c r="W34" s="3">
        <f>W33-U34</f>
        <v>160</v>
      </c>
      <c r="X34" s="200">
        <f>X21</f>
        <v>0</v>
      </c>
      <c r="Y34" s="201"/>
      <c r="Z34" s="3">
        <f>Z33-X34</f>
        <v>160</v>
      </c>
      <c r="AA34" s="200">
        <f>AA21</f>
        <v>0</v>
      </c>
      <c r="AB34" s="201"/>
      <c r="AC34" s="3">
        <f>AC33-AA34</f>
        <v>160</v>
      </c>
      <c r="AD34" s="200">
        <f>AD21</f>
        <v>0</v>
      </c>
      <c r="AE34" s="201"/>
      <c r="AF34" s="3">
        <f>AF33-AD34</f>
        <v>160</v>
      </c>
      <c r="AG34" s="200">
        <f>AG21</f>
        <v>0</v>
      </c>
      <c r="AH34" s="201"/>
      <c r="AI34" s="3">
        <f>AI33-AG34</f>
        <v>160</v>
      </c>
      <c r="AJ34" s="200">
        <f>AJ21</f>
        <v>0</v>
      </c>
      <c r="AK34" s="201"/>
      <c r="AL34" s="3">
        <f>AL33-AJ34</f>
        <v>160</v>
      </c>
      <c r="AM34" s="200">
        <f>AM21</f>
        <v>0</v>
      </c>
      <c r="AN34" s="201"/>
      <c r="AO34" s="3">
        <f>AO33-AM34</f>
        <v>160</v>
      </c>
      <c r="AP34" s="2"/>
      <c r="AQ34" s="1"/>
    </row>
    <row r="35" spans="4:45" ht="21" customHeight="1" thickBot="1">
      <c r="E35" s="6" t="s">
        <v>12</v>
      </c>
      <c r="F35">
        <f>IF(F22&gt;$S$2,1,0)</f>
        <v>0</v>
      </c>
      <c r="I35">
        <f>IF($X$2="",0,IF(I22&gt;$S$2,1,0))</f>
        <v>0</v>
      </c>
      <c r="L35">
        <f>IF($X$2="",0,IF(L22&gt;$S$2,1,0))</f>
        <v>0</v>
      </c>
      <c r="O35">
        <f>IF($X$2="",0,IF(O22&gt;$S$2,1,0))</f>
        <v>0</v>
      </c>
      <c r="R35">
        <f>IF($X$2="",0,IF(R22&gt;$S$2,1,0))</f>
        <v>0</v>
      </c>
      <c r="U35">
        <f>IF($X$2="",0,IF(U22&gt;$S$2,1,0))</f>
        <v>0</v>
      </c>
      <c r="X35">
        <f>IF($X$2="",0,IF(X22&gt;$S$2,1,0))</f>
        <v>0</v>
      </c>
      <c r="AA35">
        <f>IF($X$2="",0,IF(AA22&gt;$S$2,1,0))</f>
        <v>0</v>
      </c>
      <c r="AD35">
        <f>IF($X$2="",0,IF(AD22&gt;$S$2,1,0))</f>
        <v>0</v>
      </c>
      <c r="AG35">
        <f>IF($X$2="",0,IF(AG22&gt;$S$2,1,0))</f>
        <v>0</v>
      </c>
      <c r="AJ35">
        <f>IF($X$2="",0,IF(AJ22&gt;$S$2,1,0))</f>
        <v>0</v>
      </c>
      <c r="AM35">
        <f>IF($X$2="",0,IF(AM22&gt;$S$2,1,0))</f>
        <v>0</v>
      </c>
      <c r="AP35">
        <f>IF($X$2="",0,IF(AP22&gt;$S$2,1,0))</f>
        <v>0</v>
      </c>
    </row>
    <row r="36" spans="4:45" ht="40.5" customHeight="1" thickBot="1">
      <c r="D36" s="5">
        <v>3</v>
      </c>
      <c r="E36" s="5"/>
      <c r="F36" s="207" t="s">
        <v>98</v>
      </c>
      <c r="G36" s="207"/>
      <c r="H36" s="88">
        <f>MIN(H39,$E39)</f>
        <v>0</v>
      </c>
      <c r="I36" s="9">
        <f>'1年目'!G13</f>
        <v>0</v>
      </c>
      <c r="J36" s="10">
        <f>COUNTIF(I50,1)</f>
        <v>0</v>
      </c>
      <c r="K36" s="88">
        <f>MIN(K39,$E39)</f>
        <v>0</v>
      </c>
      <c r="L36" s="9">
        <f>'1年目'!J13</f>
        <v>0</v>
      </c>
      <c r="M36" s="10">
        <f>COUNTIF(I50:L50,1)</f>
        <v>0</v>
      </c>
      <c r="N36" s="88">
        <f>MIN(N39,$E39)</f>
        <v>0</v>
      </c>
      <c r="O36" s="9">
        <f>'1年目'!M13</f>
        <v>0</v>
      </c>
      <c r="P36" s="10">
        <f>COUNTIF(I50:O50,1)</f>
        <v>0</v>
      </c>
      <c r="Q36" s="88">
        <f>MIN(Q39,$E39)</f>
        <v>0</v>
      </c>
      <c r="R36" s="9">
        <f>'1年目'!P13</f>
        <v>0</v>
      </c>
      <c r="S36" s="10">
        <f>COUNTIF(I50:R50,1)</f>
        <v>0</v>
      </c>
      <c r="T36" s="88">
        <f>MIN(T39,$E39)</f>
        <v>0</v>
      </c>
      <c r="U36" s="9">
        <f>'1年目'!S13</f>
        <v>0</v>
      </c>
      <c r="V36" s="10">
        <f>COUNTIF(I50:U50,1)</f>
        <v>0</v>
      </c>
      <c r="W36" s="88">
        <f>MIN(W39,$E39)</f>
        <v>0</v>
      </c>
      <c r="X36" s="9">
        <f>'1年目'!V13</f>
        <v>0</v>
      </c>
      <c r="Y36" s="10">
        <f>COUNTIF(I50:X50,1)</f>
        <v>0</v>
      </c>
      <c r="Z36" s="88">
        <f>MIN(Z39,$E39)</f>
        <v>0</v>
      </c>
      <c r="AA36" s="9">
        <f>'1年目'!Y13</f>
        <v>0</v>
      </c>
      <c r="AB36" s="10">
        <f>COUNTIF(I50:AA50,1)</f>
        <v>0</v>
      </c>
      <c r="AC36" s="88">
        <f>MIN(AC39,$E39)</f>
        <v>0</v>
      </c>
      <c r="AD36" s="9">
        <f>'1年目'!AB13</f>
        <v>0</v>
      </c>
      <c r="AE36" s="10">
        <f>COUNTIF(I50:AD50,1)</f>
        <v>0</v>
      </c>
      <c r="AF36" s="88">
        <f>MIN(AF39,$E39)</f>
        <v>0</v>
      </c>
      <c r="AG36" s="9">
        <f>'1年目'!AE13</f>
        <v>0</v>
      </c>
      <c r="AH36" s="10">
        <f>COUNTIF(I50:AG50,1)</f>
        <v>0</v>
      </c>
      <c r="AI36" s="88">
        <f>MIN(AI39,$E39)</f>
        <v>0</v>
      </c>
      <c r="AJ36" s="9">
        <f>'1年目'!AH13</f>
        <v>0</v>
      </c>
      <c r="AK36" s="10">
        <f>COUNTIF(I50:AJ50,1)</f>
        <v>0</v>
      </c>
      <c r="AL36" s="88">
        <f>MIN(AL39,$E39)</f>
        <v>0</v>
      </c>
      <c r="AM36" s="9">
        <f>'1年目'!AK13</f>
        <v>0</v>
      </c>
      <c r="AN36" s="10">
        <f>COUNTIF(I50:AM50,1)</f>
        <v>0</v>
      </c>
      <c r="AO36" s="88">
        <f>MIN(AO39,$E39)</f>
        <v>0</v>
      </c>
      <c r="AP36" s="9">
        <f>'1年目'!AN13</f>
        <v>0</v>
      </c>
      <c r="AQ36" s="10">
        <f>COUNTIF(I50:AP50,1)</f>
        <v>0</v>
      </c>
      <c r="AR36" s="24">
        <f>I36+L36+O36+R36+U36+X36+AA36+AD36+AG36+AJ36+AM36+AP36</f>
        <v>0</v>
      </c>
      <c r="AS36" s="18" t="s">
        <v>24</v>
      </c>
    </row>
    <row r="37" spans="4:45" s="17" customFormat="1" ht="18.75" customHeight="1" thickBot="1">
      <c r="D37" s="30" t="s">
        <v>23</v>
      </c>
      <c r="E37" s="31" t="s">
        <v>19</v>
      </c>
      <c r="F37" s="207"/>
      <c r="G37" s="207"/>
      <c r="H37" s="91">
        <f>MIN(H38,H39,$E39)</f>
        <v>0</v>
      </c>
      <c r="I37" s="22">
        <f>'1年目'!G14</f>
        <v>0</v>
      </c>
      <c r="J37" s="23">
        <f>'1年目'!H14</f>
        <v>0</v>
      </c>
      <c r="K37" s="91">
        <f>MIN(K38,K39,$E39)</f>
        <v>0</v>
      </c>
      <c r="L37" s="22">
        <f>'1年目'!J14</f>
        <v>0</v>
      </c>
      <c r="M37" s="23">
        <f>'1年目'!K14</f>
        <v>0</v>
      </c>
      <c r="N37" s="91">
        <f>IF(M36&gt;=$X$2,MIN($S$2,N38,N39,$AL$2-L39,$E39),MIN(N38,N39,$AL$2-L39,$E39))</f>
        <v>0</v>
      </c>
      <c r="O37" s="22">
        <f>'1年目'!M14</f>
        <v>0</v>
      </c>
      <c r="P37" s="23">
        <f>'1年目'!N14</f>
        <v>0</v>
      </c>
      <c r="Q37" s="91">
        <f>IF(P36&gt;=$X$2,MIN($S$2,Q38,Q39,$AL$2-O39,$E39),MIN(Q38,Q39,$AL$2-O39,$E39))</f>
        <v>0</v>
      </c>
      <c r="R37" s="22">
        <f>'1年目'!P14</f>
        <v>0</v>
      </c>
      <c r="S37" s="23">
        <f>'1年目'!Q14</f>
        <v>0</v>
      </c>
      <c r="T37" s="91">
        <f>IF(S36&gt;=$X$2,MIN($S$2,T38,T39,$AL$2-R39,$E39),MIN(T38,T39,$AL$2-R39,$E39))</f>
        <v>0</v>
      </c>
      <c r="U37" s="22">
        <f>'1年目'!S14</f>
        <v>0</v>
      </c>
      <c r="V37" s="23">
        <f>'1年目'!T14</f>
        <v>0</v>
      </c>
      <c r="W37" s="91">
        <f>IF(V36&gt;=$X$2,MIN($S$2,W38,W39,$AL$2-U39,$E39),MIN(W38,W39,$AL$2-U39,$E39))</f>
        <v>0</v>
      </c>
      <c r="X37" s="22">
        <f>'1年目'!V14</f>
        <v>0</v>
      </c>
      <c r="Y37" s="23">
        <f>'1年目'!W14</f>
        <v>0</v>
      </c>
      <c r="Z37" s="91">
        <f>IF(Y36&gt;=$X$2,MIN($S$2,Z38,Z39,$AL$2-X39,$E39),MIN(Z38,Z39,$AL$2-X39,$E39))</f>
        <v>0</v>
      </c>
      <c r="AA37" s="22">
        <f>'1年目'!Y14</f>
        <v>0</v>
      </c>
      <c r="AB37" s="23">
        <f>'1年目'!Z14</f>
        <v>0</v>
      </c>
      <c r="AC37" s="91">
        <f>IF(AB36&gt;=$X$2,MIN($S$2,AC38,AC39,$AL$2-AA39,$E39),MIN(AC38,AC39,$AL$2-AA39,$E39))</f>
        <v>0</v>
      </c>
      <c r="AD37" s="22">
        <f>'1年目'!AB14</f>
        <v>0</v>
      </c>
      <c r="AE37" s="23">
        <f>'1年目'!AC14</f>
        <v>0</v>
      </c>
      <c r="AF37" s="91">
        <f>IF(AE36&gt;=$X$2,MIN($S$2,AF38,AF39,$AL$2-AD39,$E39),MIN(AF38,AF39,$AL$2-AD39,$E39))</f>
        <v>0</v>
      </c>
      <c r="AG37" s="22">
        <f>'1年目'!AE14</f>
        <v>0</v>
      </c>
      <c r="AH37" s="23">
        <f>'1年目'!AF14</f>
        <v>0</v>
      </c>
      <c r="AI37" s="91">
        <f>IF(AH36&gt;=$X$2,MIN($S$2,AI38,AI39,$AL$2-AG39,$E39),MIN(AI38,AI39,$AL$2-AG39,$E39))</f>
        <v>0</v>
      </c>
      <c r="AJ37" s="22">
        <f>'1年目'!AH14</f>
        <v>0</v>
      </c>
      <c r="AK37" s="23">
        <f>'1年目'!AI14</f>
        <v>0</v>
      </c>
      <c r="AL37" s="91">
        <f>IF(AK36&gt;=$X$2,MIN($S$2,AL38,AL39,$AL$2-AJ39,$E39),MIN(AL38,AL39,$AL$2-AJ39,$E39))</f>
        <v>0</v>
      </c>
      <c r="AM37" s="22">
        <f>'1年目'!AK14</f>
        <v>0</v>
      </c>
      <c r="AN37" s="23">
        <f>'1年目'!AL14</f>
        <v>0</v>
      </c>
      <c r="AO37" s="91">
        <f>IF(AN36&gt;=$X$2,MIN($S$2,AO38,AO39,$AL$2-AM39,$E39),MIN(AO38,AO39,$AL$2-AM39,$E39))</f>
        <v>0</v>
      </c>
      <c r="AP37" s="22">
        <f>'1年目'!AN14</f>
        <v>0</v>
      </c>
      <c r="AQ37" s="23">
        <f>'1年目'!AO14</f>
        <v>0</v>
      </c>
      <c r="AR37" s="12">
        <f>I37+L37+O37+R37+U37+X37+AA37+AD37+AG37+AJ37+AM37+AP37</f>
        <v>0</v>
      </c>
      <c r="AS37" s="18" t="s">
        <v>20</v>
      </c>
    </row>
    <row r="38" spans="4:45">
      <c r="D38" s="5"/>
      <c r="E38" s="5"/>
      <c r="F38" s="59"/>
      <c r="G38" s="60"/>
      <c r="H38" s="13"/>
      <c r="I38" s="59"/>
      <c r="J38" s="60"/>
      <c r="K38" s="13"/>
      <c r="L38" s="204" t="s">
        <v>25</v>
      </c>
      <c r="M38" s="205"/>
      <c r="N38" s="15" t="str">
        <f>IF(M36&gt;=$X$2,$S$2,"")</f>
        <v/>
      </c>
      <c r="O38" s="204" t="s">
        <v>25</v>
      </c>
      <c r="P38" s="205"/>
      <c r="Q38" s="15" t="str">
        <f>IF(P36&gt;=$X$2,$S$2,"")</f>
        <v/>
      </c>
      <c r="R38" s="204" t="s">
        <v>25</v>
      </c>
      <c r="S38" s="205"/>
      <c r="T38" s="15" t="str">
        <f>IF(S36&gt;=$X$2,$S$2,"")</f>
        <v/>
      </c>
      <c r="U38" s="204" t="s">
        <v>25</v>
      </c>
      <c r="V38" s="205"/>
      <c r="W38" s="15" t="str">
        <f>IF(V36&gt;=$X$2,$S$2,"")</f>
        <v/>
      </c>
      <c r="X38" s="204" t="s">
        <v>25</v>
      </c>
      <c r="Y38" s="205"/>
      <c r="Z38" s="15" t="str">
        <f>IF(Y36&gt;=$X$2,$S$2,"")</f>
        <v/>
      </c>
      <c r="AA38" s="204" t="s">
        <v>25</v>
      </c>
      <c r="AB38" s="205"/>
      <c r="AC38" s="15" t="str">
        <f>IF(AB36&gt;=$X$2,$S$2,"")</f>
        <v/>
      </c>
      <c r="AD38" s="204" t="s">
        <v>25</v>
      </c>
      <c r="AE38" s="205"/>
      <c r="AF38" s="15" t="str">
        <f>IF(AE36&gt;=$X$2,$S$2,"")</f>
        <v/>
      </c>
      <c r="AG38" s="204" t="s">
        <v>25</v>
      </c>
      <c r="AH38" s="205"/>
      <c r="AI38" s="15" t="str">
        <f>IF(AH36&gt;=$X$2,$S$2,"")</f>
        <v/>
      </c>
      <c r="AJ38" s="204" t="s">
        <v>25</v>
      </c>
      <c r="AK38" s="205"/>
      <c r="AL38" s="15" t="str">
        <f>IF(AK36&gt;=$X$2,$S$2,"")</f>
        <v/>
      </c>
      <c r="AM38" s="204" t="s">
        <v>25</v>
      </c>
      <c r="AN38" s="205"/>
      <c r="AO38" s="15" t="str">
        <f>IF(AN36&gt;=$X$2,$S$2,"")</f>
        <v/>
      </c>
      <c r="AP38" s="204" t="s">
        <v>25</v>
      </c>
      <c r="AQ38" s="205"/>
    </row>
    <row r="39" spans="4:45">
      <c r="D39" s="5"/>
      <c r="E39" s="89">
        <f>IF($AE$2="",$S$2,$AE$2)</f>
        <v>0</v>
      </c>
      <c r="F39" s="206"/>
      <c r="G39" s="205"/>
      <c r="H39" s="90">
        <f>IF(MIN(H41,H43,H45,H47,H49)&lt;0,0,MIN(H41,H43,H45,H47,H49,$AE$2))</f>
        <v>160</v>
      </c>
      <c r="I39" s="206"/>
      <c r="J39" s="205"/>
      <c r="K39" s="90">
        <f>IF(MIN(K41,K43,K45,K47,K49)&lt;0,0,MIN(K41,K43,K45,K47,K49,$AE$2))</f>
        <v>160</v>
      </c>
      <c r="L39" s="200">
        <f>I37+L37</f>
        <v>0</v>
      </c>
      <c r="M39" s="201"/>
      <c r="N39" s="90">
        <f>IF(MIN(N41,N43,N45,N47,N49)&lt;0,0,MIN(N41,N43,N45,N47,N49,$AE$2))</f>
        <v>160</v>
      </c>
      <c r="O39" s="200">
        <f>L39+O37</f>
        <v>0</v>
      </c>
      <c r="P39" s="201"/>
      <c r="Q39" s="90">
        <f>IF(MIN(Q41,Q43,Q45,Q47,Q49)&lt;0,0,MIN(Q41,Q43,Q45,Q47,Q49,$AE$2))</f>
        <v>160</v>
      </c>
      <c r="R39" s="200">
        <f>O39+R37</f>
        <v>0</v>
      </c>
      <c r="S39" s="201"/>
      <c r="T39" s="90">
        <f>IF(MIN(T41,T43,T45,T47,T49)&lt;0,0,MIN(T41,T43,T45,T47,T49,$AE$2))</f>
        <v>160</v>
      </c>
      <c r="U39" s="200">
        <f>R39+U37</f>
        <v>0</v>
      </c>
      <c r="V39" s="201"/>
      <c r="W39" s="90">
        <f>IF(MIN(W41,W43,W45,W47,W49)&lt;0,0,MIN(W41,W43,W45,W47,W49,$AE$2))</f>
        <v>160</v>
      </c>
      <c r="X39" s="200">
        <f>U39+X37</f>
        <v>0</v>
      </c>
      <c r="Y39" s="201"/>
      <c r="Z39" s="90">
        <f>IF(MIN(Z41,Z43,Z45,Z47,Z49)&lt;0,0,MIN(Z41,Z43,Z45,Z47,Z49,$AE$2))</f>
        <v>160</v>
      </c>
      <c r="AA39" s="200">
        <f>X39+AA37</f>
        <v>0</v>
      </c>
      <c r="AB39" s="201"/>
      <c r="AC39" s="90">
        <f>IF(MIN(AC41,AC43,AC45,AC47,AC49)&lt;0,0,MIN(AC41,AC43,AC45,AC47,AC49,$AE$2))</f>
        <v>160</v>
      </c>
      <c r="AD39" s="200">
        <f>AA39+AD37</f>
        <v>0</v>
      </c>
      <c r="AE39" s="201"/>
      <c r="AF39" s="90">
        <f>IF(MIN(AF41,AF43,AF45,AF47,AF49)&lt;0,0,MIN(AF41,AF43,AF45,AF47,AF49,$AE$2))</f>
        <v>160</v>
      </c>
      <c r="AG39" s="200">
        <f>AD39+AG37</f>
        <v>0</v>
      </c>
      <c r="AH39" s="201"/>
      <c r="AI39" s="90">
        <f>IF(MIN(AI41,AI43,AI45,AI47,AI49)&lt;0,0,MIN(AI41,AI43,AI45,AI47,AI49,$AE$2))</f>
        <v>160</v>
      </c>
      <c r="AJ39" s="200">
        <f>AG39+AJ37</f>
        <v>0</v>
      </c>
      <c r="AK39" s="201"/>
      <c r="AL39" s="90">
        <f>IF(MIN(AL41,AL43,AL45,AL47,AL49)&lt;0,0,MIN(AL41,AL43,AL45,AL47,AL49,$AE$2))</f>
        <v>160</v>
      </c>
      <c r="AM39" s="200">
        <f>AJ39+AM37</f>
        <v>0</v>
      </c>
      <c r="AN39" s="201"/>
      <c r="AO39" s="90">
        <f>IF(MIN(AO41,AO43,AO45,AO47,AO49)&lt;0,0,MIN(AO41,AO43,AO45,AO47,AO49,$AE$2))</f>
        <v>160</v>
      </c>
      <c r="AP39" s="200">
        <f>AM39+AP37</f>
        <v>0</v>
      </c>
      <c r="AQ39" s="201"/>
    </row>
    <row r="40" spans="4:45" ht="13.5" customHeight="1">
      <c r="D40" s="5"/>
      <c r="E40" s="5"/>
      <c r="F40" s="202" t="s">
        <v>125</v>
      </c>
      <c r="G40" s="203"/>
      <c r="H40" s="4">
        <v>480</v>
      </c>
      <c r="I40" s="202"/>
      <c r="J40" s="203"/>
      <c r="K40" s="4">
        <v>480</v>
      </c>
      <c r="L40" s="202"/>
      <c r="M40" s="203"/>
      <c r="N40" s="4">
        <v>480</v>
      </c>
      <c r="O40" s="202"/>
      <c r="P40" s="203"/>
      <c r="Q40" s="4">
        <v>480</v>
      </c>
      <c r="R40" s="202"/>
      <c r="S40" s="203"/>
      <c r="T40" s="4">
        <v>480</v>
      </c>
      <c r="U40" s="202"/>
      <c r="V40" s="203"/>
      <c r="W40" s="4">
        <v>480</v>
      </c>
      <c r="X40" s="202"/>
      <c r="Y40" s="203"/>
      <c r="Z40" s="4">
        <v>480</v>
      </c>
      <c r="AA40" s="202"/>
      <c r="AB40" s="203"/>
      <c r="AC40" s="4">
        <v>480</v>
      </c>
      <c r="AD40" s="202"/>
      <c r="AE40" s="203"/>
      <c r="AF40" s="4">
        <v>480</v>
      </c>
      <c r="AG40" s="202"/>
      <c r="AH40" s="203"/>
      <c r="AI40" s="4">
        <v>480</v>
      </c>
      <c r="AJ40" s="202"/>
      <c r="AK40" s="203"/>
      <c r="AL40" s="4">
        <v>480</v>
      </c>
      <c r="AM40" s="202"/>
      <c r="AN40" s="203"/>
      <c r="AO40" s="4">
        <v>480</v>
      </c>
      <c r="AP40" s="2"/>
      <c r="AQ40" s="1"/>
    </row>
    <row r="41" spans="4:45">
      <c r="D41" s="5"/>
      <c r="E41" s="5"/>
      <c r="F41" s="200">
        <f>'　【補完用】0年目'!$AA$13+'　【補完用】0年目'!$AD$13+'　【補完用】0年目'!$AG$13+'　【補完用】0年目'!$AJ$13+'　【補完用】0年目'!$AM$13</f>
        <v>0</v>
      </c>
      <c r="G41" s="201"/>
      <c r="H41" s="3">
        <f>H40-F41</f>
        <v>480</v>
      </c>
      <c r="I41" s="200">
        <f>F43+I36</f>
        <v>0</v>
      </c>
      <c r="J41" s="201"/>
      <c r="K41" s="3">
        <f>K40-I41</f>
        <v>480</v>
      </c>
      <c r="L41" s="200">
        <f>I43+L36</f>
        <v>0</v>
      </c>
      <c r="M41" s="201"/>
      <c r="N41" s="3">
        <f>N40-L41</f>
        <v>480</v>
      </c>
      <c r="O41" s="200">
        <f>L43+O36</f>
        <v>0</v>
      </c>
      <c r="P41" s="201"/>
      <c r="Q41" s="3">
        <f>Q40-O41</f>
        <v>480</v>
      </c>
      <c r="R41" s="200">
        <f>O43+R36</f>
        <v>0</v>
      </c>
      <c r="S41" s="201"/>
      <c r="T41" s="3">
        <f>T40-R41</f>
        <v>480</v>
      </c>
      <c r="U41" s="200">
        <f>R43+U36</f>
        <v>0</v>
      </c>
      <c r="V41" s="201"/>
      <c r="W41" s="3">
        <f>W40-U41</f>
        <v>480</v>
      </c>
      <c r="X41" s="200">
        <f>U43+X36</f>
        <v>0</v>
      </c>
      <c r="Y41" s="201"/>
      <c r="Z41" s="3">
        <f>Z40-X41</f>
        <v>480</v>
      </c>
      <c r="AA41" s="200">
        <f>X43+AA36</f>
        <v>0</v>
      </c>
      <c r="AB41" s="201"/>
      <c r="AC41" s="3">
        <f>AC40-AA41</f>
        <v>480</v>
      </c>
      <c r="AD41" s="200">
        <f>AA43+AD36</f>
        <v>0</v>
      </c>
      <c r="AE41" s="201"/>
      <c r="AF41" s="3">
        <f>AF40-AD41</f>
        <v>480</v>
      </c>
      <c r="AG41" s="200">
        <f>AD43+AG36</f>
        <v>0</v>
      </c>
      <c r="AH41" s="201"/>
      <c r="AI41" s="3">
        <f>AI40-AG41</f>
        <v>480</v>
      </c>
      <c r="AJ41" s="200">
        <f>AG43+AJ36</f>
        <v>0</v>
      </c>
      <c r="AK41" s="201"/>
      <c r="AL41" s="3">
        <f>AL40-AJ41</f>
        <v>480</v>
      </c>
      <c r="AM41" s="200">
        <f>AJ43+AM36</f>
        <v>0</v>
      </c>
      <c r="AN41" s="201"/>
      <c r="AO41" s="3">
        <f>AO40-AM41</f>
        <v>480</v>
      </c>
      <c r="AP41" s="2"/>
      <c r="AQ41" s="1"/>
    </row>
    <row r="42" spans="4:45" ht="13.5" customHeight="1">
      <c r="D42" s="5"/>
      <c r="E42" s="5"/>
      <c r="F42" s="202" t="s">
        <v>126</v>
      </c>
      <c r="G42" s="203"/>
      <c r="H42" s="4">
        <v>400</v>
      </c>
      <c r="I42" s="202"/>
      <c r="J42" s="203"/>
      <c r="K42" s="4">
        <v>400</v>
      </c>
      <c r="L42" s="202"/>
      <c r="M42" s="203"/>
      <c r="N42" s="4">
        <v>400</v>
      </c>
      <c r="O42" s="202"/>
      <c r="P42" s="203"/>
      <c r="Q42" s="4">
        <v>400</v>
      </c>
      <c r="R42" s="202"/>
      <c r="S42" s="203"/>
      <c r="T42" s="4">
        <v>400</v>
      </c>
      <c r="U42" s="202"/>
      <c r="V42" s="203"/>
      <c r="W42" s="4">
        <v>400</v>
      </c>
      <c r="X42" s="202"/>
      <c r="Y42" s="203"/>
      <c r="Z42" s="4">
        <v>400</v>
      </c>
      <c r="AA42" s="202"/>
      <c r="AB42" s="203"/>
      <c r="AC42" s="4">
        <v>400</v>
      </c>
      <c r="AD42" s="202"/>
      <c r="AE42" s="203"/>
      <c r="AF42" s="4">
        <v>400</v>
      </c>
      <c r="AG42" s="202"/>
      <c r="AH42" s="203"/>
      <c r="AI42" s="4">
        <v>400</v>
      </c>
      <c r="AJ42" s="202"/>
      <c r="AK42" s="203"/>
      <c r="AL42" s="4">
        <v>400</v>
      </c>
      <c r="AM42" s="202"/>
      <c r="AN42" s="203"/>
      <c r="AO42" s="4">
        <v>400</v>
      </c>
      <c r="AP42" s="2"/>
      <c r="AQ42" s="1"/>
    </row>
    <row r="43" spans="4:45">
      <c r="D43" s="5"/>
      <c r="E43" s="5"/>
      <c r="F43" s="200">
        <f>'　【補完用】0年目'!$AD$13+'　【補完用】0年目'!$AG$13+'　【補完用】0年目'!$AJ$13+'　【補完用】0年目'!$AM$13</f>
        <v>0</v>
      </c>
      <c r="G43" s="201"/>
      <c r="H43" s="3">
        <f>H42-F43</f>
        <v>400</v>
      </c>
      <c r="I43" s="200">
        <f>F45+I36</f>
        <v>0</v>
      </c>
      <c r="J43" s="201"/>
      <c r="K43" s="3">
        <f>K42-I43</f>
        <v>400</v>
      </c>
      <c r="L43" s="200">
        <f>I45+L36</f>
        <v>0</v>
      </c>
      <c r="M43" s="201"/>
      <c r="N43" s="3">
        <f>N42-L43</f>
        <v>400</v>
      </c>
      <c r="O43" s="200">
        <f>L45+O36</f>
        <v>0</v>
      </c>
      <c r="P43" s="201"/>
      <c r="Q43" s="3">
        <f>Q42-O43</f>
        <v>400</v>
      </c>
      <c r="R43" s="200">
        <f>O45+R36</f>
        <v>0</v>
      </c>
      <c r="S43" s="201"/>
      <c r="T43" s="3">
        <f>T42-R43</f>
        <v>400</v>
      </c>
      <c r="U43" s="200">
        <f>R45+U36</f>
        <v>0</v>
      </c>
      <c r="V43" s="201"/>
      <c r="W43" s="3">
        <f>W42-U43</f>
        <v>400</v>
      </c>
      <c r="X43" s="200">
        <f>U45+X36</f>
        <v>0</v>
      </c>
      <c r="Y43" s="201"/>
      <c r="Z43" s="3">
        <f>Z42-X43</f>
        <v>400</v>
      </c>
      <c r="AA43" s="200">
        <f>X45+AA36</f>
        <v>0</v>
      </c>
      <c r="AB43" s="201"/>
      <c r="AC43" s="3">
        <f>AC42-AA43</f>
        <v>400</v>
      </c>
      <c r="AD43" s="200">
        <f>AA45+AD36</f>
        <v>0</v>
      </c>
      <c r="AE43" s="201"/>
      <c r="AF43" s="3">
        <f>AF42-AD43</f>
        <v>400</v>
      </c>
      <c r="AG43" s="200">
        <f>AD45+AG36</f>
        <v>0</v>
      </c>
      <c r="AH43" s="201"/>
      <c r="AI43" s="3">
        <f>AI42-AG43</f>
        <v>400</v>
      </c>
      <c r="AJ43" s="200">
        <f>AG45+AJ36</f>
        <v>0</v>
      </c>
      <c r="AK43" s="201"/>
      <c r="AL43" s="3">
        <f>AL42-AJ43</f>
        <v>400</v>
      </c>
      <c r="AM43" s="200">
        <f>AJ45+AM36</f>
        <v>0</v>
      </c>
      <c r="AN43" s="201"/>
      <c r="AO43" s="3">
        <f>AO42-AM43</f>
        <v>400</v>
      </c>
      <c r="AP43" s="2"/>
      <c r="AQ43" s="1"/>
    </row>
    <row r="44" spans="4:45" ht="13.5" customHeight="1">
      <c r="D44" s="5"/>
      <c r="E44" s="5"/>
      <c r="F44" s="202" t="s">
        <v>127</v>
      </c>
      <c r="G44" s="203"/>
      <c r="H44" s="4">
        <v>320</v>
      </c>
      <c r="I44" s="202"/>
      <c r="J44" s="203"/>
      <c r="K44" s="4">
        <v>320</v>
      </c>
      <c r="L44" s="202"/>
      <c r="M44" s="203"/>
      <c r="N44" s="4">
        <v>320</v>
      </c>
      <c r="O44" s="202"/>
      <c r="P44" s="203"/>
      <c r="Q44" s="4">
        <v>320</v>
      </c>
      <c r="R44" s="202"/>
      <c r="S44" s="203"/>
      <c r="T44" s="4">
        <v>320</v>
      </c>
      <c r="U44" s="202"/>
      <c r="V44" s="203"/>
      <c r="W44" s="4">
        <v>320</v>
      </c>
      <c r="X44" s="202"/>
      <c r="Y44" s="203"/>
      <c r="Z44" s="4">
        <v>320</v>
      </c>
      <c r="AA44" s="202"/>
      <c r="AB44" s="203"/>
      <c r="AC44" s="4">
        <v>320</v>
      </c>
      <c r="AD44" s="202"/>
      <c r="AE44" s="203"/>
      <c r="AF44" s="4">
        <v>320</v>
      </c>
      <c r="AG44" s="202"/>
      <c r="AH44" s="203"/>
      <c r="AI44" s="4">
        <v>320</v>
      </c>
      <c r="AJ44" s="202"/>
      <c r="AK44" s="203"/>
      <c r="AL44" s="4">
        <v>320</v>
      </c>
      <c r="AM44" s="202"/>
      <c r="AN44" s="203"/>
      <c r="AO44" s="4">
        <v>320</v>
      </c>
      <c r="AP44" s="2"/>
      <c r="AQ44" s="1"/>
    </row>
    <row r="45" spans="4:45">
      <c r="D45" s="5"/>
      <c r="E45" s="5"/>
      <c r="F45" s="200">
        <f>'　【補完用】0年目'!$AG$13+'　【補完用】0年目'!$AJ$13+'　【補完用】0年目'!$AM$13</f>
        <v>0</v>
      </c>
      <c r="G45" s="201"/>
      <c r="H45" s="3">
        <f>H44-F45</f>
        <v>320</v>
      </c>
      <c r="I45" s="200">
        <f>F47+I36</f>
        <v>0</v>
      </c>
      <c r="J45" s="201"/>
      <c r="K45" s="3">
        <f>K44-I45</f>
        <v>320</v>
      </c>
      <c r="L45" s="200">
        <f>I47+L36</f>
        <v>0</v>
      </c>
      <c r="M45" s="201"/>
      <c r="N45" s="3">
        <f>N44-L45</f>
        <v>320</v>
      </c>
      <c r="O45" s="200">
        <f>L47+O36</f>
        <v>0</v>
      </c>
      <c r="P45" s="201"/>
      <c r="Q45" s="3">
        <f>Q44-O45</f>
        <v>320</v>
      </c>
      <c r="R45" s="200">
        <f>O47+R36</f>
        <v>0</v>
      </c>
      <c r="S45" s="201"/>
      <c r="T45" s="3">
        <f>T44-R45</f>
        <v>320</v>
      </c>
      <c r="U45" s="200">
        <f>R47+U36</f>
        <v>0</v>
      </c>
      <c r="V45" s="201"/>
      <c r="W45" s="3">
        <f>W44-U45</f>
        <v>320</v>
      </c>
      <c r="X45" s="200">
        <f>U47+X36</f>
        <v>0</v>
      </c>
      <c r="Y45" s="201"/>
      <c r="Z45" s="3">
        <f>Z44-X45</f>
        <v>320</v>
      </c>
      <c r="AA45" s="200">
        <f>X47+AA36</f>
        <v>0</v>
      </c>
      <c r="AB45" s="201"/>
      <c r="AC45" s="3">
        <f>AC44-AA45</f>
        <v>320</v>
      </c>
      <c r="AD45" s="200">
        <f>AA47+AD36</f>
        <v>0</v>
      </c>
      <c r="AE45" s="201"/>
      <c r="AF45" s="3">
        <f>AF44-AD45</f>
        <v>320</v>
      </c>
      <c r="AG45" s="200">
        <f>AD47+AG36</f>
        <v>0</v>
      </c>
      <c r="AH45" s="201"/>
      <c r="AI45" s="3">
        <f>AI44-AG45</f>
        <v>320</v>
      </c>
      <c r="AJ45" s="200">
        <f>AG47+AJ36</f>
        <v>0</v>
      </c>
      <c r="AK45" s="201"/>
      <c r="AL45" s="3">
        <f>AL44-AJ45</f>
        <v>320</v>
      </c>
      <c r="AM45" s="200">
        <f>AJ47+AM36</f>
        <v>0</v>
      </c>
      <c r="AN45" s="201"/>
      <c r="AO45" s="3">
        <f>AO44-AM45</f>
        <v>320</v>
      </c>
      <c r="AP45" s="2"/>
      <c r="AQ45" s="1"/>
    </row>
    <row r="46" spans="4:45" ht="13.5" customHeight="1">
      <c r="D46" s="5"/>
      <c r="E46" s="5"/>
      <c r="F46" s="202" t="s">
        <v>128</v>
      </c>
      <c r="G46" s="203"/>
      <c r="H46" s="4">
        <v>240</v>
      </c>
      <c r="I46" s="202"/>
      <c r="J46" s="203"/>
      <c r="K46" s="4">
        <v>240</v>
      </c>
      <c r="L46" s="202"/>
      <c r="M46" s="203"/>
      <c r="N46" s="4">
        <v>240</v>
      </c>
      <c r="O46" s="202"/>
      <c r="P46" s="203"/>
      <c r="Q46" s="4">
        <v>240</v>
      </c>
      <c r="R46" s="202"/>
      <c r="S46" s="203"/>
      <c r="T46" s="4">
        <v>240</v>
      </c>
      <c r="U46" s="202"/>
      <c r="V46" s="203"/>
      <c r="W46" s="4">
        <v>240</v>
      </c>
      <c r="X46" s="202"/>
      <c r="Y46" s="203"/>
      <c r="Z46" s="4">
        <v>240</v>
      </c>
      <c r="AA46" s="202"/>
      <c r="AB46" s="203"/>
      <c r="AC46" s="4">
        <v>240</v>
      </c>
      <c r="AD46" s="202"/>
      <c r="AE46" s="203"/>
      <c r="AF46" s="4">
        <v>240</v>
      </c>
      <c r="AG46" s="202"/>
      <c r="AH46" s="203"/>
      <c r="AI46" s="4">
        <v>240</v>
      </c>
      <c r="AJ46" s="202"/>
      <c r="AK46" s="203"/>
      <c r="AL46" s="4">
        <v>240</v>
      </c>
      <c r="AM46" s="202"/>
      <c r="AN46" s="203"/>
      <c r="AO46" s="4">
        <v>240</v>
      </c>
      <c r="AP46" s="2"/>
      <c r="AQ46" s="1"/>
    </row>
    <row r="47" spans="4:45">
      <c r="D47" s="5"/>
      <c r="E47" s="5"/>
      <c r="F47" s="200">
        <f>'　【補完用】0年目'!$AJ$13+'　【補完用】0年目'!$AM$13</f>
        <v>0</v>
      </c>
      <c r="G47" s="201"/>
      <c r="H47" s="3">
        <f>H46-F47</f>
        <v>240</v>
      </c>
      <c r="I47" s="200">
        <f>F49+I36</f>
        <v>0</v>
      </c>
      <c r="J47" s="201"/>
      <c r="K47" s="3">
        <f>K46-I47</f>
        <v>240</v>
      </c>
      <c r="L47" s="200">
        <f>I49+L36</f>
        <v>0</v>
      </c>
      <c r="M47" s="201"/>
      <c r="N47" s="3">
        <f>N46-L47</f>
        <v>240</v>
      </c>
      <c r="O47" s="200">
        <f>L49+O36</f>
        <v>0</v>
      </c>
      <c r="P47" s="201"/>
      <c r="Q47" s="3">
        <f>Q46-O47</f>
        <v>240</v>
      </c>
      <c r="R47" s="200">
        <f>O49+R36</f>
        <v>0</v>
      </c>
      <c r="S47" s="201"/>
      <c r="T47" s="3">
        <f>T46-R47</f>
        <v>240</v>
      </c>
      <c r="U47" s="200">
        <f>R49+U36</f>
        <v>0</v>
      </c>
      <c r="V47" s="201"/>
      <c r="W47" s="3">
        <f>W46-U47</f>
        <v>240</v>
      </c>
      <c r="X47" s="200">
        <f>U49+X36</f>
        <v>0</v>
      </c>
      <c r="Y47" s="201"/>
      <c r="Z47" s="3">
        <f>Z46-X47</f>
        <v>240</v>
      </c>
      <c r="AA47" s="200">
        <f>X49+AA36</f>
        <v>0</v>
      </c>
      <c r="AB47" s="201"/>
      <c r="AC47" s="3">
        <f>AC46-AA47</f>
        <v>240</v>
      </c>
      <c r="AD47" s="200">
        <f>AA49+AD36</f>
        <v>0</v>
      </c>
      <c r="AE47" s="201"/>
      <c r="AF47" s="3">
        <f>AF46-AD47</f>
        <v>240</v>
      </c>
      <c r="AG47" s="200">
        <f>AD49+AG36</f>
        <v>0</v>
      </c>
      <c r="AH47" s="201"/>
      <c r="AI47" s="3">
        <f>AI46-AG47</f>
        <v>240</v>
      </c>
      <c r="AJ47" s="200">
        <f>AG49+AJ36</f>
        <v>0</v>
      </c>
      <c r="AK47" s="201"/>
      <c r="AL47" s="3">
        <f>AL46-AJ47</f>
        <v>240</v>
      </c>
      <c r="AM47" s="200">
        <f>AJ49+AM36</f>
        <v>0</v>
      </c>
      <c r="AN47" s="201"/>
      <c r="AO47" s="3">
        <f>AO46-AM47</f>
        <v>240</v>
      </c>
      <c r="AP47" s="2"/>
      <c r="AQ47" s="1"/>
    </row>
    <row r="48" spans="4:45">
      <c r="D48" s="5"/>
      <c r="E48" s="5"/>
      <c r="F48" s="202" t="s">
        <v>129</v>
      </c>
      <c r="G48" s="203"/>
      <c r="H48" s="4">
        <v>160</v>
      </c>
      <c r="I48" s="202"/>
      <c r="J48" s="203"/>
      <c r="K48" s="4">
        <v>160</v>
      </c>
      <c r="L48" s="202"/>
      <c r="M48" s="203"/>
      <c r="N48" s="4">
        <v>160</v>
      </c>
      <c r="O48" s="202"/>
      <c r="P48" s="203"/>
      <c r="Q48" s="4">
        <v>160</v>
      </c>
      <c r="R48" s="202"/>
      <c r="S48" s="203"/>
      <c r="T48" s="4">
        <v>160</v>
      </c>
      <c r="U48" s="202"/>
      <c r="V48" s="203"/>
      <c r="W48" s="4">
        <v>160</v>
      </c>
      <c r="X48" s="202"/>
      <c r="Y48" s="203"/>
      <c r="Z48" s="4">
        <v>160</v>
      </c>
      <c r="AA48" s="202"/>
      <c r="AB48" s="203"/>
      <c r="AC48" s="4">
        <v>160</v>
      </c>
      <c r="AD48" s="202"/>
      <c r="AE48" s="203"/>
      <c r="AF48" s="4">
        <v>160</v>
      </c>
      <c r="AG48" s="202"/>
      <c r="AH48" s="203"/>
      <c r="AI48" s="4">
        <v>160</v>
      </c>
      <c r="AJ48" s="202"/>
      <c r="AK48" s="203"/>
      <c r="AL48" s="4">
        <v>160</v>
      </c>
      <c r="AM48" s="202"/>
      <c r="AN48" s="203"/>
      <c r="AO48" s="4">
        <v>160</v>
      </c>
      <c r="AP48" s="2"/>
      <c r="AQ48" s="1"/>
    </row>
    <row r="49" spans="4:45">
      <c r="D49" s="5"/>
      <c r="E49" s="5"/>
      <c r="F49" s="200">
        <f>'　【補完用】0年目'!$AM$13</f>
        <v>0</v>
      </c>
      <c r="G49" s="201"/>
      <c r="H49" s="3">
        <f>H48-F49</f>
        <v>160</v>
      </c>
      <c r="I49" s="200">
        <f>I36</f>
        <v>0</v>
      </c>
      <c r="J49" s="201"/>
      <c r="K49" s="3">
        <f>K48-I49</f>
        <v>160</v>
      </c>
      <c r="L49" s="200">
        <f>L36</f>
        <v>0</v>
      </c>
      <c r="M49" s="201"/>
      <c r="N49" s="3">
        <f>N48-L49</f>
        <v>160</v>
      </c>
      <c r="O49" s="200">
        <f>O36</f>
        <v>0</v>
      </c>
      <c r="P49" s="201"/>
      <c r="Q49" s="3">
        <f>Q48-O49</f>
        <v>160</v>
      </c>
      <c r="R49" s="200">
        <f>R36</f>
        <v>0</v>
      </c>
      <c r="S49" s="201"/>
      <c r="T49" s="3">
        <f>T48-R49</f>
        <v>160</v>
      </c>
      <c r="U49" s="200">
        <f>U36</f>
        <v>0</v>
      </c>
      <c r="V49" s="201"/>
      <c r="W49" s="3">
        <f>W48-U49</f>
        <v>160</v>
      </c>
      <c r="X49" s="200">
        <f>X36</f>
        <v>0</v>
      </c>
      <c r="Y49" s="201"/>
      <c r="Z49" s="3">
        <f>Z48-X49</f>
        <v>160</v>
      </c>
      <c r="AA49" s="200">
        <f>AA36</f>
        <v>0</v>
      </c>
      <c r="AB49" s="201"/>
      <c r="AC49" s="3">
        <f>AC48-AA49</f>
        <v>160</v>
      </c>
      <c r="AD49" s="200">
        <f>AD36</f>
        <v>0</v>
      </c>
      <c r="AE49" s="201"/>
      <c r="AF49" s="3">
        <f>AF48-AD49</f>
        <v>160</v>
      </c>
      <c r="AG49" s="200">
        <f>AG36</f>
        <v>0</v>
      </c>
      <c r="AH49" s="201"/>
      <c r="AI49" s="3">
        <f>AI48-AG49</f>
        <v>160</v>
      </c>
      <c r="AJ49" s="200">
        <f>AJ36</f>
        <v>0</v>
      </c>
      <c r="AK49" s="201"/>
      <c r="AL49" s="3">
        <f>AL48-AJ49</f>
        <v>160</v>
      </c>
      <c r="AM49" s="200">
        <f>AM36</f>
        <v>0</v>
      </c>
      <c r="AN49" s="201"/>
      <c r="AO49" s="3">
        <f>AO48-AM49</f>
        <v>160</v>
      </c>
      <c r="AP49" s="2"/>
      <c r="AQ49" s="1"/>
    </row>
    <row r="50" spans="4:45" ht="21" customHeight="1" thickBot="1">
      <c r="E50" s="6" t="s">
        <v>12</v>
      </c>
      <c r="I50">
        <f>IF($X$2="",0,IF(I37&gt;$S$2,1,0))</f>
        <v>0</v>
      </c>
      <c r="L50">
        <f>IF($X$2="",0,IF(L37&gt;$S$2,1,0))</f>
        <v>0</v>
      </c>
      <c r="O50">
        <f>IF($X$2="",0,IF(O37&gt;$S$2,1,0))</f>
        <v>0</v>
      </c>
      <c r="R50">
        <f>IF($X$2="",0,IF(R37&gt;$S$2,1,0))</f>
        <v>0</v>
      </c>
      <c r="U50">
        <f>IF($X$2="",0,IF(U37&gt;$S$2,1,0))</f>
        <v>0</v>
      </c>
      <c r="X50">
        <f>IF($X$2="",0,IF(X37&gt;$S$2,1,0))</f>
        <v>0</v>
      </c>
      <c r="AA50">
        <f>IF($X$2="",0,IF(AA37&gt;$S$2,1,0))</f>
        <v>0</v>
      </c>
      <c r="AD50">
        <f>IF($X$2="",0,IF(AD37&gt;$S$2,1,0))</f>
        <v>0</v>
      </c>
      <c r="AG50">
        <f>IF($X$2="",0,IF(AG37&gt;$S$2,1,0))</f>
        <v>0</v>
      </c>
      <c r="AJ50">
        <f>IF($X$2="",0,IF(AJ37&gt;$S$2,1,0))</f>
        <v>0</v>
      </c>
      <c r="AM50">
        <f>IF($X$2="",0,IF(AM37&gt;$S$2,1,0))</f>
        <v>0</v>
      </c>
      <c r="AP50">
        <f>IF($X$2="",0,IF(AP37&gt;$S$2,1,0))</f>
        <v>0</v>
      </c>
    </row>
    <row r="51" spans="4:45" ht="40.5" customHeight="1" thickBot="1">
      <c r="D51" s="5">
        <v>4</v>
      </c>
      <c r="E51" s="5"/>
      <c r="F51" s="207" t="s">
        <v>98</v>
      </c>
      <c r="G51" s="207"/>
      <c r="H51" s="88">
        <f>MIN(H54,$E54)</f>
        <v>0</v>
      </c>
      <c r="I51" s="9">
        <f>'1年目'!G16</f>
        <v>0</v>
      </c>
      <c r="J51" s="10">
        <f>COUNTIF(I65,1)</f>
        <v>0</v>
      </c>
      <c r="K51" s="88">
        <f>MIN(K54,$E54)</f>
        <v>0</v>
      </c>
      <c r="L51" s="9">
        <f>'1年目'!J16</f>
        <v>0</v>
      </c>
      <c r="M51" s="10">
        <f>COUNTIF(I65:L65,1)</f>
        <v>0</v>
      </c>
      <c r="N51" s="88">
        <f>MIN(N54,$E54)</f>
        <v>0</v>
      </c>
      <c r="O51" s="9">
        <f>'1年目'!M16</f>
        <v>0</v>
      </c>
      <c r="P51" s="10">
        <f>COUNTIF(I65:O65,1)</f>
        <v>0</v>
      </c>
      <c r="Q51" s="88">
        <f>MIN(Q54,$E54)</f>
        <v>0</v>
      </c>
      <c r="R51" s="9">
        <f>'1年目'!P16</f>
        <v>0</v>
      </c>
      <c r="S51" s="10">
        <f>COUNTIF(I65:R65,1)</f>
        <v>0</v>
      </c>
      <c r="T51" s="88">
        <f>MIN(T54,$E54)</f>
        <v>0</v>
      </c>
      <c r="U51" s="9">
        <f>'1年目'!S16</f>
        <v>0</v>
      </c>
      <c r="V51" s="10">
        <f>COUNTIF(I65:U65,1)</f>
        <v>0</v>
      </c>
      <c r="W51" s="88">
        <f>MIN(W54,$E54)</f>
        <v>0</v>
      </c>
      <c r="X51" s="9">
        <f>'1年目'!V16</f>
        <v>0</v>
      </c>
      <c r="Y51" s="10">
        <f>COUNTIF(I65:X65,1)</f>
        <v>0</v>
      </c>
      <c r="Z51" s="88">
        <f>MIN(Z54,$E54)</f>
        <v>0</v>
      </c>
      <c r="AA51" s="9">
        <f>'1年目'!Y16</f>
        <v>0</v>
      </c>
      <c r="AB51" s="10">
        <f>COUNTIF(I65:AA65,1)</f>
        <v>0</v>
      </c>
      <c r="AC51" s="88">
        <f>MIN(AC54,$E54)</f>
        <v>0</v>
      </c>
      <c r="AD51" s="9">
        <f>'1年目'!AB16</f>
        <v>0</v>
      </c>
      <c r="AE51" s="10">
        <f>COUNTIF(I65:AD65,1)</f>
        <v>0</v>
      </c>
      <c r="AF51" s="88">
        <f>MIN(AF54,$E54)</f>
        <v>0</v>
      </c>
      <c r="AG51" s="9">
        <f>'1年目'!AE16</f>
        <v>0</v>
      </c>
      <c r="AH51" s="10">
        <f>COUNTIF(I65:AG65,1)</f>
        <v>0</v>
      </c>
      <c r="AI51" s="88">
        <f>MIN(AI54,$E54)</f>
        <v>0</v>
      </c>
      <c r="AJ51" s="9">
        <f>'1年目'!AH16</f>
        <v>0</v>
      </c>
      <c r="AK51" s="10">
        <f>COUNTIF(I65:AJ65,1)</f>
        <v>0</v>
      </c>
      <c r="AL51" s="88">
        <f>MIN(AL54,$E54)</f>
        <v>0</v>
      </c>
      <c r="AM51" s="9">
        <f>'1年目'!AK16</f>
        <v>0</v>
      </c>
      <c r="AN51" s="10">
        <f>COUNTIF(I65:AM65,1)</f>
        <v>0</v>
      </c>
      <c r="AO51" s="88">
        <f>MIN(AO54,$E54)</f>
        <v>0</v>
      </c>
      <c r="AP51" s="9">
        <f>'1年目'!AN16</f>
        <v>0</v>
      </c>
      <c r="AQ51" s="10">
        <f>COUNTIF(I65:AP65,1)</f>
        <v>0</v>
      </c>
      <c r="AR51" s="24">
        <f>I51+L51+O51+R51+U51+X51+AA51+AD51+AG51+AJ51+AM51+AP51</f>
        <v>0</v>
      </c>
      <c r="AS51" s="18" t="s">
        <v>24</v>
      </c>
    </row>
    <row r="52" spans="4:45" s="17" customFormat="1" ht="18.75" customHeight="1" thickBot="1">
      <c r="D52" s="30" t="s">
        <v>23</v>
      </c>
      <c r="E52" s="31" t="s">
        <v>19</v>
      </c>
      <c r="F52" s="207"/>
      <c r="G52" s="207"/>
      <c r="H52" s="91">
        <f>MIN(H53,H54,$E54)</f>
        <v>0</v>
      </c>
      <c r="I52" s="22">
        <f>'1年目'!G17</f>
        <v>0</v>
      </c>
      <c r="J52" s="23">
        <f>'1年目'!H17</f>
        <v>0</v>
      </c>
      <c r="K52" s="91">
        <f>MIN(K53,K54,$E54)</f>
        <v>0</v>
      </c>
      <c r="L52" s="22">
        <f>'1年目'!J17</f>
        <v>0</v>
      </c>
      <c r="M52" s="23">
        <f>'1年目'!K17</f>
        <v>0</v>
      </c>
      <c r="N52" s="91">
        <f>IF(M51&gt;=$X$2,MIN($S$2,N53,N54,$AL$2-L54,$E54),MIN(N53,N54,$AL$2-L54,$E54))</f>
        <v>0</v>
      </c>
      <c r="O52" s="22">
        <f>'1年目'!M17</f>
        <v>0</v>
      </c>
      <c r="P52" s="23">
        <f>'1年目'!N17</f>
        <v>0</v>
      </c>
      <c r="Q52" s="91">
        <f>IF(P51&gt;=$X$2,MIN($S$2,Q53,Q54,$AL$2-O54,$E54),MIN(Q53,Q54,$AL$2-O54,$E54))</f>
        <v>0</v>
      </c>
      <c r="R52" s="22">
        <f>'1年目'!P17</f>
        <v>0</v>
      </c>
      <c r="S52" s="23">
        <f>'1年目'!Q17</f>
        <v>0</v>
      </c>
      <c r="T52" s="91">
        <f>IF(S51&gt;=$X$2,MIN($S$2,T53,T54,$AL$2-R54,$E54),MIN(T53,T54,$AL$2-R54,$E54))</f>
        <v>0</v>
      </c>
      <c r="U52" s="22">
        <f>'1年目'!S17</f>
        <v>0</v>
      </c>
      <c r="V52" s="23">
        <f>'1年目'!T17</f>
        <v>0</v>
      </c>
      <c r="W52" s="91">
        <f>IF(V51&gt;=$X$2,MIN($S$2,W53,W54,$AL$2-U54,$E54),MIN(W53,W54,$AL$2-U54,$E54))</f>
        <v>0</v>
      </c>
      <c r="X52" s="22">
        <f>'1年目'!V17</f>
        <v>0</v>
      </c>
      <c r="Y52" s="23">
        <f>'1年目'!W17</f>
        <v>0</v>
      </c>
      <c r="Z52" s="91">
        <f>IF(Y51&gt;=$X$2,MIN($S$2,Z53,Z54,$AL$2-X54,$E54),MIN(Z53,Z54,$AL$2-X54,$E54))</f>
        <v>0</v>
      </c>
      <c r="AA52" s="22">
        <f>'1年目'!Y17</f>
        <v>0</v>
      </c>
      <c r="AB52" s="23">
        <f>'1年目'!Z17</f>
        <v>0</v>
      </c>
      <c r="AC52" s="91">
        <f>IF(AB51&gt;=$X$2,MIN($S$2,AC53,AC54,$AL$2-AA54,$E54),MIN(AC53,AC54,$AL$2-AA54,$E54))</f>
        <v>0</v>
      </c>
      <c r="AD52" s="22">
        <f>'1年目'!AB17</f>
        <v>0</v>
      </c>
      <c r="AE52" s="23">
        <f>'1年目'!AC17</f>
        <v>0</v>
      </c>
      <c r="AF52" s="91">
        <f>IF(AE51&gt;=$X$2,MIN($S$2,AF53,AF54,$AL$2-AD54,$E54),MIN(AF53,AF54,$AL$2-AD54,$E54))</f>
        <v>0</v>
      </c>
      <c r="AG52" s="22">
        <f>'1年目'!AE17</f>
        <v>0</v>
      </c>
      <c r="AH52" s="23">
        <f>'1年目'!AF17</f>
        <v>0</v>
      </c>
      <c r="AI52" s="91">
        <f>IF(AH51&gt;=$X$2,MIN($S$2,AI53,AI54,$AL$2-AG54,$E54),MIN(AI53,AI54,$AL$2-AG54,$E54))</f>
        <v>0</v>
      </c>
      <c r="AJ52" s="22">
        <f>'1年目'!AH17</f>
        <v>0</v>
      </c>
      <c r="AK52" s="23">
        <f>'1年目'!AI17</f>
        <v>0</v>
      </c>
      <c r="AL52" s="91">
        <f>IF(AK51&gt;=$X$2,MIN($S$2,AL53,AL54,$AL$2-AJ54,$E54),MIN(AL53,AL54,$AL$2-AJ54,$E54))</f>
        <v>0</v>
      </c>
      <c r="AM52" s="22">
        <f>'1年目'!AK17</f>
        <v>0</v>
      </c>
      <c r="AN52" s="23">
        <f>'1年目'!AL17</f>
        <v>0</v>
      </c>
      <c r="AO52" s="91">
        <f>IF(AN51&gt;=$X$2,MIN($S$2,AO53,AO54,$AL$2-AM54,$E54),MIN(AO53,AO54,$AL$2-AM54,$E54))</f>
        <v>0</v>
      </c>
      <c r="AP52" s="22">
        <f>'1年目'!AN17</f>
        <v>0</v>
      </c>
      <c r="AQ52" s="23">
        <f>'1年目'!AO17</f>
        <v>0</v>
      </c>
      <c r="AR52" s="12">
        <f>I52+L52+O52+R52+U52+X52+AA52+AD52+AG52+AJ52+AM52+AP52</f>
        <v>0</v>
      </c>
      <c r="AS52" s="18" t="s">
        <v>20</v>
      </c>
    </row>
    <row r="53" spans="4:45">
      <c r="D53" s="5"/>
      <c r="E53" s="5"/>
      <c r="F53" s="59"/>
      <c r="G53" s="60"/>
      <c r="H53" s="13"/>
      <c r="I53" s="59"/>
      <c r="J53" s="60"/>
      <c r="K53" s="13"/>
      <c r="L53" s="204" t="s">
        <v>25</v>
      </c>
      <c r="M53" s="205"/>
      <c r="N53" s="15" t="str">
        <f>IF(M51&gt;=$X$2,$S$2,"")</f>
        <v/>
      </c>
      <c r="O53" s="204" t="s">
        <v>25</v>
      </c>
      <c r="P53" s="205"/>
      <c r="Q53" s="15" t="str">
        <f>IF(P51&gt;=$X$2,$S$2,"")</f>
        <v/>
      </c>
      <c r="R53" s="204" t="s">
        <v>25</v>
      </c>
      <c r="S53" s="205"/>
      <c r="T53" s="15" t="str">
        <f>IF(S51&gt;=$X$2,$S$2,"")</f>
        <v/>
      </c>
      <c r="U53" s="204" t="s">
        <v>25</v>
      </c>
      <c r="V53" s="205"/>
      <c r="W53" s="15" t="str">
        <f>IF(V51&gt;=$X$2,$S$2,"")</f>
        <v/>
      </c>
      <c r="X53" s="204" t="s">
        <v>25</v>
      </c>
      <c r="Y53" s="205"/>
      <c r="Z53" s="15" t="str">
        <f>IF(Y51&gt;=$X$2,$S$2,"")</f>
        <v/>
      </c>
      <c r="AA53" s="204" t="s">
        <v>25</v>
      </c>
      <c r="AB53" s="205"/>
      <c r="AC53" s="15" t="str">
        <f>IF(AB51&gt;=$X$2,$S$2,"")</f>
        <v/>
      </c>
      <c r="AD53" s="204" t="s">
        <v>25</v>
      </c>
      <c r="AE53" s="205"/>
      <c r="AF53" s="15" t="str">
        <f>IF(AE51&gt;=$X$2,$S$2,"")</f>
        <v/>
      </c>
      <c r="AG53" s="204" t="s">
        <v>25</v>
      </c>
      <c r="AH53" s="205"/>
      <c r="AI53" s="15" t="str">
        <f>IF(AH51&gt;=$X$2,$S$2,"")</f>
        <v/>
      </c>
      <c r="AJ53" s="204" t="s">
        <v>25</v>
      </c>
      <c r="AK53" s="205"/>
      <c r="AL53" s="15" t="str">
        <f>IF(AK51&gt;=$X$2,$S$2,"")</f>
        <v/>
      </c>
      <c r="AM53" s="204" t="s">
        <v>25</v>
      </c>
      <c r="AN53" s="205"/>
      <c r="AO53" s="15" t="str">
        <f>IF(AN51&gt;=$X$2,$S$2,"")</f>
        <v/>
      </c>
      <c r="AP53" s="204" t="s">
        <v>25</v>
      </c>
      <c r="AQ53" s="205"/>
    </row>
    <row r="54" spans="4:45">
      <c r="D54" s="5"/>
      <c r="E54" s="89">
        <f>IF($AE$2="",$S$2,$AE$2)</f>
        <v>0</v>
      </c>
      <c r="F54" s="206"/>
      <c r="G54" s="205"/>
      <c r="H54" s="90">
        <f>IF(MIN(H56,H58,H60,H62,H64)&lt;0,0,MIN(H56,H58,H60,H62,H64,$AE$2))</f>
        <v>160</v>
      </c>
      <c r="I54" s="206"/>
      <c r="J54" s="205"/>
      <c r="K54" s="90">
        <f>IF(MIN(K56,K58,K60,K62,K64)&lt;0,0,MIN(K56,K58,K60,K62,K64,$AE$2))</f>
        <v>160</v>
      </c>
      <c r="L54" s="200">
        <f>I52+L52</f>
        <v>0</v>
      </c>
      <c r="M54" s="201"/>
      <c r="N54" s="90">
        <f>IF(MIN(N56,N58,N60,N62,N64)&lt;0,0,MIN(N56,N58,N60,N62,N64,$AE$2))</f>
        <v>160</v>
      </c>
      <c r="O54" s="200">
        <f>L54+O52</f>
        <v>0</v>
      </c>
      <c r="P54" s="201"/>
      <c r="Q54" s="90">
        <f>IF(MIN(Q56,Q58,Q60,Q62,Q64)&lt;0,0,MIN(Q56,Q58,Q60,Q62,Q64,$AE$2))</f>
        <v>160</v>
      </c>
      <c r="R54" s="200">
        <f>O54+R52</f>
        <v>0</v>
      </c>
      <c r="S54" s="201"/>
      <c r="T54" s="90">
        <f>IF(MIN(T56,T58,T60,T62,T64)&lt;0,0,MIN(T56,T58,T60,T62,T64,$AE$2))</f>
        <v>160</v>
      </c>
      <c r="U54" s="200">
        <f>R54+U52</f>
        <v>0</v>
      </c>
      <c r="V54" s="201"/>
      <c r="W54" s="90">
        <f>IF(MIN(W56,W58,W60,W62,W64)&lt;0,0,MIN(W56,W58,W60,W62,W64,$AE$2))</f>
        <v>160</v>
      </c>
      <c r="X54" s="200">
        <f>U54+X52</f>
        <v>0</v>
      </c>
      <c r="Y54" s="201"/>
      <c r="Z54" s="90">
        <f>IF(MIN(Z56,Z58,Z60,Z62,Z64)&lt;0,0,MIN(Z56,Z58,Z60,Z62,Z64,$AE$2))</f>
        <v>160</v>
      </c>
      <c r="AA54" s="200">
        <f>X54+AA52</f>
        <v>0</v>
      </c>
      <c r="AB54" s="201"/>
      <c r="AC54" s="90">
        <f>IF(MIN(AC56,AC58,AC60,AC62,AC64)&lt;0,0,MIN(AC56,AC58,AC60,AC62,AC64,$AE$2))</f>
        <v>160</v>
      </c>
      <c r="AD54" s="200">
        <f>AA54+AD52</f>
        <v>0</v>
      </c>
      <c r="AE54" s="201"/>
      <c r="AF54" s="90">
        <f>IF(MIN(AF56,AF58,AF60,AF62,AF64)&lt;0,0,MIN(AF56,AF58,AF60,AF62,AF64,$AE$2))</f>
        <v>160</v>
      </c>
      <c r="AG54" s="200">
        <f>AD54+AG52</f>
        <v>0</v>
      </c>
      <c r="AH54" s="201"/>
      <c r="AI54" s="90">
        <f>IF(MIN(AI56,AI58,AI60,AI62,AI64)&lt;0,0,MIN(AI56,AI58,AI60,AI62,AI64,$AE$2))</f>
        <v>160</v>
      </c>
      <c r="AJ54" s="200">
        <f>AG54+AJ52</f>
        <v>0</v>
      </c>
      <c r="AK54" s="201"/>
      <c r="AL54" s="90">
        <f>IF(MIN(AL56,AL58,AL60,AL62,AL64)&lt;0,0,MIN(AL56,AL58,AL60,AL62,AL64,$AE$2))</f>
        <v>160</v>
      </c>
      <c r="AM54" s="200">
        <f>AJ54+AM52</f>
        <v>0</v>
      </c>
      <c r="AN54" s="201"/>
      <c r="AO54" s="90">
        <f>IF(MIN(AO56,AO58,AO60,AO62,AO64)&lt;0,0,MIN(AO56,AO58,AO60,AO62,AO64,$AE$2))</f>
        <v>160</v>
      </c>
      <c r="AP54" s="200">
        <f>AM54+AP52</f>
        <v>0</v>
      </c>
      <c r="AQ54" s="201"/>
    </row>
    <row r="55" spans="4:45" ht="13.5" customHeight="1">
      <c r="D55" s="5"/>
      <c r="E55" s="5"/>
      <c r="F55" s="202" t="s">
        <v>125</v>
      </c>
      <c r="G55" s="203"/>
      <c r="H55" s="4">
        <v>480</v>
      </c>
      <c r="I55" s="202" t="s">
        <v>71</v>
      </c>
      <c r="J55" s="203"/>
      <c r="K55" s="4">
        <v>480</v>
      </c>
      <c r="L55" s="202" t="s">
        <v>76</v>
      </c>
      <c r="M55" s="203"/>
      <c r="N55" s="4">
        <v>480</v>
      </c>
      <c r="O55" s="202" t="s">
        <v>76</v>
      </c>
      <c r="P55" s="203"/>
      <c r="Q55" s="4">
        <v>480</v>
      </c>
      <c r="R55" s="202" t="s">
        <v>76</v>
      </c>
      <c r="S55" s="203"/>
      <c r="T55" s="4">
        <v>480</v>
      </c>
      <c r="U55" s="202" t="s">
        <v>76</v>
      </c>
      <c r="V55" s="203"/>
      <c r="W55" s="4">
        <v>480</v>
      </c>
      <c r="X55" s="202" t="s">
        <v>76</v>
      </c>
      <c r="Y55" s="203"/>
      <c r="Z55" s="4">
        <v>480</v>
      </c>
      <c r="AA55" s="202" t="s">
        <v>4</v>
      </c>
      <c r="AB55" s="203"/>
      <c r="AC55" s="4">
        <v>480</v>
      </c>
      <c r="AD55" s="202" t="s">
        <v>5</v>
      </c>
      <c r="AE55" s="203"/>
      <c r="AF55" s="4">
        <v>480</v>
      </c>
      <c r="AG55" s="202" t="s">
        <v>6</v>
      </c>
      <c r="AH55" s="203"/>
      <c r="AI55" s="4">
        <v>480</v>
      </c>
      <c r="AJ55" s="202" t="s">
        <v>7</v>
      </c>
      <c r="AK55" s="203"/>
      <c r="AL55" s="4">
        <v>480</v>
      </c>
      <c r="AM55" s="202" t="s">
        <v>8</v>
      </c>
      <c r="AN55" s="203"/>
      <c r="AO55" s="4">
        <v>480</v>
      </c>
      <c r="AP55" s="2"/>
      <c r="AQ55" s="1"/>
    </row>
    <row r="56" spans="4:45" ht="13.5" customHeight="1">
      <c r="D56" s="5"/>
      <c r="E56" s="5"/>
      <c r="F56" s="200">
        <f>'　【補完用】0年目'!$AA$16+'　【補完用】0年目'!$AD$16+'　【補完用】0年目'!$AG$16+'　【補完用】0年目'!$AJ$16+'　【補完用】0年目'!$AM$16</f>
        <v>0</v>
      </c>
      <c r="G56" s="201"/>
      <c r="H56" s="3">
        <f>H55-F56</f>
        <v>480</v>
      </c>
      <c r="I56" s="200">
        <f>'　【補完用】0年目'!$AD$16+'　【補完用】0年目'!$AG$16+'　【補完用】0年目'!$AJ$16+'　【補完用】0年目'!$AM$16+$I$51</f>
        <v>0</v>
      </c>
      <c r="J56" s="201"/>
      <c r="K56" s="3">
        <f>K55-I56</f>
        <v>480</v>
      </c>
      <c r="L56" s="200">
        <f>I58+L51</f>
        <v>0</v>
      </c>
      <c r="M56" s="201"/>
      <c r="N56" s="3">
        <f>N55-L56</f>
        <v>480</v>
      </c>
      <c r="O56" s="200">
        <f>L58+O51</f>
        <v>0</v>
      </c>
      <c r="P56" s="201"/>
      <c r="Q56" s="3">
        <f>Q55-O56</f>
        <v>480</v>
      </c>
      <c r="R56" s="200">
        <f>O58+R51</f>
        <v>0</v>
      </c>
      <c r="S56" s="201"/>
      <c r="T56" s="3">
        <f>T55-R56</f>
        <v>480</v>
      </c>
      <c r="U56" s="200">
        <f>R58+U51</f>
        <v>0</v>
      </c>
      <c r="V56" s="201"/>
      <c r="W56" s="3">
        <f>W55-U56</f>
        <v>480</v>
      </c>
      <c r="X56" s="200">
        <f>U58+X51</f>
        <v>0</v>
      </c>
      <c r="Y56" s="201"/>
      <c r="Z56" s="3">
        <f>Z55-X56</f>
        <v>480</v>
      </c>
      <c r="AA56" s="200">
        <f>X58+AA51</f>
        <v>0</v>
      </c>
      <c r="AB56" s="201"/>
      <c r="AC56" s="3">
        <f>AC55-AA56</f>
        <v>480</v>
      </c>
      <c r="AD56" s="200">
        <f>AA58+AD51</f>
        <v>0</v>
      </c>
      <c r="AE56" s="201"/>
      <c r="AF56" s="3">
        <f>AF55-AD56</f>
        <v>480</v>
      </c>
      <c r="AG56" s="200">
        <f>AD58+AG51</f>
        <v>0</v>
      </c>
      <c r="AH56" s="201"/>
      <c r="AI56" s="3">
        <f>AI55-AG56</f>
        <v>480</v>
      </c>
      <c r="AJ56" s="200">
        <f>AG58+AJ51</f>
        <v>0</v>
      </c>
      <c r="AK56" s="201"/>
      <c r="AL56" s="3">
        <f>AL55-AJ56</f>
        <v>480</v>
      </c>
      <c r="AM56" s="200">
        <f>AJ58+AM51</f>
        <v>0</v>
      </c>
      <c r="AN56" s="201"/>
      <c r="AO56" s="3">
        <f>AO55-AM56</f>
        <v>480</v>
      </c>
      <c r="AP56" s="2"/>
      <c r="AQ56" s="1"/>
    </row>
    <row r="57" spans="4:45" ht="13.5" customHeight="1">
      <c r="D57" s="5"/>
      <c r="E57" s="5"/>
      <c r="F57" s="202" t="s">
        <v>126</v>
      </c>
      <c r="G57" s="203"/>
      <c r="H57" s="4">
        <v>400</v>
      </c>
      <c r="I57" s="202" t="s">
        <v>72</v>
      </c>
      <c r="J57" s="203"/>
      <c r="K57" s="4">
        <v>400</v>
      </c>
      <c r="L57" s="202" t="s">
        <v>77</v>
      </c>
      <c r="M57" s="203"/>
      <c r="N57" s="4">
        <v>400</v>
      </c>
      <c r="O57" s="202" t="s">
        <v>77</v>
      </c>
      <c r="P57" s="203"/>
      <c r="Q57" s="4">
        <v>400</v>
      </c>
      <c r="R57" s="202" t="s">
        <v>77</v>
      </c>
      <c r="S57" s="203"/>
      <c r="T57" s="4">
        <v>400</v>
      </c>
      <c r="U57" s="202" t="s">
        <v>77</v>
      </c>
      <c r="V57" s="203"/>
      <c r="W57" s="4">
        <v>400</v>
      </c>
      <c r="X57" s="202" t="s">
        <v>77</v>
      </c>
      <c r="Y57" s="203"/>
      <c r="Z57" s="4">
        <v>400</v>
      </c>
      <c r="AA57" s="202" t="s">
        <v>2</v>
      </c>
      <c r="AB57" s="203"/>
      <c r="AC57" s="4">
        <v>400</v>
      </c>
      <c r="AD57" s="202" t="s">
        <v>2</v>
      </c>
      <c r="AE57" s="203"/>
      <c r="AF57" s="4">
        <v>400</v>
      </c>
      <c r="AG57" s="202" t="s">
        <v>2</v>
      </c>
      <c r="AH57" s="203"/>
      <c r="AI57" s="4">
        <v>400</v>
      </c>
      <c r="AJ57" s="202" t="s">
        <v>2</v>
      </c>
      <c r="AK57" s="203"/>
      <c r="AL57" s="4">
        <v>400</v>
      </c>
      <c r="AM57" s="202" t="s">
        <v>2</v>
      </c>
      <c r="AN57" s="203"/>
      <c r="AO57" s="4">
        <v>400</v>
      </c>
      <c r="AP57" s="2"/>
      <c r="AQ57" s="1"/>
    </row>
    <row r="58" spans="4:45" ht="13.5" customHeight="1">
      <c r="D58" s="5"/>
      <c r="E58" s="5"/>
      <c r="F58" s="200">
        <f>'　【補完用】0年目'!$AD$16+'　【補完用】0年目'!$AG$16+'　【補完用】0年目'!$AJ$16+'　【補完用】0年目'!$AM$16</f>
        <v>0</v>
      </c>
      <c r="G58" s="201"/>
      <c r="H58" s="3">
        <f>H57-F58</f>
        <v>400</v>
      </c>
      <c r="I58" s="200">
        <f>'　【補完用】0年目'!$AG$16+'　【補完用】0年目'!$AJ$16+'　【補完用】0年目'!$AM$16+$I$51</f>
        <v>0</v>
      </c>
      <c r="J58" s="201"/>
      <c r="K58" s="3">
        <f>K57-I58</f>
        <v>400</v>
      </c>
      <c r="L58" s="200">
        <f>I60+L51</f>
        <v>0</v>
      </c>
      <c r="M58" s="201"/>
      <c r="N58" s="3">
        <f>N57-L58</f>
        <v>400</v>
      </c>
      <c r="O58" s="200">
        <f>L60+O51</f>
        <v>0</v>
      </c>
      <c r="P58" s="201"/>
      <c r="Q58" s="3">
        <f>Q57-O58</f>
        <v>400</v>
      </c>
      <c r="R58" s="200">
        <f>O60+R51</f>
        <v>0</v>
      </c>
      <c r="S58" s="201"/>
      <c r="T58" s="3">
        <f>T57-R58</f>
        <v>400</v>
      </c>
      <c r="U58" s="200">
        <f>R60+U51</f>
        <v>0</v>
      </c>
      <c r="V58" s="201"/>
      <c r="W58" s="3">
        <f>W57-U58</f>
        <v>400</v>
      </c>
      <c r="X58" s="200">
        <f>U60+X51</f>
        <v>0</v>
      </c>
      <c r="Y58" s="201"/>
      <c r="Z58" s="3">
        <f>Z57-X58</f>
        <v>400</v>
      </c>
      <c r="AA58" s="200">
        <f>X60+AA51</f>
        <v>0</v>
      </c>
      <c r="AB58" s="201"/>
      <c r="AC58" s="3">
        <f>AC57-AA58</f>
        <v>400</v>
      </c>
      <c r="AD58" s="200">
        <f>AA60+AD51</f>
        <v>0</v>
      </c>
      <c r="AE58" s="201"/>
      <c r="AF58" s="3">
        <f>AF57-AD58</f>
        <v>400</v>
      </c>
      <c r="AG58" s="200">
        <f>AD60+AG51</f>
        <v>0</v>
      </c>
      <c r="AH58" s="201"/>
      <c r="AI58" s="3">
        <f>AI57-AG58</f>
        <v>400</v>
      </c>
      <c r="AJ58" s="200">
        <f>AG60+AJ51</f>
        <v>0</v>
      </c>
      <c r="AK58" s="201"/>
      <c r="AL58" s="3">
        <f>AL57-AJ58</f>
        <v>400</v>
      </c>
      <c r="AM58" s="200">
        <f>AJ60+AM51</f>
        <v>0</v>
      </c>
      <c r="AN58" s="201"/>
      <c r="AO58" s="3">
        <f>AO57-AM58</f>
        <v>400</v>
      </c>
      <c r="AP58" s="2"/>
      <c r="AQ58" s="1"/>
    </row>
    <row r="59" spans="4:45" ht="13.5" customHeight="1">
      <c r="D59" s="5"/>
      <c r="E59" s="5"/>
      <c r="F59" s="202" t="s">
        <v>127</v>
      </c>
      <c r="G59" s="203"/>
      <c r="H59" s="4">
        <v>320</v>
      </c>
      <c r="I59" s="202" t="s">
        <v>73</v>
      </c>
      <c r="J59" s="203"/>
      <c r="K59" s="4">
        <v>320</v>
      </c>
      <c r="L59" s="202" t="s">
        <v>78</v>
      </c>
      <c r="M59" s="203"/>
      <c r="N59" s="4">
        <v>320</v>
      </c>
      <c r="O59" s="202" t="s">
        <v>78</v>
      </c>
      <c r="P59" s="203"/>
      <c r="Q59" s="4">
        <v>320</v>
      </c>
      <c r="R59" s="202" t="s">
        <v>78</v>
      </c>
      <c r="S59" s="203"/>
      <c r="T59" s="4">
        <v>320</v>
      </c>
      <c r="U59" s="202" t="s">
        <v>78</v>
      </c>
      <c r="V59" s="203"/>
      <c r="W59" s="4">
        <v>320</v>
      </c>
      <c r="X59" s="202" t="s">
        <v>78</v>
      </c>
      <c r="Y59" s="203"/>
      <c r="Z59" s="4">
        <v>320</v>
      </c>
      <c r="AA59" s="202" t="s">
        <v>0</v>
      </c>
      <c r="AB59" s="203"/>
      <c r="AC59" s="4">
        <v>320</v>
      </c>
      <c r="AD59" s="202" t="s">
        <v>0</v>
      </c>
      <c r="AE59" s="203"/>
      <c r="AF59" s="4">
        <v>320</v>
      </c>
      <c r="AG59" s="202" t="s">
        <v>0</v>
      </c>
      <c r="AH59" s="203"/>
      <c r="AI59" s="4">
        <v>320</v>
      </c>
      <c r="AJ59" s="202" t="s">
        <v>0</v>
      </c>
      <c r="AK59" s="203"/>
      <c r="AL59" s="4">
        <v>320</v>
      </c>
      <c r="AM59" s="202" t="s">
        <v>0</v>
      </c>
      <c r="AN59" s="203"/>
      <c r="AO59" s="4">
        <v>320</v>
      </c>
      <c r="AP59" s="2"/>
      <c r="AQ59" s="1"/>
    </row>
    <row r="60" spans="4:45" ht="13.5" customHeight="1">
      <c r="D60" s="5"/>
      <c r="E60" s="5"/>
      <c r="F60" s="200">
        <f>'　【補完用】0年目'!$AG$16+'　【補完用】0年目'!$AJ$16+'　【補完用】0年目'!$AM$16</f>
        <v>0</v>
      </c>
      <c r="G60" s="201"/>
      <c r="H60" s="3">
        <f>H59-F60</f>
        <v>320</v>
      </c>
      <c r="I60" s="200">
        <f>'　【補完用】0年目'!$AJ$16+'　【補完用】0年目'!$AM$16+$I$51</f>
        <v>0</v>
      </c>
      <c r="J60" s="201"/>
      <c r="K60" s="3">
        <f>K59-I60</f>
        <v>320</v>
      </c>
      <c r="L60" s="200">
        <f>I62+L51</f>
        <v>0</v>
      </c>
      <c r="M60" s="201"/>
      <c r="N60" s="3">
        <f>N59-L60</f>
        <v>320</v>
      </c>
      <c r="O60" s="200">
        <f>L62+O51</f>
        <v>0</v>
      </c>
      <c r="P60" s="201"/>
      <c r="Q60" s="3">
        <f>Q59-O60</f>
        <v>320</v>
      </c>
      <c r="R60" s="200">
        <f>O62+R51</f>
        <v>0</v>
      </c>
      <c r="S60" s="201"/>
      <c r="T60" s="3">
        <f>T59-R60</f>
        <v>320</v>
      </c>
      <c r="U60" s="200">
        <f>R62+U51</f>
        <v>0</v>
      </c>
      <c r="V60" s="201"/>
      <c r="W60" s="3">
        <f>W59-U60</f>
        <v>320</v>
      </c>
      <c r="X60" s="200">
        <f>U62+X51</f>
        <v>0</v>
      </c>
      <c r="Y60" s="201"/>
      <c r="Z60" s="3">
        <f>Z59-X60</f>
        <v>320</v>
      </c>
      <c r="AA60" s="200">
        <f>X62+AA51</f>
        <v>0</v>
      </c>
      <c r="AB60" s="201"/>
      <c r="AC60" s="3">
        <f>AC59-AA60</f>
        <v>320</v>
      </c>
      <c r="AD60" s="200">
        <f>AA62+AD51</f>
        <v>0</v>
      </c>
      <c r="AE60" s="201"/>
      <c r="AF60" s="3">
        <f>AF59-AD60</f>
        <v>320</v>
      </c>
      <c r="AG60" s="200">
        <f>AD62+AG51</f>
        <v>0</v>
      </c>
      <c r="AH60" s="201"/>
      <c r="AI60" s="3">
        <f>AI59-AG60</f>
        <v>320</v>
      </c>
      <c r="AJ60" s="200">
        <f>AG62+AJ51</f>
        <v>0</v>
      </c>
      <c r="AK60" s="201"/>
      <c r="AL60" s="3">
        <f>AL59-AJ60</f>
        <v>320</v>
      </c>
      <c r="AM60" s="200">
        <f>AJ62+AM51</f>
        <v>0</v>
      </c>
      <c r="AN60" s="201"/>
      <c r="AO60" s="3">
        <f>AO59-AM60</f>
        <v>320</v>
      </c>
      <c r="AP60" s="2"/>
      <c r="AQ60" s="1"/>
    </row>
    <row r="61" spans="4:45" ht="13.5" customHeight="1">
      <c r="D61" s="5"/>
      <c r="E61" s="5"/>
      <c r="F61" s="202" t="s">
        <v>128</v>
      </c>
      <c r="G61" s="203"/>
      <c r="H61" s="4">
        <v>240</v>
      </c>
      <c r="I61" s="202" t="s">
        <v>74</v>
      </c>
      <c r="J61" s="203"/>
      <c r="K61" s="4">
        <v>240</v>
      </c>
      <c r="L61" s="202" t="s">
        <v>79</v>
      </c>
      <c r="M61" s="203"/>
      <c r="N61" s="4">
        <v>240</v>
      </c>
      <c r="O61" s="202" t="s">
        <v>79</v>
      </c>
      <c r="P61" s="203"/>
      <c r="Q61" s="4">
        <v>240</v>
      </c>
      <c r="R61" s="202" t="s">
        <v>79</v>
      </c>
      <c r="S61" s="203"/>
      <c r="T61" s="4">
        <v>240</v>
      </c>
      <c r="U61" s="202" t="s">
        <v>79</v>
      </c>
      <c r="V61" s="203"/>
      <c r="W61" s="4">
        <v>240</v>
      </c>
      <c r="X61" s="202" t="s">
        <v>79</v>
      </c>
      <c r="Y61" s="203"/>
      <c r="Z61" s="4">
        <v>240</v>
      </c>
      <c r="AA61" s="202" t="s">
        <v>1</v>
      </c>
      <c r="AB61" s="203"/>
      <c r="AC61" s="4">
        <v>240</v>
      </c>
      <c r="AD61" s="202" t="s">
        <v>1</v>
      </c>
      <c r="AE61" s="203"/>
      <c r="AF61" s="4">
        <v>240</v>
      </c>
      <c r="AG61" s="202" t="s">
        <v>1</v>
      </c>
      <c r="AH61" s="203"/>
      <c r="AI61" s="4">
        <v>240</v>
      </c>
      <c r="AJ61" s="202" t="s">
        <v>1</v>
      </c>
      <c r="AK61" s="203"/>
      <c r="AL61" s="4">
        <v>240</v>
      </c>
      <c r="AM61" s="202" t="s">
        <v>1</v>
      </c>
      <c r="AN61" s="203"/>
      <c r="AO61" s="4">
        <v>240</v>
      </c>
      <c r="AP61" s="2"/>
      <c r="AQ61" s="1"/>
    </row>
    <row r="62" spans="4:45" ht="13.5" customHeight="1">
      <c r="D62" s="5"/>
      <c r="E62" s="5"/>
      <c r="F62" s="200">
        <f>'　【補完用】0年目'!$AJ$16+'　【補完用】0年目'!$AM$16</f>
        <v>0</v>
      </c>
      <c r="G62" s="201"/>
      <c r="H62" s="3">
        <f>H61-F62</f>
        <v>240</v>
      </c>
      <c r="I62" s="200">
        <f>'　【補完用】0年目'!$AM$16+$I$51</f>
        <v>0</v>
      </c>
      <c r="J62" s="201"/>
      <c r="K62" s="3">
        <f>K61-I62</f>
        <v>240</v>
      </c>
      <c r="L62" s="200">
        <f>I64+L51</f>
        <v>0</v>
      </c>
      <c r="M62" s="201"/>
      <c r="N62" s="3">
        <f>N61-L62</f>
        <v>240</v>
      </c>
      <c r="O62" s="200">
        <f>L64+O51</f>
        <v>0</v>
      </c>
      <c r="P62" s="201"/>
      <c r="Q62" s="3">
        <f>Q61-O62</f>
        <v>240</v>
      </c>
      <c r="R62" s="200">
        <f>O64+R51</f>
        <v>0</v>
      </c>
      <c r="S62" s="201"/>
      <c r="T62" s="3">
        <f>T61-R62</f>
        <v>240</v>
      </c>
      <c r="U62" s="200">
        <f>R64+U51</f>
        <v>0</v>
      </c>
      <c r="V62" s="201"/>
      <c r="W62" s="3">
        <f>W61-U62</f>
        <v>240</v>
      </c>
      <c r="X62" s="200">
        <f>U64+X51</f>
        <v>0</v>
      </c>
      <c r="Y62" s="201"/>
      <c r="Z62" s="3">
        <f>Z61-X62</f>
        <v>240</v>
      </c>
      <c r="AA62" s="200">
        <f>X64+AA51</f>
        <v>0</v>
      </c>
      <c r="AB62" s="201"/>
      <c r="AC62" s="3">
        <f>AC61-AA62</f>
        <v>240</v>
      </c>
      <c r="AD62" s="200">
        <f>AA64+AD51</f>
        <v>0</v>
      </c>
      <c r="AE62" s="201"/>
      <c r="AF62" s="3">
        <f>AF61-AD62</f>
        <v>240</v>
      </c>
      <c r="AG62" s="200">
        <f>AD64+AG51</f>
        <v>0</v>
      </c>
      <c r="AH62" s="201"/>
      <c r="AI62" s="3">
        <f>AI61-AG62</f>
        <v>240</v>
      </c>
      <c r="AJ62" s="200">
        <f>AG64+AJ51</f>
        <v>0</v>
      </c>
      <c r="AK62" s="201"/>
      <c r="AL62" s="3">
        <f>AL61-AJ62</f>
        <v>240</v>
      </c>
      <c r="AM62" s="200">
        <f>AJ64+AM51</f>
        <v>0</v>
      </c>
      <c r="AN62" s="201"/>
      <c r="AO62" s="3">
        <f>AO61-AM62</f>
        <v>240</v>
      </c>
      <c r="AP62" s="2"/>
      <c r="AQ62" s="1"/>
    </row>
    <row r="63" spans="4:45">
      <c r="D63" s="5"/>
      <c r="E63" s="5"/>
      <c r="F63" s="202" t="s">
        <v>129</v>
      </c>
      <c r="G63" s="203"/>
      <c r="H63" s="4">
        <v>160</v>
      </c>
      <c r="I63" s="202" t="s">
        <v>75</v>
      </c>
      <c r="J63" s="203"/>
      <c r="K63" s="4">
        <v>160</v>
      </c>
      <c r="L63" s="202" t="s">
        <v>80</v>
      </c>
      <c r="M63" s="203"/>
      <c r="N63" s="4">
        <v>160</v>
      </c>
      <c r="O63" s="202" t="s">
        <v>80</v>
      </c>
      <c r="P63" s="203"/>
      <c r="Q63" s="4">
        <v>160</v>
      </c>
      <c r="R63" s="202" t="s">
        <v>80</v>
      </c>
      <c r="S63" s="203"/>
      <c r="T63" s="4">
        <v>160</v>
      </c>
      <c r="U63" s="202" t="s">
        <v>80</v>
      </c>
      <c r="V63" s="203"/>
      <c r="W63" s="4">
        <v>160</v>
      </c>
      <c r="X63" s="202" t="s">
        <v>80</v>
      </c>
      <c r="Y63" s="203"/>
      <c r="Z63" s="4">
        <v>160</v>
      </c>
      <c r="AA63" s="202" t="s">
        <v>3</v>
      </c>
      <c r="AB63" s="203"/>
      <c r="AC63" s="4">
        <v>160</v>
      </c>
      <c r="AD63" s="202" t="s">
        <v>3</v>
      </c>
      <c r="AE63" s="203"/>
      <c r="AF63" s="4">
        <v>160</v>
      </c>
      <c r="AG63" s="202" t="s">
        <v>3</v>
      </c>
      <c r="AH63" s="203"/>
      <c r="AI63" s="4">
        <v>160</v>
      </c>
      <c r="AJ63" s="202" t="s">
        <v>3</v>
      </c>
      <c r="AK63" s="203"/>
      <c r="AL63" s="4">
        <v>160</v>
      </c>
      <c r="AM63" s="202" t="s">
        <v>3</v>
      </c>
      <c r="AN63" s="203"/>
      <c r="AO63" s="4">
        <v>160</v>
      </c>
      <c r="AP63" s="2"/>
      <c r="AQ63" s="1"/>
    </row>
    <row r="64" spans="4:45">
      <c r="D64" s="5"/>
      <c r="E64" s="5"/>
      <c r="F64" s="200">
        <f>'　【補完用】0年目'!$AM$16</f>
        <v>0</v>
      </c>
      <c r="G64" s="201"/>
      <c r="H64" s="3">
        <f>H63-F64</f>
        <v>160</v>
      </c>
      <c r="I64" s="200">
        <f>I51</f>
        <v>0</v>
      </c>
      <c r="J64" s="201"/>
      <c r="K64" s="3">
        <f>K63-I64</f>
        <v>160</v>
      </c>
      <c r="L64" s="200">
        <f>L51</f>
        <v>0</v>
      </c>
      <c r="M64" s="201"/>
      <c r="N64" s="3">
        <f>N63-L64</f>
        <v>160</v>
      </c>
      <c r="O64" s="200">
        <f>O51</f>
        <v>0</v>
      </c>
      <c r="P64" s="201"/>
      <c r="Q64" s="3">
        <f>Q63-O64</f>
        <v>160</v>
      </c>
      <c r="R64" s="200">
        <f>R51</f>
        <v>0</v>
      </c>
      <c r="S64" s="201"/>
      <c r="T64" s="3">
        <f>T63-R64</f>
        <v>160</v>
      </c>
      <c r="U64" s="200">
        <f>U51</f>
        <v>0</v>
      </c>
      <c r="V64" s="201"/>
      <c r="W64" s="3">
        <f>W63-U64</f>
        <v>160</v>
      </c>
      <c r="X64" s="200">
        <f>X51</f>
        <v>0</v>
      </c>
      <c r="Y64" s="201"/>
      <c r="Z64" s="3">
        <f>Z63-X64</f>
        <v>160</v>
      </c>
      <c r="AA64" s="200">
        <f>AA51</f>
        <v>0</v>
      </c>
      <c r="AB64" s="201"/>
      <c r="AC64" s="3">
        <f>AC63-AA64</f>
        <v>160</v>
      </c>
      <c r="AD64" s="200">
        <f>AD51</f>
        <v>0</v>
      </c>
      <c r="AE64" s="201"/>
      <c r="AF64" s="3">
        <f>AF63-AD64</f>
        <v>160</v>
      </c>
      <c r="AG64" s="200">
        <f>AG51</f>
        <v>0</v>
      </c>
      <c r="AH64" s="201"/>
      <c r="AI64" s="3">
        <f>AI63-AG64</f>
        <v>160</v>
      </c>
      <c r="AJ64" s="200">
        <f>AJ51</f>
        <v>0</v>
      </c>
      <c r="AK64" s="201"/>
      <c r="AL64" s="3">
        <f>AL63-AJ64</f>
        <v>160</v>
      </c>
      <c r="AM64" s="200">
        <f>AM51</f>
        <v>0</v>
      </c>
      <c r="AN64" s="201"/>
      <c r="AO64" s="3">
        <f>AO63-AM64</f>
        <v>160</v>
      </c>
      <c r="AP64" s="2"/>
      <c r="AQ64" s="1"/>
    </row>
    <row r="65" spans="4:45" ht="21" customHeight="1" thickBot="1">
      <c r="E65" s="6" t="s">
        <v>12</v>
      </c>
      <c r="I65">
        <f>IF($X$2="",0,IF(I52&gt;$S$2,1,0))</f>
        <v>0</v>
      </c>
      <c r="L65">
        <f>IF($X$2="",0,IF(L52&gt;$S$2,1,0))</f>
        <v>0</v>
      </c>
      <c r="O65">
        <f>IF($X$2="",0,IF(O52&gt;$S$2,1,0))</f>
        <v>0</v>
      </c>
      <c r="R65">
        <f>IF($X$2="",0,IF(R52&gt;$S$2,1,0))</f>
        <v>0</v>
      </c>
      <c r="U65">
        <f>IF($X$2="",0,IF(U52&gt;$S$2,1,0))</f>
        <v>0</v>
      </c>
      <c r="X65">
        <f>IF($X$2="",0,IF(X52&gt;$S$2,1,0))</f>
        <v>0</v>
      </c>
      <c r="AA65">
        <f>IF($X$2="",0,IF(AA52&gt;$S$2,1,0))</f>
        <v>0</v>
      </c>
      <c r="AD65">
        <f>IF($X$2="",0,IF(AD52&gt;$S$2,1,0))</f>
        <v>0</v>
      </c>
      <c r="AG65">
        <f>IF($X$2="",0,IF(AG52&gt;$S$2,1,0))</f>
        <v>0</v>
      </c>
      <c r="AJ65">
        <f>IF($X$2="",0,IF(AJ52&gt;$S$2,1,0))</f>
        <v>0</v>
      </c>
      <c r="AM65">
        <f>IF($X$2="",0,IF(AM52&gt;$S$2,1,0))</f>
        <v>0</v>
      </c>
      <c r="AP65">
        <f>IF($X$2="",0,IF(AP52&gt;$S$2,1,0))</f>
        <v>0</v>
      </c>
    </row>
    <row r="66" spans="4:45" ht="40.5" customHeight="1" thickBot="1">
      <c r="D66" s="5">
        <v>5</v>
      </c>
      <c r="E66" s="5"/>
      <c r="F66" s="207" t="s">
        <v>98</v>
      </c>
      <c r="G66" s="207"/>
      <c r="H66" s="88">
        <f>MIN(H69,$E69)</f>
        <v>0</v>
      </c>
      <c r="I66" s="9">
        <f>'1年目'!G19</f>
        <v>0</v>
      </c>
      <c r="J66" s="10">
        <f>COUNTIF(I80,1)</f>
        <v>0</v>
      </c>
      <c r="K66" s="88">
        <f>MIN(K69,$E69)</f>
        <v>0</v>
      </c>
      <c r="L66" s="9">
        <f>'1年目'!J19</f>
        <v>0</v>
      </c>
      <c r="M66" s="10">
        <f>COUNTIF(I80:L80,1)</f>
        <v>0</v>
      </c>
      <c r="N66" s="88">
        <f>MIN(N69,$E69)</f>
        <v>0</v>
      </c>
      <c r="O66" s="9">
        <f>'1年目'!M19</f>
        <v>0</v>
      </c>
      <c r="P66" s="10">
        <f>COUNTIF(I80:O80,1)</f>
        <v>0</v>
      </c>
      <c r="Q66" s="88">
        <f>MIN(Q69,$E69)</f>
        <v>0</v>
      </c>
      <c r="R66" s="9">
        <f>'1年目'!P19</f>
        <v>0</v>
      </c>
      <c r="S66" s="10">
        <f>COUNTIF(I80:R80,1)</f>
        <v>0</v>
      </c>
      <c r="T66" s="88">
        <f>MIN(T69,$E69)</f>
        <v>0</v>
      </c>
      <c r="U66" s="9">
        <f>'1年目'!S19</f>
        <v>0</v>
      </c>
      <c r="V66" s="10">
        <f>COUNTIF(I80:U80,1)</f>
        <v>0</v>
      </c>
      <c r="W66" s="88">
        <f>MIN(W69,$E69)</f>
        <v>0</v>
      </c>
      <c r="X66" s="9">
        <f>'1年目'!V19</f>
        <v>0</v>
      </c>
      <c r="Y66" s="10">
        <f>COUNTIF(I80:X80,1)</f>
        <v>0</v>
      </c>
      <c r="Z66" s="88">
        <f>MIN(Z69,$E69)</f>
        <v>0</v>
      </c>
      <c r="AA66" s="9">
        <f>'1年目'!Y19</f>
        <v>0</v>
      </c>
      <c r="AB66" s="10">
        <f>COUNTIF(I80:AA80,1)</f>
        <v>0</v>
      </c>
      <c r="AC66" s="88">
        <f>MIN(AC69,$E69)</f>
        <v>0</v>
      </c>
      <c r="AD66" s="9">
        <f>'1年目'!AB19</f>
        <v>0</v>
      </c>
      <c r="AE66" s="10">
        <f>COUNTIF(I80:AD80,1)</f>
        <v>0</v>
      </c>
      <c r="AF66" s="88">
        <f>MIN(AF69,$E69)</f>
        <v>0</v>
      </c>
      <c r="AG66" s="9">
        <f>'1年目'!AE19</f>
        <v>0</v>
      </c>
      <c r="AH66" s="10">
        <f>COUNTIF(I80:AG80,1)</f>
        <v>0</v>
      </c>
      <c r="AI66" s="88">
        <f>MIN(AI69,$E69)</f>
        <v>0</v>
      </c>
      <c r="AJ66" s="9">
        <f>'1年目'!AH19</f>
        <v>0</v>
      </c>
      <c r="AK66" s="10">
        <f>COUNTIF(I80:AJ80,1)</f>
        <v>0</v>
      </c>
      <c r="AL66" s="88">
        <f>MIN(AL69,$E69)</f>
        <v>0</v>
      </c>
      <c r="AM66" s="9">
        <f>'1年目'!AK19</f>
        <v>0</v>
      </c>
      <c r="AN66" s="10">
        <f>COUNTIF(I80:AM80,1)</f>
        <v>0</v>
      </c>
      <c r="AO66" s="88">
        <f>MIN(AO69,$E69)</f>
        <v>0</v>
      </c>
      <c r="AP66" s="9">
        <f>'1年目'!AN19</f>
        <v>0</v>
      </c>
      <c r="AQ66" s="10">
        <f>COUNTIF(I80:AP80,1)</f>
        <v>0</v>
      </c>
      <c r="AR66" s="24">
        <f>I66+L66+O66+R66+U66+X66+AA66+AD66+AG66+AJ66+AM66+AP66</f>
        <v>0</v>
      </c>
      <c r="AS66" s="18" t="s">
        <v>24</v>
      </c>
    </row>
    <row r="67" spans="4:45" s="17" customFormat="1" ht="18.75" customHeight="1" thickBot="1">
      <c r="D67" s="30" t="s">
        <v>23</v>
      </c>
      <c r="E67" s="31" t="s">
        <v>19</v>
      </c>
      <c r="F67" s="207"/>
      <c r="G67" s="207"/>
      <c r="H67" s="91">
        <f>MIN(H68,H69,$E69)</f>
        <v>0</v>
      </c>
      <c r="I67" s="22">
        <f>'1年目'!G20</f>
        <v>0</v>
      </c>
      <c r="J67" s="23">
        <f>'1年目'!H20</f>
        <v>0</v>
      </c>
      <c r="K67" s="91">
        <f>MIN(K68,K69,$E69)</f>
        <v>0</v>
      </c>
      <c r="L67" s="22">
        <f>'1年目'!J20</f>
        <v>0</v>
      </c>
      <c r="M67" s="23">
        <f>'1年目'!K20</f>
        <v>0</v>
      </c>
      <c r="N67" s="91">
        <f>IF(M66&gt;=$X$2,MIN($S$2,N68,N69,$AL$2-L69,$E69),MIN(N68,N69,$AL$2-L69,$E69))</f>
        <v>0</v>
      </c>
      <c r="O67" s="22">
        <f>'1年目'!M20</f>
        <v>0</v>
      </c>
      <c r="P67" s="23">
        <f>'1年目'!N20</f>
        <v>0</v>
      </c>
      <c r="Q67" s="91">
        <f>IF(P66&gt;=$X$2,MIN($S$2,Q68,Q69,$AL$2-O69,$E69),MIN(Q68,Q69,$AL$2-O69,$E69))</f>
        <v>0</v>
      </c>
      <c r="R67" s="22">
        <f>'1年目'!P20</f>
        <v>0</v>
      </c>
      <c r="S67" s="23">
        <f>'1年目'!Q20</f>
        <v>0</v>
      </c>
      <c r="T67" s="91">
        <f>IF(S66&gt;=$X$2,MIN($S$2,T68,T69,$AL$2-R69,$E69),MIN(T68,T69,$AL$2-R69,$E69))</f>
        <v>0</v>
      </c>
      <c r="U67" s="22">
        <f>'1年目'!S20</f>
        <v>0</v>
      </c>
      <c r="V67" s="23">
        <f>'1年目'!T20</f>
        <v>0</v>
      </c>
      <c r="W67" s="91">
        <f>IF(V66&gt;=$X$2,MIN($S$2,W68,W69,$AL$2-U69,$E69),MIN(W68,W69,$AL$2-U69,$E69))</f>
        <v>0</v>
      </c>
      <c r="X67" s="22">
        <f>'1年目'!V20</f>
        <v>0</v>
      </c>
      <c r="Y67" s="23">
        <f>'1年目'!W20</f>
        <v>0</v>
      </c>
      <c r="Z67" s="91">
        <f>IF(Y66&gt;=$X$2,MIN($S$2,Z68,Z69,$AL$2-X69,$E69),MIN(Z68,Z69,$AL$2-X69,$E69))</f>
        <v>0</v>
      </c>
      <c r="AA67" s="22">
        <f>'1年目'!Y20</f>
        <v>0</v>
      </c>
      <c r="AB67" s="23">
        <f>'1年目'!Z20</f>
        <v>0</v>
      </c>
      <c r="AC67" s="91">
        <f>IF(AB66&gt;=$X$2,MIN($S$2,AC68,AC69,$AL$2-AA69,$E69),MIN(AC68,AC69,$AL$2-AA69,$E69))</f>
        <v>0</v>
      </c>
      <c r="AD67" s="22">
        <f>'1年目'!AB20</f>
        <v>0</v>
      </c>
      <c r="AE67" s="23">
        <f>'1年目'!AC20</f>
        <v>0</v>
      </c>
      <c r="AF67" s="91">
        <f>IF(AE66&gt;=$X$2,MIN($S$2,AF68,AF69,$AL$2-AD69,$E69),MIN(AF68,AF69,$AL$2-AD69,$E69))</f>
        <v>0</v>
      </c>
      <c r="AG67" s="22">
        <f>'1年目'!AE20</f>
        <v>0</v>
      </c>
      <c r="AH67" s="23">
        <f>'1年目'!AF20</f>
        <v>0</v>
      </c>
      <c r="AI67" s="91">
        <f>IF(AH66&gt;=$X$2,MIN($S$2,AI68,AI69,$AL$2-AG69,$E69),MIN(AI68,AI69,$AL$2-AG69,$E69))</f>
        <v>0</v>
      </c>
      <c r="AJ67" s="22">
        <f>'1年目'!AH20</f>
        <v>0</v>
      </c>
      <c r="AK67" s="23">
        <f>'1年目'!AI20</f>
        <v>0</v>
      </c>
      <c r="AL67" s="91">
        <f>IF(AK66&gt;=$X$2,MIN($S$2,AL68,AL69,$AL$2-AJ69,$E69),MIN(AL68,AL69,$AL$2-AJ69,$E69))</f>
        <v>0</v>
      </c>
      <c r="AM67" s="22">
        <f>'1年目'!AK20</f>
        <v>0</v>
      </c>
      <c r="AN67" s="23">
        <f>'1年目'!AL20</f>
        <v>0</v>
      </c>
      <c r="AO67" s="91">
        <f>IF(AN66&gt;=$X$2,MIN($S$2,AO68,AO69,$AL$2-AM69,$E69),MIN(AO68,AO69,$AL$2-AM69,$E69))</f>
        <v>0</v>
      </c>
      <c r="AP67" s="22">
        <f>'1年目'!AN20</f>
        <v>0</v>
      </c>
      <c r="AQ67" s="23">
        <f>'1年目'!AO20</f>
        <v>0</v>
      </c>
      <c r="AR67" s="12">
        <f>I67+L67+O67+R67+U67+X67+AA67+AD67+AG67+AJ67+AM67+AP67</f>
        <v>0</v>
      </c>
      <c r="AS67" s="18" t="s">
        <v>20</v>
      </c>
    </row>
    <row r="68" spans="4:45">
      <c r="D68" s="5"/>
      <c r="E68" s="5"/>
      <c r="F68" s="59"/>
      <c r="G68" s="60"/>
      <c r="H68" s="13"/>
      <c r="I68" s="59"/>
      <c r="J68" s="60"/>
      <c r="K68" s="13"/>
      <c r="L68" s="204" t="s">
        <v>25</v>
      </c>
      <c r="M68" s="205"/>
      <c r="N68" s="15" t="str">
        <f>IF(M66&gt;=$X$2,$S$2,"")</f>
        <v/>
      </c>
      <c r="O68" s="204" t="s">
        <v>25</v>
      </c>
      <c r="P68" s="205"/>
      <c r="Q68" s="15" t="str">
        <f>IF(P66&gt;=$X$2,$S$2,"")</f>
        <v/>
      </c>
      <c r="R68" s="204" t="s">
        <v>25</v>
      </c>
      <c r="S68" s="205"/>
      <c r="T68" s="15" t="str">
        <f>IF(S66&gt;=$X$2,$S$2,"")</f>
        <v/>
      </c>
      <c r="U68" s="204" t="s">
        <v>25</v>
      </c>
      <c r="V68" s="205"/>
      <c r="W68" s="15" t="str">
        <f>IF(V66&gt;=$X$2,$S$2,"")</f>
        <v/>
      </c>
      <c r="X68" s="204" t="s">
        <v>25</v>
      </c>
      <c r="Y68" s="205"/>
      <c r="Z68" s="15" t="str">
        <f>IF(Y66&gt;=$X$2,$S$2,"")</f>
        <v/>
      </c>
      <c r="AA68" s="204" t="s">
        <v>25</v>
      </c>
      <c r="AB68" s="205"/>
      <c r="AC68" s="15" t="str">
        <f>IF(AB66&gt;=$X$2,$S$2,"")</f>
        <v/>
      </c>
      <c r="AD68" s="204" t="s">
        <v>25</v>
      </c>
      <c r="AE68" s="205"/>
      <c r="AF68" s="15" t="str">
        <f>IF(AE66&gt;=$X$2,$S$2,"")</f>
        <v/>
      </c>
      <c r="AG68" s="204" t="s">
        <v>25</v>
      </c>
      <c r="AH68" s="205"/>
      <c r="AI68" s="15" t="str">
        <f>IF(AH66&gt;=$X$2,$S$2,"")</f>
        <v/>
      </c>
      <c r="AJ68" s="204" t="s">
        <v>25</v>
      </c>
      <c r="AK68" s="205"/>
      <c r="AL68" s="15" t="str">
        <f>IF(AK66&gt;=$X$2,$S$2,"")</f>
        <v/>
      </c>
      <c r="AM68" s="204" t="s">
        <v>25</v>
      </c>
      <c r="AN68" s="205"/>
      <c r="AO68" s="15" t="str">
        <f>IF(AN66&gt;=$X$2,$S$2,"")</f>
        <v/>
      </c>
      <c r="AP68" s="204" t="s">
        <v>25</v>
      </c>
      <c r="AQ68" s="205"/>
    </row>
    <row r="69" spans="4:45">
      <c r="D69" s="5"/>
      <c r="E69" s="89">
        <f>IF($AE$2="",$S$2,$AE$2)</f>
        <v>0</v>
      </c>
      <c r="F69" s="206"/>
      <c r="G69" s="205"/>
      <c r="H69" s="90">
        <f>IF(MIN(H71,H73,H75,H77,H79)&lt;0,0,MIN(H71,H73,H75,H77,H79,$AE$2))</f>
        <v>160</v>
      </c>
      <c r="I69" s="206"/>
      <c r="J69" s="205"/>
      <c r="K69" s="90">
        <f>IF(MIN(K71,K73,K75,K77,K79)&lt;0,0,MIN(K71,K73,K75,K77,K79,$AE$2))</f>
        <v>160</v>
      </c>
      <c r="L69" s="200">
        <f>I67+L67</f>
        <v>0</v>
      </c>
      <c r="M69" s="201"/>
      <c r="N69" s="90">
        <f>IF(MIN(N71,N73,N75,N77,N79)&lt;0,0,MIN(N71,N73,N75,N77,N79,$AE$2))</f>
        <v>160</v>
      </c>
      <c r="O69" s="200">
        <f>L69+O67</f>
        <v>0</v>
      </c>
      <c r="P69" s="201"/>
      <c r="Q69" s="90">
        <f>IF(MIN(Q71,Q73,Q75,Q77,Q79)&lt;0,0,MIN(Q71,Q73,Q75,Q77,Q79,$AE$2))</f>
        <v>160</v>
      </c>
      <c r="R69" s="200">
        <f>O69+R67</f>
        <v>0</v>
      </c>
      <c r="S69" s="201"/>
      <c r="T69" s="90">
        <f>IF(MIN(T71,T73,T75,T77,T79)&lt;0,0,MIN(T71,T73,T75,T77,T79,$AE$2))</f>
        <v>160</v>
      </c>
      <c r="U69" s="200">
        <f>R69+U67</f>
        <v>0</v>
      </c>
      <c r="V69" s="201"/>
      <c r="W69" s="90">
        <f>IF(MIN(W71,W73,W75,W77,W79)&lt;0,0,MIN(W71,W73,W75,W77,W79,$AE$2))</f>
        <v>160</v>
      </c>
      <c r="X69" s="200">
        <f>U69+X67</f>
        <v>0</v>
      </c>
      <c r="Y69" s="201"/>
      <c r="Z69" s="90">
        <f>IF(MIN(Z71,Z73,Z75,Z77,Z79)&lt;0,0,MIN(Z71,Z73,Z75,Z77,Z79,$AE$2))</f>
        <v>160</v>
      </c>
      <c r="AA69" s="200">
        <f>X69+AA67</f>
        <v>0</v>
      </c>
      <c r="AB69" s="201"/>
      <c r="AC69" s="90">
        <f>IF(MIN(AC71,AC73,AC75,AC77,AC79)&lt;0,0,MIN(AC71,AC73,AC75,AC77,AC79,$AE$2))</f>
        <v>160</v>
      </c>
      <c r="AD69" s="200">
        <f>AA69+AD67</f>
        <v>0</v>
      </c>
      <c r="AE69" s="201"/>
      <c r="AF69" s="90">
        <f>IF(MIN(AF71,AF73,AF75,AF77,AF79)&lt;0,0,MIN(AF71,AF73,AF75,AF77,AF79,$AE$2))</f>
        <v>160</v>
      </c>
      <c r="AG69" s="200">
        <f>AD69+AG67</f>
        <v>0</v>
      </c>
      <c r="AH69" s="201"/>
      <c r="AI69" s="90">
        <f>IF(MIN(AI71,AI73,AI75,AI77,AI79)&lt;0,0,MIN(AI71,AI73,AI75,AI77,AI79,$AE$2))</f>
        <v>160</v>
      </c>
      <c r="AJ69" s="200">
        <f>AG69+AJ67</f>
        <v>0</v>
      </c>
      <c r="AK69" s="201"/>
      <c r="AL69" s="90">
        <f>IF(MIN(AL71,AL73,AL75,AL77,AL79)&lt;0,0,MIN(AL71,AL73,AL75,AL77,AL79,$AE$2))</f>
        <v>160</v>
      </c>
      <c r="AM69" s="200">
        <f>AJ69+AM67</f>
        <v>0</v>
      </c>
      <c r="AN69" s="201"/>
      <c r="AO69" s="90">
        <f>IF(MIN(AO71,AO73,AO75,AO77,AO79)&lt;0,0,MIN(AO71,AO73,AO75,AO77,AO79,$AE$2))</f>
        <v>160</v>
      </c>
      <c r="AP69" s="200">
        <f>AM69+AP67</f>
        <v>0</v>
      </c>
      <c r="AQ69" s="201"/>
    </row>
    <row r="70" spans="4:45" ht="13.5" customHeight="1">
      <c r="D70" s="5"/>
      <c r="E70" s="5"/>
      <c r="F70" s="202" t="s">
        <v>125</v>
      </c>
      <c r="G70" s="203"/>
      <c r="H70" s="4">
        <v>480</v>
      </c>
      <c r="I70" s="202" t="s">
        <v>71</v>
      </c>
      <c r="J70" s="203"/>
      <c r="K70" s="4">
        <v>480</v>
      </c>
      <c r="L70" s="202" t="s">
        <v>76</v>
      </c>
      <c r="M70" s="203"/>
      <c r="N70" s="4">
        <v>480</v>
      </c>
      <c r="O70" s="202" t="s">
        <v>76</v>
      </c>
      <c r="P70" s="203"/>
      <c r="Q70" s="4">
        <v>480</v>
      </c>
      <c r="R70" s="202" t="s">
        <v>76</v>
      </c>
      <c r="S70" s="203"/>
      <c r="T70" s="4">
        <v>480</v>
      </c>
      <c r="U70" s="202" t="s">
        <v>76</v>
      </c>
      <c r="V70" s="203"/>
      <c r="W70" s="4">
        <v>480</v>
      </c>
      <c r="X70" s="202" t="s">
        <v>76</v>
      </c>
      <c r="Y70" s="203"/>
      <c r="Z70" s="4">
        <v>480</v>
      </c>
      <c r="AA70" s="202" t="s">
        <v>4</v>
      </c>
      <c r="AB70" s="203"/>
      <c r="AC70" s="4">
        <v>480</v>
      </c>
      <c r="AD70" s="202" t="s">
        <v>5</v>
      </c>
      <c r="AE70" s="203"/>
      <c r="AF70" s="4">
        <v>480</v>
      </c>
      <c r="AG70" s="202" t="s">
        <v>6</v>
      </c>
      <c r="AH70" s="203"/>
      <c r="AI70" s="4">
        <v>480</v>
      </c>
      <c r="AJ70" s="202" t="s">
        <v>7</v>
      </c>
      <c r="AK70" s="203"/>
      <c r="AL70" s="4">
        <v>480</v>
      </c>
      <c r="AM70" s="202" t="s">
        <v>8</v>
      </c>
      <c r="AN70" s="203"/>
      <c r="AO70" s="4">
        <v>480</v>
      </c>
      <c r="AP70" s="2"/>
      <c r="AQ70" s="1"/>
    </row>
    <row r="71" spans="4:45">
      <c r="D71" s="5"/>
      <c r="E71" s="5"/>
      <c r="F71" s="200">
        <f>'　【補完用】0年目'!$AA$19+'　【補完用】0年目'!$AD$19+'　【補完用】0年目'!$AG$19+'　【補完用】0年目'!$AJ$19+'　【補完用】0年目'!$AM$19</f>
        <v>0</v>
      </c>
      <c r="G71" s="201"/>
      <c r="H71" s="3">
        <f>H70-F71</f>
        <v>480</v>
      </c>
      <c r="I71" s="200">
        <f>'　【補完用】0年目'!$AD$19+'　【補完用】0年目'!$AG$19+'　【補完用】0年目'!$AJ$19+'　【補完用】0年目'!$AM$19+$I$66</f>
        <v>0</v>
      </c>
      <c r="J71" s="201"/>
      <c r="K71" s="3">
        <f>K70-I71</f>
        <v>480</v>
      </c>
      <c r="L71" s="200">
        <f>I73+L66</f>
        <v>0</v>
      </c>
      <c r="M71" s="201"/>
      <c r="N71" s="3">
        <f>N70-L71</f>
        <v>480</v>
      </c>
      <c r="O71" s="200">
        <f>L73+O66</f>
        <v>0</v>
      </c>
      <c r="P71" s="201"/>
      <c r="Q71" s="3">
        <f>Q70-O71</f>
        <v>480</v>
      </c>
      <c r="R71" s="200">
        <f>O73+R66</f>
        <v>0</v>
      </c>
      <c r="S71" s="201"/>
      <c r="T71" s="3">
        <f>T70-R71</f>
        <v>480</v>
      </c>
      <c r="U71" s="200">
        <f>R73+U66</f>
        <v>0</v>
      </c>
      <c r="V71" s="201"/>
      <c r="W71" s="3">
        <f>W70-U71</f>
        <v>480</v>
      </c>
      <c r="X71" s="200">
        <f>U73+X66</f>
        <v>0</v>
      </c>
      <c r="Y71" s="201"/>
      <c r="Z71" s="3">
        <f>Z70-X71</f>
        <v>480</v>
      </c>
      <c r="AA71" s="200">
        <f>X73+AA66</f>
        <v>0</v>
      </c>
      <c r="AB71" s="201"/>
      <c r="AC71" s="3">
        <f>AC70-AA71</f>
        <v>480</v>
      </c>
      <c r="AD71" s="200">
        <f>AA73+AD66</f>
        <v>0</v>
      </c>
      <c r="AE71" s="201"/>
      <c r="AF71" s="3">
        <f>AF70-AD71</f>
        <v>480</v>
      </c>
      <c r="AG71" s="200">
        <f>AD73+AG66</f>
        <v>0</v>
      </c>
      <c r="AH71" s="201"/>
      <c r="AI71" s="3">
        <f>AI70-AG71</f>
        <v>480</v>
      </c>
      <c r="AJ71" s="200">
        <f>AG73+AJ66</f>
        <v>0</v>
      </c>
      <c r="AK71" s="201"/>
      <c r="AL71" s="3">
        <f>AL70-AJ71</f>
        <v>480</v>
      </c>
      <c r="AM71" s="200">
        <f>AJ73+AM66</f>
        <v>0</v>
      </c>
      <c r="AN71" s="201"/>
      <c r="AO71" s="3">
        <f>AO70-AM71</f>
        <v>480</v>
      </c>
      <c r="AP71" s="2"/>
      <c r="AQ71" s="1"/>
    </row>
    <row r="72" spans="4:45" ht="13.5" customHeight="1">
      <c r="D72" s="5"/>
      <c r="E72" s="5"/>
      <c r="F72" s="202" t="s">
        <v>126</v>
      </c>
      <c r="G72" s="203"/>
      <c r="H72" s="4">
        <v>400</v>
      </c>
      <c r="I72" s="202" t="s">
        <v>72</v>
      </c>
      <c r="J72" s="203"/>
      <c r="K72" s="4">
        <v>400</v>
      </c>
      <c r="L72" s="202" t="s">
        <v>77</v>
      </c>
      <c r="M72" s="203"/>
      <c r="N72" s="4">
        <v>400</v>
      </c>
      <c r="O72" s="202" t="s">
        <v>77</v>
      </c>
      <c r="P72" s="203"/>
      <c r="Q72" s="4">
        <v>400</v>
      </c>
      <c r="R72" s="202" t="s">
        <v>77</v>
      </c>
      <c r="S72" s="203"/>
      <c r="T72" s="4">
        <v>400</v>
      </c>
      <c r="U72" s="202" t="s">
        <v>77</v>
      </c>
      <c r="V72" s="203"/>
      <c r="W72" s="4">
        <v>400</v>
      </c>
      <c r="X72" s="202" t="s">
        <v>77</v>
      </c>
      <c r="Y72" s="203"/>
      <c r="Z72" s="4">
        <v>400</v>
      </c>
      <c r="AA72" s="202" t="s">
        <v>2</v>
      </c>
      <c r="AB72" s="203"/>
      <c r="AC72" s="4">
        <v>400</v>
      </c>
      <c r="AD72" s="202" t="s">
        <v>2</v>
      </c>
      <c r="AE72" s="203"/>
      <c r="AF72" s="4">
        <v>400</v>
      </c>
      <c r="AG72" s="202" t="s">
        <v>2</v>
      </c>
      <c r="AH72" s="203"/>
      <c r="AI72" s="4">
        <v>400</v>
      </c>
      <c r="AJ72" s="202" t="s">
        <v>2</v>
      </c>
      <c r="AK72" s="203"/>
      <c r="AL72" s="4">
        <v>400</v>
      </c>
      <c r="AM72" s="202" t="s">
        <v>2</v>
      </c>
      <c r="AN72" s="203"/>
      <c r="AO72" s="4">
        <v>400</v>
      </c>
      <c r="AP72" s="2"/>
      <c r="AQ72" s="1"/>
    </row>
    <row r="73" spans="4:45">
      <c r="D73" s="5"/>
      <c r="E73" s="5"/>
      <c r="F73" s="200">
        <f>'　【補完用】0年目'!$AD$19+'　【補完用】0年目'!$AG$19+'　【補完用】0年目'!$AJ$19+'　【補完用】0年目'!$AM$19</f>
        <v>0</v>
      </c>
      <c r="G73" s="201"/>
      <c r="H73" s="3">
        <f>H72-F73</f>
        <v>400</v>
      </c>
      <c r="I73" s="200">
        <f>'　【補完用】0年目'!$AG$19+'　【補完用】0年目'!$AJ$19+'　【補完用】0年目'!$AM$19+$I$66</f>
        <v>0</v>
      </c>
      <c r="J73" s="201"/>
      <c r="K73" s="3">
        <f>K72-I73</f>
        <v>400</v>
      </c>
      <c r="L73" s="200">
        <f>I75+L66</f>
        <v>0</v>
      </c>
      <c r="M73" s="201"/>
      <c r="N73" s="3">
        <f>N72-L73</f>
        <v>400</v>
      </c>
      <c r="O73" s="200">
        <f>L75+O66</f>
        <v>0</v>
      </c>
      <c r="P73" s="201"/>
      <c r="Q73" s="3">
        <f>Q72-O73</f>
        <v>400</v>
      </c>
      <c r="R73" s="200">
        <f>O75+R66</f>
        <v>0</v>
      </c>
      <c r="S73" s="201"/>
      <c r="T73" s="3">
        <f>T72-R73</f>
        <v>400</v>
      </c>
      <c r="U73" s="200">
        <f>R75+U66</f>
        <v>0</v>
      </c>
      <c r="V73" s="201"/>
      <c r="W73" s="3">
        <f>W72-U73</f>
        <v>400</v>
      </c>
      <c r="X73" s="200">
        <f>U75+X66</f>
        <v>0</v>
      </c>
      <c r="Y73" s="201"/>
      <c r="Z73" s="3">
        <f>Z72-X73</f>
        <v>400</v>
      </c>
      <c r="AA73" s="200">
        <f>X75+AA66</f>
        <v>0</v>
      </c>
      <c r="AB73" s="201"/>
      <c r="AC73" s="3">
        <f>AC72-AA73</f>
        <v>400</v>
      </c>
      <c r="AD73" s="200">
        <f>AA75+AD66</f>
        <v>0</v>
      </c>
      <c r="AE73" s="201"/>
      <c r="AF73" s="3">
        <f>AF72-AD73</f>
        <v>400</v>
      </c>
      <c r="AG73" s="200">
        <f>AD75+AG66</f>
        <v>0</v>
      </c>
      <c r="AH73" s="201"/>
      <c r="AI73" s="3">
        <f>AI72-AG73</f>
        <v>400</v>
      </c>
      <c r="AJ73" s="200">
        <f>AG75+AJ66</f>
        <v>0</v>
      </c>
      <c r="AK73" s="201"/>
      <c r="AL73" s="3">
        <f>AL72-AJ73</f>
        <v>400</v>
      </c>
      <c r="AM73" s="200">
        <f>AJ75+AM66</f>
        <v>0</v>
      </c>
      <c r="AN73" s="201"/>
      <c r="AO73" s="3">
        <f>AO72-AM73</f>
        <v>400</v>
      </c>
      <c r="AP73" s="2"/>
      <c r="AQ73" s="1"/>
    </row>
    <row r="74" spans="4:45" ht="13.5" customHeight="1">
      <c r="D74" s="5"/>
      <c r="E74" s="5"/>
      <c r="F74" s="202" t="s">
        <v>127</v>
      </c>
      <c r="G74" s="203"/>
      <c r="H74" s="4">
        <v>320</v>
      </c>
      <c r="I74" s="202" t="s">
        <v>73</v>
      </c>
      <c r="J74" s="203"/>
      <c r="K74" s="4">
        <v>320</v>
      </c>
      <c r="L74" s="202" t="s">
        <v>78</v>
      </c>
      <c r="M74" s="203"/>
      <c r="N74" s="4">
        <v>320</v>
      </c>
      <c r="O74" s="202" t="s">
        <v>78</v>
      </c>
      <c r="P74" s="203"/>
      <c r="Q74" s="4">
        <v>320</v>
      </c>
      <c r="R74" s="202" t="s">
        <v>78</v>
      </c>
      <c r="S74" s="203"/>
      <c r="T74" s="4">
        <v>320</v>
      </c>
      <c r="U74" s="202" t="s">
        <v>78</v>
      </c>
      <c r="V74" s="203"/>
      <c r="W74" s="4">
        <v>320</v>
      </c>
      <c r="X74" s="202" t="s">
        <v>78</v>
      </c>
      <c r="Y74" s="203"/>
      <c r="Z74" s="4">
        <v>320</v>
      </c>
      <c r="AA74" s="202" t="s">
        <v>0</v>
      </c>
      <c r="AB74" s="203"/>
      <c r="AC74" s="4">
        <v>320</v>
      </c>
      <c r="AD74" s="202" t="s">
        <v>0</v>
      </c>
      <c r="AE74" s="203"/>
      <c r="AF74" s="4">
        <v>320</v>
      </c>
      <c r="AG74" s="202" t="s">
        <v>0</v>
      </c>
      <c r="AH74" s="203"/>
      <c r="AI74" s="4">
        <v>320</v>
      </c>
      <c r="AJ74" s="202" t="s">
        <v>0</v>
      </c>
      <c r="AK74" s="203"/>
      <c r="AL74" s="4">
        <v>320</v>
      </c>
      <c r="AM74" s="202" t="s">
        <v>0</v>
      </c>
      <c r="AN74" s="203"/>
      <c r="AO74" s="4">
        <v>320</v>
      </c>
      <c r="AP74" s="2"/>
      <c r="AQ74" s="1"/>
    </row>
    <row r="75" spans="4:45">
      <c r="D75" s="5"/>
      <c r="E75" s="5"/>
      <c r="F75" s="200">
        <f>'　【補完用】0年目'!$AG$19+'　【補完用】0年目'!$AJ$19+'　【補完用】0年目'!$AM$19</f>
        <v>0</v>
      </c>
      <c r="G75" s="201"/>
      <c r="H75" s="3">
        <f>H74-F75</f>
        <v>320</v>
      </c>
      <c r="I75" s="200">
        <f>'　【補完用】0年目'!$AJ$19+'　【補完用】0年目'!$AM$19+$I$66</f>
        <v>0</v>
      </c>
      <c r="J75" s="201"/>
      <c r="K75" s="3">
        <f>K74-I75</f>
        <v>320</v>
      </c>
      <c r="L75" s="200">
        <f>I77+L66</f>
        <v>0</v>
      </c>
      <c r="M75" s="201"/>
      <c r="N75" s="3">
        <f>N74-L75</f>
        <v>320</v>
      </c>
      <c r="O75" s="200">
        <f>L77+O66</f>
        <v>0</v>
      </c>
      <c r="P75" s="201"/>
      <c r="Q75" s="3">
        <f>Q74-O75</f>
        <v>320</v>
      </c>
      <c r="R75" s="200">
        <f>O77+R66</f>
        <v>0</v>
      </c>
      <c r="S75" s="201"/>
      <c r="T75" s="3">
        <f>T74-R75</f>
        <v>320</v>
      </c>
      <c r="U75" s="200">
        <f>R77+U66</f>
        <v>0</v>
      </c>
      <c r="V75" s="201"/>
      <c r="W75" s="3">
        <f>W74-U75</f>
        <v>320</v>
      </c>
      <c r="X75" s="200">
        <f>U77+X66</f>
        <v>0</v>
      </c>
      <c r="Y75" s="201"/>
      <c r="Z75" s="3">
        <f>Z74-X75</f>
        <v>320</v>
      </c>
      <c r="AA75" s="200">
        <f>X77+AA66</f>
        <v>0</v>
      </c>
      <c r="AB75" s="201"/>
      <c r="AC75" s="3">
        <f>AC74-AA75</f>
        <v>320</v>
      </c>
      <c r="AD75" s="200">
        <f>AA77+AD66</f>
        <v>0</v>
      </c>
      <c r="AE75" s="201"/>
      <c r="AF75" s="3">
        <f>AF74-AD75</f>
        <v>320</v>
      </c>
      <c r="AG75" s="200">
        <f>AD77+AG66</f>
        <v>0</v>
      </c>
      <c r="AH75" s="201"/>
      <c r="AI75" s="3">
        <f>AI74-AG75</f>
        <v>320</v>
      </c>
      <c r="AJ75" s="200">
        <f>AG77+AJ66</f>
        <v>0</v>
      </c>
      <c r="AK75" s="201"/>
      <c r="AL75" s="3">
        <f>AL74-AJ75</f>
        <v>320</v>
      </c>
      <c r="AM75" s="200">
        <f>AJ77+AM66</f>
        <v>0</v>
      </c>
      <c r="AN75" s="201"/>
      <c r="AO75" s="3">
        <f>AO74-AM75</f>
        <v>320</v>
      </c>
      <c r="AP75" s="2"/>
      <c r="AQ75" s="1"/>
    </row>
    <row r="76" spans="4:45" ht="13.5" customHeight="1">
      <c r="D76" s="5"/>
      <c r="E76" s="5"/>
      <c r="F76" s="202" t="s">
        <v>128</v>
      </c>
      <c r="G76" s="203"/>
      <c r="H76" s="4">
        <v>240</v>
      </c>
      <c r="I76" s="202" t="s">
        <v>74</v>
      </c>
      <c r="J76" s="203"/>
      <c r="K76" s="4">
        <v>240</v>
      </c>
      <c r="L76" s="202" t="s">
        <v>79</v>
      </c>
      <c r="M76" s="203"/>
      <c r="N76" s="4">
        <v>240</v>
      </c>
      <c r="O76" s="202" t="s">
        <v>79</v>
      </c>
      <c r="P76" s="203"/>
      <c r="Q76" s="4">
        <v>240</v>
      </c>
      <c r="R76" s="202" t="s">
        <v>79</v>
      </c>
      <c r="S76" s="203"/>
      <c r="T76" s="4">
        <v>240</v>
      </c>
      <c r="U76" s="202" t="s">
        <v>79</v>
      </c>
      <c r="V76" s="203"/>
      <c r="W76" s="4">
        <v>240</v>
      </c>
      <c r="X76" s="202" t="s">
        <v>79</v>
      </c>
      <c r="Y76" s="203"/>
      <c r="Z76" s="4">
        <v>240</v>
      </c>
      <c r="AA76" s="202" t="s">
        <v>1</v>
      </c>
      <c r="AB76" s="203"/>
      <c r="AC76" s="4">
        <v>240</v>
      </c>
      <c r="AD76" s="202" t="s">
        <v>1</v>
      </c>
      <c r="AE76" s="203"/>
      <c r="AF76" s="4">
        <v>240</v>
      </c>
      <c r="AG76" s="202" t="s">
        <v>1</v>
      </c>
      <c r="AH76" s="203"/>
      <c r="AI76" s="4">
        <v>240</v>
      </c>
      <c r="AJ76" s="202" t="s">
        <v>1</v>
      </c>
      <c r="AK76" s="203"/>
      <c r="AL76" s="4">
        <v>240</v>
      </c>
      <c r="AM76" s="202" t="s">
        <v>1</v>
      </c>
      <c r="AN76" s="203"/>
      <c r="AO76" s="4">
        <v>240</v>
      </c>
      <c r="AP76" s="2"/>
      <c r="AQ76" s="1"/>
    </row>
    <row r="77" spans="4:45">
      <c r="D77" s="5"/>
      <c r="E77" s="5"/>
      <c r="F77" s="200">
        <f>'　【補完用】0年目'!$AJ$19+'　【補完用】0年目'!$AM$19</f>
        <v>0</v>
      </c>
      <c r="G77" s="201"/>
      <c r="H77" s="3">
        <f>H76-F77</f>
        <v>240</v>
      </c>
      <c r="I77" s="200">
        <f>'　【補完用】0年目'!$AM$19+$I$66</f>
        <v>0</v>
      </c>
      <c r="J77" s="201"/>
      <c r="K77" s="3">
        <f>K76-I77</f>
        <v>240</v>
      </c>
      <c r="L77" s="200">
        <f>I79+L66</f>
        <v>0</v>
      </c>
      <c r="M77" s="201"/>
      <c r="N77" s="3">
        <f>N76-L77</f>
        <v>240</v>
      </c>
      <c r="O77" s="200">
        <f>L79+O66</f>
        <v>0</v>
      </c>
      <c r="P77" s="201"/>
      <c r="Q77" s="3">
        <f>Q76-O77</f>
        <v>240</v>
      </c>
      <c r="R77" s="200">
        <f>O79+R66</f>
        <v>0</v>
      </c>
      <c r="S77" s="201"/>
      <c r="T77" s="3">
        <f>T76-R77</f>
        <v>240</v>
      </c>
      <c r="U77" s="200">
        <f>R79+U66</f>
        <v>0</v>
      </c>
      <c r="V77" s="201"/>
      <c r="W77" s="3">
        <f>W76-U77</f>
        <v>240</v>
      </c>
      <c r="X77" s="200">
        <f>U79+X66</f>
        <v>0</v>
      </c>
      <c r="Y77" s="201"/>
      <c r="Z77" s="3">
        <f>Z76-X77</f>
        <v>240</v>
      </c>
      <c r="AA77" s="200">
        <f>X79+AA66</f>
        <v>0</v>
      </c>
      <c r="AB77" s="201"/>
      <c r="AC77" s="3">
        <f>AC76-AA77</f>
        <v>240</v>
      </c>
      <c r="AD77" s="200">
        <f>AA79+AD66</f>
        <v>0</v>
      </c>
      <c r="AE77" s="201"/>
      <c r="AF77" s="3">
        <f>AF76-AD77</f>
        <v>240</v>
      </c>
      <c r="AG77" s="200">
        <f>AD79+AG66</f>
        <v>0</v>
      </c>
      <c r="AH77" s="201"/>
      <c r="AI77" s="3">
        <f>AI76-AG77</f>
        <v>240</v>
      </c>
      <c r="AJ77" s="200">
        <f>AG79+AJ66</f>
        <v>0</v>
      </c>
      <c r="AK77" s="201"/>
      <c r="AL77" s="3">
        <f>AL76-AJ77</f>
        <v>240</v>
      </c>
      <c r="AM77" s="200">
        <f>AJ79+AM66</f>
        <v>0</v>
      </c>
      <c r="AN77" s="201"/>
      <c r="AO77" s="3">
        <f>AO76-AM77</f>
        <v>240</v>
      </c>
      <c r="AP77" s="2"/>
      <c r="AQ77" s="1"/>
    </row>
    <row r="78" spans="4:45">
      <c r="D78" s="5"/>
      <c r="E78" s="5"/>
      <c r="F78" s="202" t="s">
        <v>129</v>
      </c>
      <c r="G78" s="203"/>
      <c r="H78" s="4">
        <v>160</v>
      </c>
      <c r="I78" s="202" t="s">
        <v>75</v>
      </c>
      <c r="J78" s="203"/>
      <c r="K78" s="4">
        <v>160</v>
      </c>
      <c r="L78" s="202" t="s">
        <v>80</v>
      </c>
      <c r="M78" s="203"/>
      <c r="N78" s="4">
        <v>160</v>
      </c>
      <c r="O78" s="202" t="s">
        <v>80</v>
      </c>
      <c r="P78" s="203"/>
      <c r="Q78" s="4">
        <v>160</v>
      </c>
      <c r="R78" s="202" t="s">
        <v>80</v>
      </c>
      <c r="S78" s="203"/>
      <c r="T78" s="4">
        <v>160</v>
      </c>
      <c r="U78" s="202" t="s">
        <v>80</v>
      </c>
      <c r="V78" s="203"/>
      <c r="W78" s="4">
        <v>160</v>
      </c>
      <c r="X78" s="202" t="s">
        <v>80</v>
      </c>
      <c r="Y78" s="203"/>
      <c r="Z78" s="4">
        <v>160</v>
      </c>
      <c r="AA78" s="202" t="s">
        <v>3</v>
      </c>
      <c r="AB78" s="203"/>
      <c r="AC78" s="4">
        <v>160</v>
      </c>
      <c r="AD78" s="202" t="s">
        <v>3</v>
      </c>
      <c r="AE78" s="203"/>
      <c r="AF78" s="4">
        <v>160</v>
      </c>
      <c r="AG78" s="202" t="s">
        <v>3</v>
      </c>
      <c r="AH78" s="203"/>
      <c r="AI78" s="4">
        <v>160</v>
      </c>
      <c r="AJ78" s="202" t="s">
        <v>3</v>
      </c>
      <c r="AK78" s="203"/>
      <c r="AL78" s="4">
        <v>160</v>
      </c>
      <c r="AM78" s="202" t="s">
        <v>3</v>
      </c>
      <c r="AN78" s="203"/>
      <c r="AO78" s="4">
        <v>160</v>
      </c>
      <c r="AP78" s="2"/>
      <c r="AQ78" s="1"/>
    </row>
    <row r="79" spans="4:45">
      <c r="D79" s="5"/>
      <c r="E79" s="5"/>
      <c r="F79" s="200">
        <f>'　【補完用】0年目'!$AM$19</f>
        <v>0</v>
      </c>
      <c r="G79" s="201"/>
      <c r="H79" s="3">
        <f>H78-F79</f>
        <v>160</v>
      </c>
      <c r="I79" s="200">
        <f>I66</f>
        <v>0</v>
      </c>
      <c r="J79" s="201"/>
      <c r="K79" s="3">
        <f>K78-I79</f>
        <v>160</v>
      </c>
      <c r="L79" s="200">
        <f>L66</f>
        <v>0</v>
      </c>
      <c r="M79" s="201"/>
      <c r="N79" s="3">
        <f>N78-L79</f>
        <v>160</v>
      </c>
      <c r="O79" s="200">
        <f>O66</f>
        <v>0</v>
      </c>
      <c r="P79" s="201"/>
      <c r="Q79" s="3">
        <f>Q78-O79</f>
        <v>160</v>
      </c>
      <c r="R79" s="200">
        <f>R66</f>
        <v>0</v>
      </c>
      <c r="S79" s="201"/>
      <c r="T79" s="3">
        <f>T78-R79</f>
        <v>160</v>
      </c>
      <c r="U79" s="200">
        <f>U66</f>
        <v>0</v>
      </c>
      <c r="V79" s="201"/>
      <c r="W79" s="3">
        <f>W78-U79</f>
        <v>160</v>
      </c>
      <c r="X79" s="200">
        <f>X66</f>
        <v>0</v>
      </c>
      <c r="Y79" s="201"/>
      <c r="Z79" s="3">
        <f>Z78-X79</f>
        <v>160</v>
      </c>
      <c r="AA79" s="200">
        <f>AA66</f>
        <v>0</v>
      </c>
      <c r="AB79" s="201"/>
      <c r="AC79" s="3">
        <f>AC78-AA79</f>
        <v>160</v>
      </c>
      <c r="AD79" s="200">
        <f>AD66</f>
        <v>0</v>
      </c>
      <c r="AE79" s="201"/>
      <c r="AF79" s="3">
        <f>AF78-AD79</f>
        <v>160</v>
      </c>
      <c r="AG79" s="200">
        <f>AG66</f>
        <v>0</v>
      </c>
      <c r="AH79" s="201"/>
      <c r="AI79" s="3">
        <f>AI78-AG79</f>
        <v>160</v>
      </c>
      <c r="AJ79" s="200">
        <f>AJ66</f>
        <v>0</v>
      </c>
      <c r="AK79" s="201"/>
      <c r="AL79" s="3">
        <f>AL78-AJ79</f>
        <v>160</v>
      </c>
      <c r="AM79" s="200">
        <f>AM66</f>
        <v>0</v>
      </c>
      <c r="AN79" s="201"/>
      <c r="AO79" s="3">
        <f>AO78-AM79</f>
        <v>160</v>
      </c>
      <c r="AP79" s="2"/>
      <c r="AQ79" s="1"/>
    </row>
    <row r="80" spans="4:45" ht="21" customHeight="1" thickBot="1">
      <c r="E80" s="6" t="s">
        <v>12</v>
      </c>
      <c r="I80">
        <f>IF($X$2="",0,IF(I67&gt;$S$2,1,0))</f>
        <v>0</v>
      </c>
      <c r="L80">
        <f>IF($X$2="",0,IF(L67&gt;$S$2,1,0))</f>
        <v>0</v>
      </c>
      <c r="O80">
        <f>IF($X$2="",0,IF(O67&gt;$S$2,1,0))</f>
        <v>0</v>
      </c>
      <c r="R80">
        <f>IF($X$2="",0,IF(R67&gt;$S$2,1,0))</f>
        <v>0</v>
      </c>
      <c r="U80">
        <f>IF($X$2="",0,IF(U67&gt;$S$2,1,0))</f>
        <v>0</v>
      </c>
      <c r="X80">
        <f>IF($X$2="",0,IF(X67&gt;$S$2,1,0))</f>
        <v>0</v>
      </c>
      <c r="AA80">
        <f>IF($X$2="",0,IF(AA67&gt;$S$2,1,0))</f>
        <v>0</v>
      </c>
      <c r="AD80">
        <f>IF($X$2="",0,IF(AD67&gt;$S$2,1,0))</f>
        <v>0</v>
      </c>
      <c r="AG80">
        <f>IF($X$2="",0,IF(AG67&gt;$S$2,1,0))</f>
        <v>0</v>
      </c>
      <c r="AJ80">
        <f>IF($X$2="",0,IF(AJ67&gt;$S$2,1,0))</f>
        <v>0</v>
      </c>
      <c r="AM80">
        <f>IF($X$2="",0,IF(AM67&gt;$S$2,1,0))</f>
        <v>0</v>
      </c>
      <c r="AP80">
        <f>IF($X$2="",0,IF(AP67&gt;$S$2,1,0))</f>
        <v>0</v>
      </c>
    </row>
    <row r="81" spans="4:45" ht="40.5" customHeight="1" thickBot="1">
      <c r="D81" s="5">
        <v>6</v>
      </c>
      <c r="E81" s="5"/>
      <c r="F81" s="207" t="s">
        <v>98</v>
      </c>
      <c r="G81" s="207"/>
      <c r="H81" s="88">
        <f>MIN(H84,$E84)</f>
        <v>0</v>
      </c>
      <c r="I81" s="9">
        <f>'1年目'!G22</f>
        <v>0</v>
      </c>
      <c r="J81" s="10">
        <f>COUNTIF(I95,1)</f>
        <v>0</v>
      </c>
      <c r="K81" s="88">
        <f>MIN(K84,$E84)</f>
        <v>0</v>
      </c>
      <c r="L81" s="9">
        <f>'1年目'!J22</f>
        <v>0</v>
      </c>
      <c r="M81" s="10">
        <f>COUNTIF(I95:L95,1)</f>
        <v>0</v>
      </c>
      <c r="N81" s="88">
        <f>MIN(N84,$E84)</f>
        <v>0</v>
      </c>
      <c r="O81" s="9">
        <f>'1年目'!M22</f>
        <v>0</v>
      </c>
      <c r="P81" s="10">
        <f>COUNTIF(I95:O95,1)</f>
        <v>0</v>
      </c>
      <c r="Q81" s="88">
        <f>MIN(Q84,$E84)</f>
        <v>0</v>
      </c>
      <c r="R81" s="9">
        <f>'1年目'!P22</f>
        <v>0</v>
      </c>
      <c r="S81" s="10">
        <f>COUNTIF(I95:R95,1)</f>
        <v>0</v>
      </c>
      <c r="T81" s="88">
        <f>MIN(T84,$E84)</f>
        <v>0</v>
      </c>
      <c r="U81" s="9">
        <f>'1年目'!S22</f>
        <v>0</v>
      </c>
      <c r="V81" s="10">
        <f>COUNTIF(I95:U95,1)</f>
        <v>0</v>
      </c>
      <c r="W81" s="88">
        <f>MIN(W84,$E84)</f>
        <v>0</v>
      </c>
      <c r="X81" s="9">
        <f>'1年目'!V22</f>
        <v>0</v>
      </c>
      <c r="Y81" s="10">
        <f>COUNTIF(I95:X95,1)</f>
        <v>0</v>
      </c>
      <c r="Z81" s="88">
        <f>MIN(Z84,$E84)</f>
        <v>0</v>
      </c>
      <c r="AA81" s="9">
        <f>'1年目'!Y22</f>
        <v>0</v>
      </c>
      <c r="AB81" s="10">
        <f>COUNTIF(I95:AA95,1)</f>
        <v>0</v>
      </c>
      <c r="AC81" s="88">
        <f>MIN(AC84,$E84)</f>
        <v>0</v>
      </c>
      <c r="AD81" s="9">
        <f>'1年目'!AB22</f>
        <v>0</v>
      </c>
      <c r="AE81" s="10">
        <f>COUNTIF(I95:AD95,1)</f>
        <v>0</v>
      </c>
      <c r="AF81" s="88">
        <f>MIN(AF84,$E84)</f>
        <v>0</v>
      </c>
      <c r="AG81" s="9">
        <f>'1年目'!AE22</f>
        <v>0</v>
      </c>
      <c r="AH81" s="10">
        <f>COUNTIF(I95:AG95,1)</f>
        <v>0</v>
      </c>
      <c r="AI81" s="88">
        <f>MIN(AI84,$E84)</f>
        <v>0</v>
      </c>
      <c r="AJ81" s="9">
        <f>'1年目'!AH22</f>
        <v>0</v>
      </c>
      <c r="AK81" s="10">
        <f>COUNTIF(I95:AJ95,1)</f>
        <v>0</v>
      </c>
      <c r="AL81" s="88">
        <f>MIN(AL84,$E84)</f>
        <v>0</v>
      </c>
      <c r="AM81" s="9">
        <f>'1年目'!AK22</f>
        <v>0</v>
      </c>
      <c r="AN81" s="10">
        <f>COUNTIF(I95:AM95,1)</f>
        <v>0</v>
      </c>
      <c r="AO81" s="88">
        <f>MIN(AO84,$E84)</f>
        <v>0</v>
      </c>
      <c r="AP81" s="9">
        <f>'1年目'!AN22</f>
        <v>0</v>
      </c>
      <c r="AQ81" s="10">
        <f>COUNTIF(I95:AP95,1)</f>
        <v>0</v>
      </c>
      <c r="AR81" s="24">
        <f>I81+L81+O81+R81+U81+X81+AA81+AD81+AG81+AJ81+AM81+AP81</f>
        <v>0</v>
      </c>
      <c r="AS81" s="18" t="s">
        <v>24</v>
      </c>
    </row>
    <row r="82" spans="4:45" s="17" customFormat="1" ht="18.75" customHeight="1" thickBot="1">
      <c r="D82" s="30" t="s">
        <v>23</v>
      </c>
      <c r="E82" s="31" t="s">
        <v>19</v>
      </c>
      <c r="F82" s="207"/>
      <c r="G82" s="207"/>
      <c r="H82" s="91">
        <f>MIN(H83,H84,$E84)</f>
        <v>0</v>
      </c>
      <c r="I82" s="22">
        <f>'1年目'!G23</f>
        <v>0</v>
      </c>
      <c r="J82" s="23">
        <f>'1年目'!H23</f>
        <v>0</v>
      </c>
      <c r="K82" s="91">
        <f>MIN(K83,K84,$E84)</f>
        <v>0</v>
      </c>
      <c r="L82" s="22">
        <f>'1年目'!J23</f>
        <v>0</v>
      </c>
      <c r="M82" s="23">
        <f>'1年目'!K23</f>
        <v>0</v>
      </c>
      <c r="N82" s="91">
        <f>IF(M81&gt;=$X$2,MIN($S$2,N83,N84,$AL$2-L84,$E84),MIN(N83,N84,$AL$2-L84,$E84))</f>
        <v>0</v>
      </c>
      <c r="O82" s="22">
        <f>'1年目'!M23</f>
        <v>0</v>
      </c>
      <c r="P82" s="23">
        <f>'1年目'!N23</f>
        <v>0</v>
      </c>
      <c r="Q82" s="91">
        <f>IF(P81&gt;=$X$2,MIN($S$2,Q83,Q84,$AL$2-O84,$E84),MIN(Q83,Q84,$AL$2-O84,$E84))</f>
        <v>0</v>
      </c>
      <c r="R82" s="22">
        <f>'1年目'!P23</f>
        <v>0</v>
      </c>
      <c r="S82" s="23">
        <f>'1年目'!Q23</f>
        <v>0</v>
      </c>
      <c r="T82" s="91">
        <f>IF(S81&gt;=$X$2,MIN($S$2,T83,T84,$AL$2-R84,$E84),MIN(T83,T84,$AL$2-R84,$E84))</f>
        <v>0</v>
      </c>
      <c r="U82" s="22">
        <f>'1年目'!S23</f>
        <v>0</v>
      </c>
      <c r="V82" s="23">
        <f>'1年目'!T23</f>
        <v>0</v>
      </c>
      <c r="W82" s="91">
        <f>IF(V81&gt;=$X$2,MIN($S$2,W83,W84,$AL$2-U84,$E84),MIN(W83,W84,$AL$2-U84,$E84))</f>
        <v>0</v>
      </c>
      <c r="X82" s="22">
        <f>'1年目'!V23</f>
        <v>0</v>
      </c>
      <c r="Y82" s="23">
        <f>'1年目'!W23</f>
        <v>0</v>
      </c>
      <c r="Z82" s="91">
        <f>IF(Y81&gt;=$X$2,MIN($S$2,Z83,Z84,$AL$2-X84,$E84),MIN(Z83,Z84,$AL$2-X84,$E84))</f>
        <v>0</v>
      </c>
      <c r="AA82" s="22">
        <f>'1年目'!Y23</f>
        <v>0</v>
      </c>
      <c r="AB82" s="23">
        <f>'1年目'!Z23</f>
        <v>0</v>
      </c>
      <c r="AC82" s="91">
        <f>IF(AB81&gt;=$X$2,MIN($S$2,AC83,AC84,$AL$2-AA84,$E84),MIN(AC83,AC84,$AL$2-AA84,$E84))</f>
        <v>0</v>
      </c>
      <c r="AD82" s="22">
        <f>'1年目'!AB23</f>
        <v>0</v>
      </c>
      <c r="AE82" s="23">
        <f>'1年目'!AC23</f>
        <v>0</v>
      </c>
      <c r="AF82" s="91">
        <f>IF(AE81&gt;=$X$2,MIN($S$2,AF83,AF84,$AL$2-AD84,$E84),MIN(AF83,AF84,$AL$2-AD84,$E84))</f>
        <v>0</v>
      </c>
      <c r="AG82" s="22">
        <f>'1年目'!AE23</f>
        <v>0</v>
      </c>
      <c r="AH82" s="23">
        <f>'1年目'!AF23</f>
        <v>0</v>
      </c>
      <c r="AI82" s="91">
        <f>IF(AH81&gt;=$X$2,MIN($S$2,AI83,AI84,$AL$2-AG84,$E84),MIN(AI83,AI84,$AL$2-AG84,$E84))</f>
        <v>0</v>
      </c>
      <c r="AJ82" s="22">
        <f>'1年目'!AH23</f>
        <v>0</v>
      </c>
      <c r="AK82" s="23">
        <f>'1年目'!AI23</f>
        <v>0</v>
      </c>
      <c r="AL82" s="91">
        <f>IF(AK81&gt;=$X$2,MIN($S$2,AL83,AL84,$AL$2-AJ84,$E84),MIN(AL83,AL84,$AL$2-AJ84,$E84))</f>
        <v>0</v>
      </c>
      <c r="AM82" s="22">
        <f>'1年目'!AK23</f>
        <v>0</v>
      </c>
      <c r="AN82" s="23">
        <f>'1年目'!AL23</f>
        <v>0</v>
      </c>
      <c r="AO82" s="91">
        <f>IF(AN81&gt;=$X$2,MIN($S$2,AO83,AO84,$AL$2-AM84,$E84),MIN(AO83,AO84,$AL$2-AM84,$E84))</f>
        <v>0</v>
      </c>
      <c r="AP82" s="22">
        <f>'1年目'!AN23</f>
        <v>0</v>
      </c>
      <c r="AQ82" s="23">
        <f>'1年目'!AO23</f>
        <v>0</v>
      </c>
      <c r="AR82" s="12">
        <f>I82+L82+O82+R82+U82+X82+AA82+AD82+AG82+AJ82+AM82+AP82</f>
        <v>0</v>
      </c>
      <c r="AS82" s="18" t="s">
        <v>20</v>
      </c>
    </row>
    <row r="83" spans="4:45">
      <c r="D83" s="5"/>
      <c r="E83" s="5"/>
      <c r="F83" s="59"/>
      <c r="G83" s="60"/>
      <c r="H83" s="13"/>
      <c r="I83" s="59"/>
      <c r="J83" s="60"/>
      <c r="K83" s="13"/>
      <c r="L83" s="204" t="s">
        <v>25</v>
      </c>
      <c r="M83" s="205"/>
      <c r="N83" s="15" t="str">
        <f>IF(M81&gt;=$X$2,$S$2,"")</f>
        <v/>
      </c>
      <c r="O83" s="204" t="s">
        <v>25</v>
      </c>
      <c r="P83" s="205"/>
      <c r="Q83" s="15" t="str">
        <f>IF(P81&gt;=$X$2,$S$2,"")</f>
        <v/>
      </c>
      <c r="R83" s="204" t="s">
        <v>25</v>
      </c>
      <c r="S83" s="205"/>
      <c r="T83" s="15" t="str">
        <f>IF(S81&gt;=$X$2,$S$2,"")</f>
        <v/>
      </c>
      <c r="U83" s="204" t="s">
        <v>25</v>
      </c>
      <c r="V83" s="205"/>
      <c r="W83" s="15" t="str">
        <f>IF(V81&gt;=$X$2,$S$2,"")</f>
        <v/>
      </c>
      <c r="X83" s="204" t="s">
        <v>25</v>
      </c>
      <c r="Y83" s="205"/>
      <c r="Z83" s="15" t="str">
        <f>IF(Y81&gt;=$X$2,$S$2,"")</f>
        <v/>
      </c>
      <c r="AA83" s="204" t="s">
        <v>25</v>
      </c>
      <c r="AB83" s="205"/>
      <c r="AC83" s="15" t="str">
        <f>IF(AB81&gt;=$X$2,$S$2,"")</f>
        <v/>
      </c>
      <c r="AD83" s="204" t="s">
        <v>25</v>
      </c>
      <c r="AE83" s="205"/>
      <c r="AF83" s="15" t="str">
        <f>IF(AE81&gt;=$X$2,$S$2,"")</f>
        <v/>
      </c>
      <c r="AG83" s="204" t="s">
        <v>25</v>
      </c>
      <c r="AH83" s="205"/>
      <c r="AI83" s="15" t="str">
        <f>IF(AH81&gt;=$X$2,$S$2,"")</f>
        <v/>
      </c>
      <c r="AJ83" s="204" t="s">
        <v>25</v>
      </c>
      <c r="AK83" s="205"/>
      <c r="AL83" s="15" t="str">
        <f>IF(AK81&gt;=$X$2,$S$2,"")</f>
        <v/>
      </c>
      <c r="AM83" s="204" t="s">
        <v>25</v>
      </c>
      <c r="AN83" s="205"/>
      <c r="AO83" s="15" t="str">
        <f>IF(AN81&gt;=$X$2,$S$2,"")</f>
        <v/>
      </c>
      <c r="AP83" s="204" t="s">
        <v>25</v>
      </c>
      <c r="AQ83" s="205"/>
    </row>
    <row r="84" spans="4:45">
      <c r="D84" s="5"/>
      <c r="E84" s="89">
        <f>IF($AE$2="",$S$2,$AE$2)</f>
        <v>0</v>
      </c>
      <c r="F84" s="206"/>
      <c r="G84" s="205"/>
      <c r="H84" s="90">
        <f>IF(MIN(H86,H88,H90,H92,H94)&lt;0,0,MIN(H86,H88,H90,H92,H94,$AE$2))</f>
        <v>160</v>
      </c>
      <c r="I84" s="206"/>
      <c r="J84" s="205"/>
      <c r="K84" s="90">
        <f>IF(MIN(K86,K88,K90,K92,K94)&lt;0,0,MIN(K86,K88,K90,K92,K94,$AE$2))</f>
        <v>160</v>
      </c>
      <c r="L84" s="200">
        <f>I82+L82</f>
        <v>0</v>
      </c>
      <c r="M84" s="201"/>
      <c r="N84" s="90">
        <f>IF(MIN(N86,N88,N90,N92,N94)&lt;0,0,MIN(N86,N88,N90,N92,N94,$AE$2))</f>
        <v>160</v>
      </c>
      <c r="O84" s="200">
        <f>L84+O82</f>
        <v>0</v>
      </c>
      <c r="P84" s="201"/>
      <c r="Q84" s="90">
        <f>IF(MIN(Q86,Q88,Q90,Q92,Q94)&lt;0,0,MIN(Q86,Q88,Q90,Q92,Q94,$AE$2))</f>
        <v>160</v>
      </c>
      <c r="R84" s="200">
        <f>O84+R82</f>
        <v>0</v>
      </c>
      <c r="S84" s="201"/>
      <c r="T84" s="90">
        <f>IF(MIN(T86,T88,T90,T92,T94)&lt;0,0,MIN(T86,T88,T90,T92,T94,$AE$2))</f>
        <v>160</v>
      </c>
      <c r="U84" s="200">
        <f>R84+U82</f>
        <v>0</v>
      </c>
      <c r="V84" s="201"/>
      <c r="W84" s="90">
        <f>IF(MIN(W86,W88,W90,W92,W94)&lt;0,0,MIN(W86,W88,W90,W92,W94,$AE$2))</f>
        <v>160</v>
      </c>
      <c r="X84" s="200">
        <f>U84+X82</f>
        <v>0</v>
      </c>
      <c r="Y84" s="201"/>
      <c r="Z84" s="90">
        <f>IF(MIN(Z86,Z88,Z90,Z92,Z94)&lt;0,0,MIN(Z86,Z88,Z90,Z92,Z94,$AE$2))</f>
        <v>160</v>
      </c>
      <c r="AA84" s="200">
        <f>X84+AA82</f>
        <v>0</v>
      </c>
      <c r="AB84" s="201"/>
      <c r="AC84" s="90">
        <f>IF(MIN(AC86,AC88,AC90,AC92,AC94)&lt;0,0,MIN(AC86,AC88,AC90,AC92,AC94,$AE$2))</f>
        <v>160</v>
      </c>
      <c r="AD84" s="200">
        <f>AA84+AD82</f>
        <v>0</v>
      </c>
      <c r="AE84" s="201"/>
      <c r="AF84" s="90">
        <f>IF(MIN(AF86,AF88,AF90,AF92,AF94)&lt;0,0,MIN(AF86,AF88,AF90,AF92,AF94,$AE$2))</f>
        <v>160</v>
      </c>
      <c r="AG84" s="200">
        <f>AD84+AG82</f>
        <v>0</v>
      </c>
      <c r="AH84" s="201"/>
      <c r="AI84" s="90">
        <f>IF(MIN(AI86,AI88,AI90,AI92,AI94)&lt;0,0,MIN(AI86,AI88,AI90,AI92,AI94,$AE$2))</f>
        <v>160</v>
      </c>
      <c r="AJ84" s="200">
        <f>AG84+AJ82</f>
        <v>0</v>
      </c>
      <c r="AK84" s="201"/>
      <c r="AL84" s="90">
        <f>IF(MIN(AL86,AL88,AL90,AL92,AL94)&lt;0,0,MIN(AL86,AL88,AL90,AL92,AL94,$AE$2))</f>
        <v>160</v>
      </c>
      <c r="AM84" s="200">
        <f>AJ84+AM82</f>
        <v>0</v>
      </c>
      <c r="AN84" s="201"/>
      <c r="AO84" s="90">
        <f>IF(MIN(AO86,AO88,AO90,AO92,AO94)&lt;0,0,MIN(AO86,AO88,AO90,AO92,AO94,$AE$2))</f>
        <v>160</v>
      </c>
      <c r="AP84" s="200">
        <f>AM84+AP82</f>
        <v>0</v>
      </c>
      <c r="AQ84" s="201"/>
    </row>
    <row r="85" spans="4:45" ht="13.5" customHeight="1">
      <c r="D85" s="5"/>
      <c r="E85" s="5"/>
      <c r="F85" s="202" t="s">
        <v>125</v>
      </c>
      <c r="G85" s="203"/>
      <c r="H85" s="4">
        <v>480</v>
      </c>
      <c r="I85" s="202" t="s">
        <v>71</v>
      </c>
      <c r="J85" s="203"/>
      <c r="K85" s="4">
        <v>480</v>
      </c>
      <c r="L85" s="202" t="s">
        <v>76</v>
      </c>
      <c r="M85" s="203"/>
      <c r="N85" s="4">
        <v>480</v>
      </c>
      <c r="O85" s="202" t="s">
        <v>76</v>
      </c>
      <c r="P85" s="203"/>
      <c r="Q85" s="4">
        <v>480</v>
      </c>
      <c r="R85" s="202" t="s">
        <v>76</v>
      </c>
      <c r="S85" s="203"/>
      <c r="T85" s="4">
        <v>480</v>
      </c>
      <c r="U85" s="202" t="s">
        <v>76</v>
      </c>
      <c r="V85" s="203"/>
      <c r="W85" s="4">
        <v>480</v>
      </c>
      <c r="X85" s="202" t="s">
        <v>76</v>
      </c>
      <c r="Y85" s="203"/>
      <c r="Z85" s="4">
        <v>480</v>
      </c>
      <c r="AA85" s="202" t="s">
        <v>4</v>
      </c>
      <c r="AB85" s="203"/>
      <c r="AC85" s="4">
        <v>480</v>
      </c>
      <c r="AD85" s="202" t="s">
        <v>5</v>
      </c>
      <c r="AE85" s="203"/>
      <c r="AF85" s="4">
        <v>480</v>
      </c>
      <c r="AG85" s="202" t="s">
        <v>6</v>
      </c>
      <c r="AH85" s="203"/>
      <c r="AI85" s="4">
        <v>480</v>
      </c>
      <c r="AJ85" s="202" t="s">
        <v>7</v>
      </c>
      <c r="AK85" s="203"/>
      <c r="AL85" s="4">
        <v>480</v>
      </c>
      <c r="AM85" s="202" t="s">
        <v>8</v>
      </c>
      <c r="AN85" s="203"/>
      <c r="AO85" s="4">
        <v>480</v>
      </c>
      <c r="AP85" s="2"/>
      <c r="AQ85" s="1"/>
    </row>
    <row r="86" spans="4:45">
      <c r="D86" s="5"/>
      <c r="E86" s="5"/>
      <c r="F86" s="200">
        <f>'　【補完用】0年目'!$AA$22+'　【補完用】0年目'!$AD$22+'　【補完用】0年目'!$AG$22+'　【補完用】0年目'!$AJ$22+'　【補完用】0年目'!$AM$22</f>
        <v>0</v>
      </c>
      <c r="G86" s="201"/>
      <c r="H86" s="3">
        <f>H85-F86</f>
        <v>480</v>
      </c>
      <c r="I86" s="200">
        <f>'　【補完用】0年目'!$AD$22+'　【補完用】0年目'!$AG$22+'　【補完用】0年目'!$AJ$22+'　【補完用】0年目'!$AM$22+$I$81</f>
        <v>0</v>
      </c>
      <c r="J86" s="201"/>
      <c r="K86" s="3">
        <f>K85-I86</f>
        <v>480</v>
      </c>
      <c r="L86" s="200">
        <f>I88+L81</f>
        <v>0</v>
      </c>
      <c r="M86" s="201"/>
      <c r="N86" s="3">
        <f>N85-L86</f>
        <v>480</v>
      </c>
      <c r="O86" s="200">
        <f>L88+O81</f>
        <v>0</v>
      </c>
      <c r="P86" s="201"/>
      <c r="Q86" s="3">
        <f>Q85-O86</f>
        <v>480</v>
      </c>
      <c r="R86" s="200">
        <f>O88+R81</f>
        <v>0</v>
      </c>
      <c r="S86" s="201"/>
      <c r="T86" s="3">
        <f>T85-R86</f>
        <v>480</v>
      </c>
      <c r="U86" s="200">
        <f>R88+U81</f>
        <v>0</v>
      </c>
      <c r="V86" s="201"/>
      <c r="W86" s="3">
        <f>W85-U86</f>
        <v>480</v>
      </c>
      <c r="X86" s="200">
        <f>U88+X81</f>
        <v>0</v>
      </c>
      <c r="Y86" s="201"/>
      <c r="Z86" s="3">
        <f>Z85-X86</f>
        <v>480</v>
      </c>
      <c r="AA86" s="200">
        <f>X88+AA81</f>
        <v>0</v>
      </c>
      <c r="AB86" s="201"/>
      <c r="AC86" s="3">
        <f>AC85-AA86</f>
        <v>480</v>
      </c>
      <c r="AD86" s="200">
        <f>AA88+AD81</f>
        <v>0</v>
      </c>
      <c r="AE86" s="201"/>
      <c r="AF86" s="3">
        <f>AF85-AD86</f>
        <v>480</v>
      </c>
      <c r="AG86" s="200">
        <f>AD88+AG81</f>
        <v>0</v>
      </c>
      <c r="AH86" s="201"/>
      <c r="AI86" s="3">
        <f>AI85-AG86</f>
        <v>480</v>
      </c>
      <c r="AJ86" s="200">
        <f>AG88+AJ81</f>
        <v>0</v>
      </c>
      <c r="AK86" s="201"/>
      <c r="AL86" s="3">
        <f>AL85-AJ86</f>
        <v>480</v>
      </c>
      <c r="AM86" s="200">
        <f>AJ88+AM81</f>
        <v>0</v>
      </c>
      <c r="AN86" s="201"/>
      <c r="AO86" s="3">
        <f>AO85-AM86</f>
        <v>480</v>
      </c>
      <c r="AP86" s="2"/>
      <c r="AQ86" s="1"/>
    </row>
    <row r="87" spans="4:45" ht="13.5" customHeight="1">
      <c r="D87" s="5"/>
      <c r="E87" s="5"/>
      <c r="F87" s="202" t="s">
        <v>126</v>
      </c>
      <c r="G87" s="203"/>
      <c r="H87" s="4">
        <v>400</v>
      </c>
      <c r="I87" s="202" t="s">
        <v>72</v>
      </c>
      <c r="J87" s="203"/>
      <c r="K87" s="4">
        <v>400</v>
      </c>
      <c r="L87" s="202" t="s">
        <v>77</v>
      </c>
      <c r="M87" s="203"/>
      <c r="N87" s="4">
        <v>400</v>
      </c>
      <c r="O87" s="202" t="s">
        <v>77</v>
      </c>
      <c r="P87" s="203"/>
      <c r="Q87" s="4">
        <v>400</v>
      </c>
      <c r="R87" s="202" t="s">
        <v>77</v>
      </c>
      <c r="S87" s="203"/>
      <c r="T87" s="4">
        <v>400</v>
      </c>
      <c r="U87" s="202" t="s">
        <v>77</v>
      </c>
      <c r="V87" s="203"/>
      <c r="W87" s="4">
        <v>400</v>
      </c>
      <c r="X87" s="202" t="s">
        <v>77</v>
      </c>
      <c r="Y87" s="203"/>
      <c r="Z87" s="4">
        <v>400</v>
      </c>
      <c r="AA87" s="202" t="s">
        <v>2</v>
      </c>
      <c r="AB87" s="203"/>
      <c r="AC87" s="4">
        <v>400</v>
      </c>
      <c r="AD87" s="202" t="s">
        <v>2</v>
      </c>
      <c r="AE87" s="203"/>
      <c r="AF87" s="4">
        <v>400</v>
      </c>
      <c r="AG87" s="202" t="s">
        <v>2</v>
      </c>
      <c r="AH87" s="203"/>
      <c r="AI87" s="4">
        <v>400</v>
      </c>
      <c r="AJ87" s="202" t="s">
        <v>2</v>
      </c>
      <c r="AK87" s="203"/>
      <c r="AL87" s="4">
        <v>400</v>
      </c>
      <c r="AM87" s="202" t="s">
        <v>2</v>
      </c>
      <c r="AN87" s="203"/>
      <c r="AO87" s="4">
        <v>400</v>
      </c>
      <c r="AP87" s="2"/>
      <c r="AQ87" s="1"/>
    </row>
    <row r="88" spans="4:45">
      <c r="D88" s="5"/>
      <c r="E88" s="5"/>
      <c r="F88" s="200">
        <f>'　【補完用】0年目'!$AD$22+'　【補完用】0年目'!$AG$22+'　【補完用】0年目'!$AJ$22+'　【補完用】0年目'!$AM$22</f>
        <v>0</v>
      </c>
      <c r="G88" s="201"/>
      <c r="H88" s="3">
        <f>H87-F88</f>
        <v>400</v>
      </c>
      <c r="I88" s="200">
        <f>'　【補完用】0年目'!$AG$22+'　【補完用】0年目'!$AJ$22+'　【補完用】0年目'!$AM$22+$I$81</f>
        <v>0</v>
      </c>
      <c r="J88" s="201"/>
      <c r="K88" s="3">
        <f>K87-I88</f>
        <v>400</v>
      </c>
      <c r="L88" s="200">
        <f>I90+L81</f>
        <v>0</v>
      </c>
      <c r="M88" s="201"/>
      <c r="N88" s="3">
        <f>N87-L88</f>
        <v>400</v>
      </c>
      <c r="O88" s="200">
        <f>L90+O81</f>
        <v>0</v>
      </c>
      <c r="P88" s="201"/>
      <c r="Q88" s="3">
        <f>Q87-O88</f>
        <v>400</v>
      </c>
      <c r="R88" s="200">
        <f>O90+R81</f>
        <v>0</v>
      </c>
      <c r="S88" s="201"/>
      <c r="T88" s="3">
        <f>T87-R88</f>
        <v>400</v>
      </c>
      <c r="U88" s="200">
        <f>R90+U81</f>
        <v>0</v>
      </c>
      <c r="V88" s="201"/>
      <c r="W88" s="3">
        <f>W87-U88</f>
        <v>400</v>
      </c>
      <c r="X88" s="200">
        <f>U90+X81</f>
        <v>0</v>
      </c>
      <c r="Y88" s="201"/>
      <c r="Z88" s="3">
        <f>Z87-X88</f>
        <v>400</v>
      </c>
      <c r="AA88" s="200">
        <f>X90+AA81</f>
        <v>0</v>
      </c>
      <c r="AB88" s="201"/>
      <c r="AC88" s="3">
        <f>AC87-AA88</f>
        <v>400</v>
      </c>
      <c r="AD88" s="200">
        <f>AA90+AD81</f>
        <v>0</v>
      </c>
      <c r="AE88" s="201"/>
      <c r="AF88" s="3">
        <f>AF87-AD88</f>
        <v>400</v>
      </c>
      <c r="AG88" s="200">
        <f>AD90+AG81</f>
        <v>0</v>
      </c>
      <c r="AH88" s="201"/>
      <c r="AI88" s="3">
        <f>AI87-AG88</f>
        <v>400</v>
      </c>
      <c r="AJ88" s="200">
        <f>AG90+AJ81</f>
        <v>0</v>
      </c>
      <c r="AK88" s="201"/>
      <c r="AL88" s="3">
        <f>AL87-AJ88</f>
        <v>400</v>
      </c>
      <c r="AM88" s="200">
        <f>AJ90+AM81</f>
        <v>0</v>
      </c>
      <c r="AN88" s="201"/>
      <c r="AO88" s="3">
        <f>AO87-AM88</f>
        <v>400</v>
      </c>
      <c r="AP88" s="2"/>
      <c r="AQ88" s="1"/>
    </row>
    <row r="89" spans="4:45" ht="13.5" customHeight="1">
      <c r="D89" s="5"/>
      <c r="E89" s="5"/>
      <c r="F89" s="202" t="s">
        <v>127</v>
      </c>
      <c r="G89" s="203"/>
      <c r="H89" s="4">
        <v>320</v>
      </c>
      <c r="I89" s="202" t="s">
        <v>73</v>
      </c>
      <c r="J89" s="203"/>
      <c r="K89" s="4">
        <v>320</v>
      </c>
      <c r="L89" s="202" t="s">
        <v>78</v>
      </c>
      <c r="M89" s="203"/>
      <c r="N89" s="4">
        <v>320</v>
      </c>
      <c r="O89" s="202" t="s">
        <v>78</v>
      </c>
      <c r="P89" s="203"/>
      <c r="Q89" s="4">
        <v>320</v>
      </c>
      <c r="R89" s="202" t="s">
        <v>78</v>
      </c>
      <c r="S89" s="203"/>
      <c r="T89" s="4">
        <v>320</v>
      </c>
      <c r="U89" s="202" t="s">
        <v>78</v>
      </c>
      <c r="V89" s="203"/>
      <c r="W89" s="4">
        <v>320</v>
      </c>
      <c r="X89" s="202" t="s">
        <v>78</v>
      </c>
      <c r="Y89" s="203"/>
      <c r="Z89" s="4">
        <v>320</v>
      </c>
      <c r="AA89" s="202" t="s">
        <v>0</v>
      </c>
      <c r="AB89" s="203"/>
      <c r="AC89" s="4">
        <v>320</v>
      </c>
      <c r="AD89" s="202" t="s">
        <v>0</v>
      </c>
      <c r="AE89" s="203"/>
      <c r="AF89" s="4">
        <v>320</v>
      </c>
      <c r="AG89" s="202" t="s">
        <v>0</v>
      </c>
      <c r="AH89" s="203"/>
      <c r="AI89" s="4">
        <v>320</v>
      </c>
      <c r="AJ89" s="202" t="s">
        <v>0</v>
      </c>
      <c r="AK89" s="203"/>
      <c r="AL89" s="4">
        <v>320</v>
      </c>
      <c r="AM89" s="202" t="s">
        <v>0</v>
      </c>
      <c r="AN89" s="203"/>
      <c r="AO89" s="4">
        <v>320</v>
      </c>
      <c r="AP89" s="2"/>
      <c r="AQ89" s="1"/>
    </row>
    <row r="90" spans="4:45">
      <c r="D90" s="5"/>
      <c r="E90" s="5"/>
      <c r="F90" s="200">
        <f>'　【補完用】0年目'!$AG$22+'　【補完用】0年目'!$AJ$22+'　【補完用】0年目'!$AM$22</f>
        <v>0</v>
      </c>
      <c r="G90" s="201"/>
      <c r="H90" s="3">
        <f>H89-F90</f>
        <v>320</v>
      </c>
      <c r="I90" s="200">
        <f>'　【補完用】0年目'!$AJ$22+'　【補完用】0年目'!$AM$22+$I$81</f>
        <v>0</v>
      </c>
      <c r="J90" s="201"/>
      <c r="K90" s="3">
        <f>K89-I90</f>
        <v>320</v>
      </c>
      <c r="L90" s="200">
        <f>I92+L81</f>
        <v>0</v>
      </c>
      <c r="M90" s="201"/>
      <c r="N90" s="3">
        <f>N89-L90</f>
        <v>320</v>
      </c>
      <c r="O90" s="200">
        <f>L92+O81</f>
        <v>0</v>
      </c>
      <c r="P90" s="201"/>
      <c r="Q90" s="3">
        <f>Q89-O90</f>
        <v>320</v>
      </c>
      <c r="R90" s="200">
        <f>O92+R81</f>
        <v>0</v>
      </c>
      <c r="S90" s="201"/>
      <c r="T90" s="3">
        <f>T89-R90</f>
        <v>320</v>
      </c>
      <c r="U90" s="200">
        <f>R92+U81</f>
        <v>0</v>
      </c>
      <c r="V90" s="201"/>
      <c r="W90" s="3">
        <f>W89-U90</f>
        <v>320</v>
      </c>
      <c r="X90" s="200">
        <f>U92+X81</f>
        <v>0</v>
      </c>
      <c r="Y90" s="201"/>
      <c r="Z90" s="3">
        <f>Z89-X90</f>
        <v>320</v>
      </c>
      <c r="AA90" s="200">
        <f>X92+AA81</f>
        <v>0</v>
      </c>
      <c r="AB90" s="201"/>
      <c r="AC90" s="3">
        <f>AC89-AA90</f>
        <v>320</v>
      </c>
      <c r="AD90" s="200">
        <f>AA92+AD81</f>
        <v>0</v>
      </c>
      <c r="AE90" s="201"/>
      <c r="AF90" s="3">
        <f>AF89-AD90</f>
        <v>320</v>
      </c>
      <c r="AG90" s="200">
        <f>AD92+AG81</f>
        <v>0</v>
      </c>
      <c r="AH90" s="201"/>
      <c r="AI90" s="3">
        <f>AI89-AG90</f>
        <v>320</v>
      </c>
      <c r="AJ90" s="200">
        <f>AG92+AJ81</f>
        <v>0</v>
      </c>
      <c r="AK90" s="201"/>
      <c r="AL90" s="3">
        <f>AL89-AJ90</f>
        <v>320</v>
      </c>
      <c r="AM90" s="200">
        <f>AJ92+AM81</f>
        <v>0</v>
      </c>
      <c r="AN90" s="201"/>
      <c r="AO90" s="3">
        <f>AO89-AM90</f>
        <v>320</v>
      </c>
      <c r="AP90" s="2"/>
      <c r="AQ90" s="1"/>
    </row>
    <row r="91" spans="4:45" ht="13.5" customHeight="1">
      <c r="D91" s="5"/>
      <c r="E91" s="5"/>
      <c r="F91" s="202" t="s">
        <v>128</v>
      </c>
      <c r="G91" s="203"/>
      <c r="H91" s="4">
        <v>240</v>
      </c>
      <c r="I91" s="202" t="s">
        <v>74</v>
      </c>
      <c r="J91" s="203"/>
      <c r="K91" s="4">
        <v>240</v>
      </c>
      <c r="L91" s="202" t="s">
        <v>79</v>
      </c>
      <c r="M91" s="203"/>
      <c r="N91" s="4">
        <v>240</v>
      </c>
      <c r="O91" s="202" t="s">
        <v>79</v>
      </c>
      <c r="P91" s="203"/>
      <c r="Q91" s="4">
        <v>240</v>
      </c>
      <c r="R91" s="202" t="s">
        <v>79</v>
      </c>
      <c r="S91" s="203"/>
      <c r="T91" s="4">
        <v>240</v>
      </c>
      <c r="U91" s="202" t="s">
        <v>79</v>
      </c>
      <c r="V91" s="203"/>
      <c r="W91" s="4">
        <v>240</v>
      </c>
      <c r="X91" s="202" t="s">
        <v>79</v>
      </c>
      <c r="Y91" s="203"/>
      <c r="Z91" s="4">
        <v>240</v>
      </c>
      <c r="AA91" s="202" t="s">
        <v>1</v>
      </c>
      <c r="AB91" s="203"/>
      <c r="AC91" s="4">
        <v>240</v>
      </c>
      <c r="AD91" s="202" t="s">
        <v>1</v>
      </c>
      <c r="AE91" s="203"/>
      <c r="AF91" s="4">
        <v>240</v>
      </c>
      <c r="AG91" s="202" t="s">
        <v>1</v>
      </c>
      <c r="AH91" s="203"/>
      <c r="AI91" s="4">
        <v>240</v>
      </c>
      <c r="AJ91" s="202" t="s">
        <v>1</v>
      </c>
      <c r="AK91" s="203"/>
      <c r="AL91" s="4">
        <v>240</v>
      </c>
      <c r="AM91" s="202" t="s">
        <v>1</v>
      </c>
      <c r="AN91" s="203"/>
      <c r="AO91" s="4">
        <v>240</v>
      </c>
      <c r="AP91" s="2"/>
      <c r="AQ91" s="1"/>
    </row>
    <row r="92" spans="4:45">
      <c r="D92" s="5"/>
      <c r="E92" s="5"/>
      <c r="F92" s="200">
        <f>'　【補完用】0年目'!$AJ$22+'　【補完用】0年目'!$AM$22</f>
        <v>0</v>
      </c>
      <c r="G92" s="201"/>
      <c r="H92" s="3">
        <f>H91-F92</f>
        <v>240</v>
      </c>
      <c r="I92" s="200">
        <f>'　【補完用】0年目'!$AM$22+$I$81</f>
        <v>0</v>
      </c>
      <c r="J92" s="201"/>
      <c r="K92" s="3">
        <f>K91-I92</f>
        <v>240</v>
      </c>
      <c r="L92" s="200">
        <f>I94+L81</f>
        <v>0</v>
      </c>
      <c r="M92" s="201"/>
      <c r="N92" s="3">
        <f>N91-L92</f>
        <v>240</v>
      </c>
      <c r="O92" s="200">
        <f>L94+O81</f>
        <v>0</v>
      </c>
      <c r="P92" s="201"/>
      <c r="Q92" s="3">
        <f>Q91-O92</f>
        <v>240</v>
      </c>
      <c r="R92" s="200">
        <f>O94+R81</f>
        <v>0</v>
      </c>
      <c r="S92" s="201"/>
      <c r="T92" s="3">
        <f>T91-R92</f>
        <v>240</v>
      </c>
      <c r="U92" s="200">
        <f>R94+U81</f>
        <v>0</v>
      </c>
      <c r="V92" s="201"/>
      <c r="W92" s="3">
        <f>W91-U92</f>
        <v>240</v>
      </c>
      <c r="X92" s="200">
        <f>U94+X81</f>
        <v>0</v>
      </c>
      <c r="Y92" s="201"/>
      <c r="Z92" s="3">
        <f>Z91-X92</f>
        <v>240</v>
      </c>
      <c r="AA92" s="200">
        <f>X94+AA81</f>
        <v>0</v>
      </c>
      <c r="AB92" s="201"/>
      <c r="AC92" s="3">
        <f>AC91-AA92</f>
        <v>240</v>
      </c>
      <c r="AD92" s="200">
        <f>AA94+AD81</f>
        <v>0</v>
      </c>
      <c r="AE92" s="201"/>
      <c r="AF92" s="3">
        <f>AF91-AD92</f>
        <v>240</v>
      </c>
      <c r="AG92" s="200">
        <f>AD94+AG81</f>
        <v>0</v>
      </c>
      <c r="AH92" s="201"/>
      <c r="AI92" s="3">
        <f>AI91-AG92</f>
        <v>240</v>
      </c>
      <c r="AJ92" s="200">
        <f>AG94+AJ81</f>
        <v>0</v>
      </c>
      <c r="AK92" s="201"/>
      <c r="AL92" s="3">
        <f>AL91-AJ92</f>
        <v>240</v>
      </c>
      <c r="AM92" s="200">
        <f>AJ94+AM81</f>
        <v>0</v>
      </c>
      <c r="AN92" s="201"/>
      <c r="AO92" s="3">
        <f>AO91-AM92</f>
        <v>240</v>
      </c>
      <c r="AP92" s="2"/>
      <c r="AQ92" s="1"/>
    </row>
    <row r="93" spans="4:45">
      <c r="D93" s="5"/>
      <c r="E93" s="5"/>
      <c r="F93" s="202" t="s">
        <v>129</v>
      </c>
      <c r="G93" s="203"/>
      <c r="H93" s="4">
        <v>160</v>
      </c>
      <c r="I93" s="202" t="s">
        <v>75</v>
      </c>
      <c r="J93" s="203"/>
      <c r="K93" s="4">
        <v>160</v>
      </c>
      <c r="L93" s="202" t="s">
        <v>80</v>
      </c>
      <c r="M93" s="203"/>
      <c r="N93" s="4">
        <v>160</v>
      </c>
      <c r="O93" s="202" t="s">
        <v>80</v>
      </c>
      <c r="P93" s="203"/>
      <c r="Q93" s="4">
        <v>160</v>
      </c>
      <c r="R93" s="202" t="s">
        <v>80</v>
      </c>
      <c r="S93" s="203"/>
      <c r="T93" s="4">
        <v>160</v>
      </c>
      <c r="U93" s="202" t="s">
        <v>80</v>
      </c>
      <c r="V93" s="203"/>
      <c r="W93" s="4">
        <v>160</v>
      </c>
      <c r="X93" s="202" t="s">
        <v>80</v>
      </c>
      <c r="Y93" s="203"/>
      <c r="Z93" s="4">
        <v>160</v>
      </c>
      <c r="AA93" s="202" t="s">
        <v>3</v>
      </c>
      <c r="AB93" s="203"/>
      <c r="AC93" s="4">
        <v>160</v>
      </c>
      <c r="AD93" s="202" t="s">
        <v>3</v>
      </c>
      <c r="AE93" s="203"/>
      <c r="AF93" s="4">
        <v>160</v>
      </c>
      <c r="AG93" s="202" t="s">
        <v>3</v>
      </c>
      <c r="AH93" s="203"/>
      <c r="AI93" s="4">
        <v>160</v>
      </c>
      <c r="AJ93" s="202" t="s">
        <v>3</v>
      </c>
      <c r="AK93" s="203"/>
      <c r="AL93" s="4">
        <v>160</v>
      </c>
      <c r="AM93" s="202" t="s">
        <v>3</v>
      </c>
      <c r="AN93" s="203"/>
      <c r="AO93" s="4">
        <v>160</v>
      </c>
      <c r="AP93" s="2"/>
      <c r="AQ93" s="1"/>
    </row>
    <row r="94" spans="4:45">
      <c r="D94" s="5"/>
      <c r="E94" s="5"/>
      <c r="F94" s="200">
        <f>'　【補完用】0年目'!$AM$22</f>
        <v>0</v>
      </c>
      <c r="G94" s="201"/>
      <c r="H94" s="3">
        <f>H93-F94</f>
        <v>160</v>
      </c>
      <c r="I94" s="200">
        <f>I81</f>
        <v>0</v>
      </c>
      <c r="J94" s="201"/>
      <c r="K94" s="3">
        <f>K93-I94</f>
        <v>160</v>
      </c>
      <c r="L94" s="200">
        <f>L81</f>
        <v>0</v>
      </c>
      <c r="M94" s="201"/>
      <c r="N94" s="3">
        <f>N93-L94</f>
        <v>160</v>
      </c>
      <c r="O94" s="200">
        <f>O81</f>
        <v>0</v>
      </c>
      <c r="P94" s="201"/>
      <c r="Q94" s="3">
        <f>Q93-O94</f>
        <v>160</v>
      </c>
      <c r="R94" s="200">
        <f>R81</f>
        <v>0</v>
      </c>
      <c r="S94" s="201"/>
      <c r="T94" s="3">
        <f>T93-R94</f>
        <v>160</v>
      </c>
      <c r="U94" s="200">
        <f>U81</f>
        <v>0</v>
      </c>
      <c r="V94" s="201"/>
      <c r="W94" s="3">
        <f>W93-U94</f>
        <v>160</v>
      </c>
      <c r="X94" s="200">
        <f>X81</f>
        <v>0</v>
      </c>
      <c r="Y94" s="201"/>
      <c r="Z94" s="3">
        <f>Z93-X94</f>
        <v>160</v>
      </c>
      <c r="AA94" s="200">
        <f>AA81</f>
        <v>0</v>
      </c>
      <c r="AB94" s="201"/>
      <c r="AC94" s="3">
        <f>AC93-AA94</f>
        <v>160</v>
      </c>
      <c r="AD94" s="200">
        <f>AD81</f>
        <v>0</v>
      </c>
      <c r="AE94" s="201"/>
      <c r="AF94" s="3">
        <f>AF93-AD94</f>
        <v>160</v>
      </c>
      <c r="AG94" s="200">
        <f>AG81</f>
        <v>0</v>
      </c>
      <c r="AH94" s="201"/>
      <c r="AI94" s="3">
        <f>AI93-AG94</f>
        <v>160</v>
      </c>
      <c r="AJ94" s="200">
        <f>AJ81</f>
        <v>0</v>
      </c>
      <c r="AK94" s="201"/>
      <c r="AL94" s="3">
        <f>AL93-AJ94</f>
        <v>160</v>
      </c>
      <c r="AM94" s="200">
        <f>AM81</f>
        <v>0</v>
      </c>
      <c r="AN94" s="201"/>
      <c r="AO94" s="3">
        <f>AO93-AM94</f>
        <v>160</v>
      </c>
      <c r="AP94" s="2"/>
      <c r="AQ94" s="1"/>
    </row>
    <row r="95" spans="4:45" ht="21" customHeight="1" thickBot="1">
      <c r="E95" s="6" t="s">
        <v>12</v>
      </c>
      <c r="I95">
        <f>IF($X$2="",0,IF(I82&gt;$S$2,1,0))</f>
        <v>0</v>
      </c>
      <c r="L95">
        <f>IF(L82&gt;$S$2,1,0)</f>
        <v>0</v>
      </c>
      <c r="O95">
        <f>IF(O82&gt;$S$2,1,0)</f>
        <v>0</v>
      </c>
      <c r="R95">
        <f>IF(R82&gt;$S$2,1,0)</f>
        <v>0</v>
      </c>
      <c r="U95">
        <f>IF(U82&gt;$S$2,1,0)</f>
        <v>0</v>
      </c>
      <c r="X95">
        <f>IF(X82&gt;$S$2,1,0)</f>
        <v>0</v>
      </c>
      <c r="AA95">
        <f>IF(AA82&gt;$S$2,1,0)</f>
        <v>0</v>
      </c>
      <c r="AD95">
        <f>IF(AD82&gt;$S$2,1,0)</f>
        <v>0</v>
      </c>
      <c r="AG95">
        <f>IF($X$2="",0,IF(AG82&gt;$S$2,1,0))</f>
        <v>0</v>
      </c>
      <c r="AJ95">
        <f>IF($X$2="",0,IF(AJ82&gt;$S$2,1,0))</f>
        <v>0</v>
      </c>
      <c r="AM95">
        <f>IF($X$2="",0,IF(AM82&gt;$S$2,1,0))</f>
        <v>0</v>
      </c>
      <c r="AP95">
        <f>IF($X$2="",0,IF(AP82&gt;$S$2,1,0))</f>
        <v>0</v>
      </c>
    </row>
    <row r="96" spans="4:45" ht="40.5" customHeight="1" thickBot="1">
      <c r="D96" s="5">
        <v>7</v>
      </c>
      <c r="E96" s="5"/>
      <c r="F96" s="207" t="s">
        <v>98</v>
      </c>
      <c r="G96" s="207"/>
      <c r="H96" s="88">
        <f>MIN(H99,$E99)</f>
        <v>0</v>
      </c>
      <c r="I96" s="9">
        <f>'1年目'!G25</f>
        <v>0</v>
      </c>
      <c r="J96" s="10">
        <f>COUNTIF(I110,1)</f>
        <v>0</v>
      </c>
      <c r="K96" s="88">
        <f>MIN(K99,$E99)</f>
        <v>0</v>
      </c>
      <c r="L96" s="9">
        <f>'1年目'!J25</f>
        <v>0</v>
      </c>
      <c r="M96" s="10">
        <f>COUNTIF(I110:L110,1)</f>
        <v>0</v>
      </c>
      <c r="N96" s="88">
        <f>MIN(N99,$E99)</f>
        <v>0</v>
      </c>
      <c r="O96" s="9">
        <f>'1年目'!M25</f>
        <v>0</v>
      </c>
      <c r="P96" s="10">
        <f>COUNTIF(I110:O110,1)</f>
        <v>0</v>
      </c>
      <c r="Q96" s="88">
        <f>MIN(Q99,$E99)</f>
        <v>0</v>
      </c>
      <c r="R96" s="9">
        <f>'1年目'!P25</f>
        <v>0</v>
      </c>
      <c r="S96" s="10">
        <f>COUNTIF(I110:R110,1)</f>
        <v>0</v>
      </c>
      <c r="T96" s="88">
        <f>MIN(T99,$E99)</f>
        <v>0</v>
      </c>
      <c r="U96" s="9">
        <f>'1年目'!S25</f>
        <v>0</v>
      </c>
      <c r="V96" s="10">
        <f>COUNTIF(I110:U110,1)</f>
        <v>0</v>
      </c>
      <c r="W96" s="88">
        <f>MIN(W99,$E99)</f>
        <v>0</v>
      </c>
      <c r="X96" s="9">
        <f>'1年目'!V25</f>
        <v>0</v>
      </c>
      <c r="Y96" s="10">
        <f>COUNTIF(I110:X110,1)</f>
        <v>0</v>
      </c>
      <c r="Z96" s="88">
        <f>MIN(Z99,$E99)</f>
        <v>0</v>
      </c>
      <c r="AA96" s="9">
        <f>'1年目'!Y25</f>
        <v>0</v>
      </c>
      <c r="AB96" s="10">
        <f>COUNTIF(I110:AA110,1)</f>
        <v>0</v>
      </c>
      <c r="AC96" s="88">
        <f>MIN(AC99,$E99)</f>
        <v>0</v>
      </c>
      <c r="AD96" s="9">
        <f>'1年目'!AB25</f>
        <v>0</v>
      </c>
      <c r="AE96" s="10">
        <f>COUNTIF(I110:AD110,1)</f>
        <v>0</v>
      </c>
      <c r="AF96" s="88">
        <f>MIN(AF99,$E99)</f>
        <v>0</v>
      </c>
      <c r="AG96" s="9">
        <f>'1年目'!AE25</f>
        <v>0</v>
      </c>
      <c r="AH96" s="10">
        <f>COUNTIF(I110:AG110,1)</f>
        <v>0</v>
      </c>
      <c r="AI96" s="88">
        <f>MIN(AI99,$E99)</f>
        <v>0</v>
      </c>
      <c r="AJ96" s="9">
        <f>'1年目'!AH25</f>
        <v>0</v>
      </c>
      <c r="AK96" s="10">
        <f>COUNTIF(I110:AJ110,1)</f>
        <v>0</v>
      </c>
      <c r="AL96" s="88">
        <f>MIN(AL99,$E99)</f>
        <v>0</v>
      </c>
      <c r="AM96" s="9">
        <f>'1年目'!AK25</f>
        <v>0</v>
      </c>
      <c r="AN96" s="10">
        <f>COUNTIF(I110:AM110,1)</f>
        <v>0</v>
      </c>
      <c r="AO96" s="88">
        <f>MIN(AO99,$E99)</f>
        <v>0</v>
      </c>
      <c r="AP96" s="9">
        <f>'1年目'!AN25</f>
        <v>0</v>
      </c>
      <c r="AQ96" s="10">
        <f>COUNTIF(I110:AP110,1)</f>
        <v>0</v>
      </c>
      <c r="AR96" s="24">
        <f>I96+L96+O96+R96+U96+X96+AA96+AD96+AG96+AJ96+AM96+AP96</f>
        <v>0</v>
      </c>
      <c r="AS96" s="18" t="s">
        <v>24</v>
      </c>
    </row>
    <row r="97" spans="4:45" s="17" customFormat="1" ht="18.75" customHeight="1" thickBot="1">
      <c r="D97" s="30" t="s">
        <v>23</v>
      </c>
      <c r="E97" s="31" t="s">
        <v>19</v>
      </c>
      <c r="F97" s="207"/>
      <c r="G97" s="207"/>
      <c r="H97" s="91">
        <f>MIN(H98,H99,$E99)</f>
        <v>0</v>
      </c>
      <c r="I97" s="22">
        <f>'1年目'!G26</f>
        <v>0</v>
      </c>
      <c r="J97" s="23">
        <f>'1年目'!H26</f>
        <v>0</v>
      </c>
      <c r="K97" s="91">
        <f>MIN(K98,K99,$E99)</f>
        <v>0</v>
      </c>
      <c r="L97" s="22">
        <f>'1年目'!J26</f>
        <v>0</v>
      </c>
      <c r="M97" s="23">
        <f>'1年目'!K26</f>
        <v>0</v>
      </c>
      <c r="N97" s="91">
        <f>IF(M96&gt;=$X$2,MIN($S$2,N98,N99,$AL$2-L99,$E99),MIN(N98,N99,$AL$2-L99,$E99))</f>
        <v>0</v>
      </c>
      <c r="O97" s="22">
        <f>'1年目'!M26</f>
        <v>0</v>
      </c>
      <c r="P97" s="23">
        <f>'1年目'!N26</f>
        <v>0</v>
      </c>
      <c r="Q97" s="91">
        <f>IF(P96&gt;=$X$2,MIN($S$2,Q98,Q99,$AL$2-O99,$E99),MIN(Q98,Q99,$AL$2-O99,$E99))</f>
        <v>0</v>
      </c>
      <c r="R97" s="22">
        <f>'1年目'!P26</f>
        <v>0</v>
      </c>
      <c r="S97" s="23">
        <f>'1年目'!Q26</f>
        <v>0</v>
      </c>
      <c r="T97" s="91">
        <f>IF(S96&gt;=$X$2,MIN($S$2,T98,T99,$AL$2-R99,$E99),MIN(T98,T99,$AL$2-R99,$E99))</f>
        <v>0</v>
      </c>
      <c r="U97" s="22">
        <f>'1年目'!S26</f>
        <v>0</v>
      </c>
      <c r="V97" s="23">
        <f>'1年目'!T26</f>
        <v>0</v>
      </c>
      <c r="W97" s="91">
        <f>IF(V96&gt;=$X$2,MIN($S$2,W98,W99,$AL$2-U99,$E99),MIN(W98,W99,$AL$2-U99,$E99))</f>
        <v>0</v>
      </c>
      <c r="X97" s="22">
        <f>'1年目'!V26</f>
        <v>0</v>
      </c>
      <c r="Y97" s="23">
        <f>'1年目'!W26</f>
        <v>0</v>
      </c>
      <c r="Z97" s="91">
        <f>IF(Y96&gt;=$X$2,MIN($S$2,Z98,Z99,$AL$2-X99,$E99),MIN(Z98,Z99,$AL$2-X99,$E99))</f>
        <v>0</v>
      </c>
      <c r="AA97" s="22">
        <f>'1年目'!Y26</f>
        <v>0</v>
      </c>
      <c r="AB97" s="23">
        <f>'1年目'!Z26</f>
        <v>0</v>
      </c>
      <c r="AC97" s="91">
        <f>IF(AB96&gt;=$X$2,MIN($S$2,AC98,AC99,$AL$2-AA99,$E99),MIN(AC98,AC99,$AL$2-AA99,$E99))</f>
        <v>0</v>
      </c>
      <c r="AD97" s="22">
        <f>'1年目'!AB26</f>
        <v>0</v>
      </c>
      <c r="AE97" s="23">
        <f>'1年目'!AC26</f>
        <v>0</v>
      </c>
      <c r="AF97" s="91">
        <f>IF(AE96&gt;=$X$2,MIN($S$2,AF98,AF99,$AL$2-AD99,$E99),MIN(AF98,AF99,$AL$2-AD99,$E99))</f>
        <v>0</v>
      </c>
      <c r="AG97" s="22">
        <f>'1年目'!AE26</f>
        <v>0</v>
      </c>
      <c r="AH97" s="23">
        <f>'1年目'!AF26</f>
        <v>0</v>
      </c>
      <c r="AI97" s="91">
        <f>IF(AH96&gt;=$X$2,MIN($S$2,AI98,AI99,$AL$2-AG99,$E99),MIN(AI98,AI99,$AL$2-AG99,$E99))</f>
        <v>0</v>
      </c>
      <c r="AJ97" s="22">
        <f>'1年目'!AH26</f>
        <v>0</v>
      </c>
      <c r="AK97" s="23">
        <f>'1年目'!AI26</f>
        <v>0</v>
      </c>
      <c r="AL97" s="91">
        <f>IF(AK96&gt;=$X$2,MIN($S$2,AL98,AL99,$AL$2-AJ99,$E99),MIN(AL98,AL99,$AL$2-AJ99,$E99))</f>
        <v>0</v>
      </c>
      <c r="AM97" s="22">
        <f>'1年目'!AK26</f>
        <v>0</v>
      </c>
      <c r="AN97" s="23">
        <f>'1年目'!AL26</f>
        <v>0</v>
      </c>
      <c r="AO97" s="91">
        <f>IF(AN96&gt;=$X$2,MIN($S$2,AO98,AO99,$AL$2-AM99,$E99),MIN(AO98,AO99,$AL$2-AM99,$E99))</f>
        <v>0</v>
      </c>
      <c r="AP97" s="22">
        <f>'1年目'!AN26</f>
        <v>0</v>
      </c>
      <c r="AQ97" s="23">
        <f>'1年目'!AO26</f>
        <v>0</v>
      </c>
      <c r="AR97" s="12">
        <f>I97+L97+O97+R97+U97+X97+AA97+AD97+AG97+AJ97+AM97+AP97</f>
        <v>0</v>
      </c>
      <c r="AS97" s="18" t="s">
        <v>20</v>
      </c>
    </row>
    <row r="98" spans="4:45">
      <c r="D98" s="5"/>
      <c r="E98" s="5"/>
      <c r="F98" s="59"/>
      <c r="G98" s="60"/>
      <c r="H98" s="13"/>
      <c r="I98" s="59"/>
      <c r="J98" s="60"/>
      <c r="K98" s="13"/>
      <c r="L98" s="204" t="s">
        <v>25</v>
      </c>
      <c r="M98" s="205"/>
      <c r="N98" s="15" t="str">
        <f>IF(M96&gt;=$X$2,$S$2,"")</f>
        <v/>
      </c>
      <c r="O98" s="204" t="s">
        <v>25</v>
      </c>
      <c r="P98" s="205"/>
      <c r="Q98" s="15" t="str">
        <f>IF(P96&gt;=$X$2,$S$2,"")</f>
        <v/>
      </c>
      <c r="R98" s="204" t="s">
        <v>25</v>
      </c>
      <c r="S98" s="205"/>
      <c r="T98" s="15" t="str">
        <f>IF(S96&gt;=$X$2,$S$2,"")</f>
        <v/>
      </c>
      <c r="U98" s="204" t="s">
        <v>25</v>
      </c>
      <c r="V98" s="205"/>
      <c r="W98" s="15" t="str">
        <f>IF(V96&gt;=$X$2,$S$2,"")</f>
        <v/>
      </c>
      <c r="X98" s="204" t="s">
        <v>25</v>
      </c>
      <c r="Y98" s="205"/>
      <c r="Z98" s="15" t="str">
        <f>IF(Y96&gt;=$X$2,$S$2,"")</f>
        <v/>
      </c>
      <c r="AA98" s="204" t="s">
        <v>25</v>
      </c>
      <c r="AB98" s="205"/>
      <c r="AC98" s="15" t="str">
        <f>IF(AB96&gt;=$X$2,$S$2,"")</f>
        <v/>
      </c>
      <c r="AD98" s="204" t="s">
        <v>25</v>
      </c>
      <c r="AE98" s="205"/>
      <c r="AF98" s="15" t="str">
        <f>IF(AE96&gt;=$X$2,$S$2,"")</f>
        <v/>
      </c>
      <c r="AG98" s="204" t="s">
        <v>25</v>
      </c>
      <c r="AH98" s="205"/>
      <c r="AI98" s="15" t="str">
        <f>IF(AH96&gt;=$X$2,$S$2,"")</f>
        <v/>
      </c>
      <c r="AJ98" s="204" t="s">
        <v>25</v>
      </c>
      <c r="AK98" s="205"/>
      <c r="AL98" s="15" t="str">
        <f>IF(AK96&gt;=$X$2,$S$2,"")</f>
        <v/>
      </c>
      <c r="AM98" s="204" t="s">
        <v>25</v>
      </c>
      <c r="AN98" s="205"/>
      <c r="AO98" s="15" t="str">
        <f>IF(AN96&gt;=$X$2,$S$2,"")</f>
        <v/>
      </c>
      <c r="AP98" s="204" t="s">
        <v>25</v>
      </c>
      <c r="AQ98" s="205"/>
    </row>
    <row r="99" spans="4:45">
      <c r="D99" s="5"/>
      <c r="E99" s="89">
        <f>IF($AE$2="",$S$2,$AE$2)</f>
        <v>0</v>
      </c>
      <c r="F99" s="206"/>
      <c r="G99" s="205"/>
      <c r="H99" s="90">
        <f>IF(MIN(H101,H103,H105,H107,H109)&lt;0,0,MIN(H101,H103,H105,H107,H109,$AE$2))</f>
        <v>160</v>
      </c>
      <c r="I99" s="206"/>
      <c r="J99" s="205"/>
      <c r="K99" s="90">
        <f>IF(MIN(K101,K103,K105,K107,K109)&lt;0,0,MIN(K101,K103,K105,K107,K109,$AE$2))</f>
        <v>160</v>
      </c>
      <c r="L99" s="200">
        <f>I97+L97</f>
        <v>0</v>
      </c>
      <c r="M99" s="201"/>
      <c r="N99" s="90">
        <f>IF(MIN(N101,N103,N105,N107,N109)&lt;0,0,MIN(N101,N103,N105,N107,N109,$AE$2))</f>
        <v>160</v>
      </c>
      <c r="O99" s="200">
        <f>L99+O97</f>
        <v>0</v>
      </c>
      <c r="P99" s="201"/>
      <c r="Q99" s="90">
        <f>IF(MIN(Q101,Q103,Q105,Q107,Q109)&lt;0,0,MIN(Q101,Q103,Q105,Q107,Q109,$AE$2))</f>
        <v>160</v>
      </c>
      <c r="R99" s="200">
        <f>O99+R97</f>
        <v>0</v>
      </c>
      <c r="S99" s="201"/>
      <c r="T99" s="90">
        <f>IF(MIN(T101,T103,T105,T107,T109)&lt;0,0,MIN(T101,T103,T105,T107,T109,$AE$2))</f>
        <v>160</v>
      </c>
      <c r="U99" s="200">
        <f>R99+U97</f>
        <v>0</v>
      </c>
      <c r="V99" s="201"/>
      <c r="W99" s="90">
        <f>IF(MIN(W101,W103,W105,W107,W109)&lt;0,0,MIN(W101,W103,W105,W107,W109,$AE$2))</f>
        <v>160</v>
      </c>
      <c r="X99" s="200">
        <f>U99+X97</f>
        <v>0</v>
      </c>
      <c r="Y99" s="201"/>
      <c r="Z99" s="90">
        <f>IF(MIN(Z101,Z103,Z105,Z107,Z109)&lt;0,0,MIN(Z101,Z103,Z105,Z107,Z109,$AE$2))</f>
        <v>160</v>
      </c>
      <c r="AA99" s="200">
        <f>X99+AA97</f>
        <v>0</v>
      </c>
      <c r="AB99" s="201"/>
      <c r="AC99" s="90">
        <f>IF(MIN(AC101,AC103,AC105,AC107,AC109)&lt;0,0,MIN(AC101,AC103,AC105,AC107,AC109,$AE$2))</f>
        <v>160</v>
      </c>
      <c r="AD99" s="200">
        <f>AA99+AD97</f>
        <v>0</v>
      </c>
      <c r="AE99" s="201"/>
      <c r="AF99" s="90">
        <f>IF(MIN(AF101,AF103,AF105,AF107,AF109)&lt;0,0,MIN(AF101,AF103,AF105,AF107,AF109,$AE$2))</f>
        <v>160</v>
      </c>
      <c r="AG99" s="200">
        <f>AD99+AG97</f>
        <v>0</v>
      </c>
      <c r="AH99" s="201"/>
      <c r="AI99" s="90">
        <f>IF(MIN(AI101,AI103,AI105,AI107,AI109)&lt;0,0,MIN(AI101,AI103,AI105,AI107,AI109,$AE$2))</f>
        <v>160</v>
      </c>
      <c r="AJ99" s="200">
        <f>AG99+AJ97</f>
        <v>0</v>
      </c>
      <c r="AK99" s="201"/>
      <c r="AL99" s="90">
        <f>IF(MIN(AL101,AL103,AL105,AL107,AL109)&lt;0,0,MIN(AL101,AL103,AL105,AL107,AL109,$AE$2))</f>
        <v>160</v>
      </c>
      <c r="AM99" s="200">
        <f>AJ99+AM97</f>
        <v>0</v>
      </c>
      <c r="AN99" s="201"/>
      <c r="AO99" s="90">
        <f>IF(MIN(AO101,AO103,AO105,AO107,AO109)&lt;0,0,MIN(AO101,AO103,AO105,AO107,AO109,$AE$2))</f>
        <v>160</v>
      </c>
      <c r="AP99" s="200">
        <f>AM99+AP97</f>
        <v>0</v>
      </c>
      <c r="AQ99" s="201"/>
    </row>
    <row r="100" spans="4:45" ht="13.5" customHeight="1">
      <c r="D100" s="5"/>
      <c r="E100" s="5"/>
      <c r="F100" s="202" t="s">
        <v>125</v>
      </c>
      <c r="G100" s="203"/>
      <c r="H100" s="4">
        <v>480</v>
      </c>
      <c r="I100" s="202" t="s">
        <v>71</v>
      </c>
      <c r="J100" s="203"/>
      <c r="K100" s="4">
        <v>480</v>
      </c>
      <c r="L100" s="202" t="s">
        <v>76</v>
      </c>
      <c r="M100" s="203"/>
      <c r="N100" s="4">
        <v>480</v>
      </c>
      <c r="O100" s="202" t="s">
        <v>76</v>
      </c>
      <c r="P100" s="203"/>
      <c r="Q100" s="4">
        <v>480</v>
      </c>
      <c r="R100" s="202" t="s">
        <v>76</v>
      </c>
      <c r="S100" s="203"/>
      <c r="T100" s="4">
        <v>480</v>
      </c>
      <c r="U100" s="202" t="s">
        <v>76</v>
      </c>
      <c r="V100" s="203"/>
      <c r="W100" s="4">
        <v>480</v>
      </c>
      <c r="X100" s="202" t="s">
        <v>76</v>
      </c>
      <c r="Y100" s="203"/>
      <c r="Z100" s="4">
        <v>480</v>
      </c>
      <c r="AA100" s="202" t="s">
        <v>4</v>
      </c>
      <c r="AB100" s="203"/>
      <c r="AC100" s="4">
        <v>480</v>
      </c>
      <c r="AD100" s="202" t="s">
        <v>5</v>
      </c>
      <c r="AE100" s="203"/>
      <c r="AF100" s="4">
        <v>480</v>
      </c>
      <c r="AG100" s="202" t="s">
        <v>6</v>
      </c>
      <c r="AH100" s="203"/>
      <c r="AI100" s="4">
        <v>480</v>
      </c>
      <c r="AJ100" s="202" t="s">
        <v>7</v>
      </c>
      <c r="AK100" s="203"/>
      <c r="AL100" s="4">
        <v>480</v>
      </c>
      <c r="AM100" s="202" t="s">
        <v>8</v>
      </c>
      <c r="AN100" s="203"/>
      <c r="AO100" s="4">
        <v>480</v>
      </c>
      <c r="AP100" s="2"/>
      <c r="AQ100" s="1"/>
    </row>
    <row r="101" spans="4:45">
      <c r="D101" s="5"/>
      <c r="E101" s="5"/>
      <c r="F101" s="200">
        <f>'　【補完用】0年目'!$AA$25+'　【補完用】0年目'!$AD$25+'　【補完用】0年目'!$AG$25+'　【補完用】0年目'!$AJ$25+'　【補完用】0年目'!$AM$25</f>
        <v>0</v>
      </c>
      <c r="G101" s="201"/>
      <c r="H101" s="3">
        <f>H100-F101</f>
        <v>480</v>
      </c>
      <c r="I101" s="200">
        <f>'　【補完用】0年目'!$AD$25+'　【補完用】0年目'!$AG$25+'　【補完用】0年目'!$AJ$25+'　【補完用】0年目'!$AM$25+$I$96</f>
        <v>0</v>
      </c>
      <c r="J101" s="201"/>
      <c r="K101" s="3">
        <f>K100-I101</f>
        <v>480</v>
      </c>
      <c r="L101" s="200">
        <f>I103+L96</f>
        <v>0</v>
      </c>
      <c r="M101" s="201"/>
      <c r="N101" s="3">
        <f>N100-L101</f>
        <v>480</v>
      </c>
      <c r="O101" s="200">
        <f>L103+O96</f>
        <v>0</v>
      </c>
      <c r="P101" s="201"/>
      <c r="Q101" s="3">
        <f>Q100-O101</f>
        <v>480</v>
      </c>
      <c r="R101" s="200">
        <f>O103+R96</f>
        <v>0</v>
      </c>
      <c r="S101" s="201"/>
      <c r="T101" s="3">
        <f>T100-R101</f>
        <v>480</v>
      </c>
      <c r="U101" s="200">
        <f>R103+U96</f>
        <v>0</v>
      </c>
      <c r="V101" s="201"/>
      <c r="W101" s="3">
        <f>W100-U101</f>
        <v>480</v>
      </c>
      <c r="X101" s="200">
        <f>U103+X96</f>
        <v>0</v>
      </c>
      <c r="Y101" s="201"/>
      <c r="Z101" s="3">
        <f>Z100-X101</f>
        <v>480</v>
      </c>
      <c r="AA101" s="200">
        <f>X103+AA96</f>
        <v>0</v>
      </c>
      <c r="AB101" s="201"/>
      <c r="AC101" s="3">
        <f>AC100-AA101</f>
        <v>480</v>
      </c>
      <c r="AD101" s="200">
        <f>AA103+AD96</f>
        <v>0</v>
      </c>
      <c r="AE101" s="201"/>
      <c r="AF101" s="3">
        <f>AF100-AD101</f>
        <v>480</v>
      </c>
      <c r="AG101" s="200">
        <f>AD103+AG96</f>
        <v>0</v>
      </c>
      <c r="AH101" s="201"/>
      <c r="AI101" s="3">
        <f>AI100-AG101</f>
        <v>480</v>
      </c>
      <c r="AJ101" s="200">
        <f>AG103+AJ96</f>
        <v>0</v>
      </c>
      <c r="AK101" s="201"/>
      <c r="AL101" s="3">
        <f>AL100-AJ101</f>
        <v>480</v>
      </c>
      <c r="AM101" s="200">
        <f>AJ103+AM96</f>
        <v>0</v>
      </c>
      <c r="AN101" s="201"/>
      <c r="AO101" s="3">
        <f>AO100-AM101</f>
        <v>480</v>
      </c>
      <c r="AP101" s="2"/>
      <c r="AQ101" s="1"/>
    </row>
    <row r="102" spans="4:45" ht="13.5" customHeight="1">
      <c r="D102" s="5"/>
      <c r="E102" s="5"/>
      <c r="F102" s="202" t="s">
        <v>126</v>
      </c>
      <c r="G102" s="203"/>
      <c r="H102" s="4">
        <v>400</v>
      </c>
      <c r="I102" s="202" t="s">
        <v>72</v>
      </c>
      <c r="J102" s="203"/>
      <c r="K102" s="4">
        <v>400</v>
      </c>
      <c r="L102" s="202" t="s">
        <v>77</v>
      </c>
      <c r="M102" s="203"/>
      <c r="N102" s="4">
        <v>400</v>
      </c>
      <c r="O102" s="202" t="s">
        <v>77</v>
      </c>
      <c r="P102" s="203"/>
      <c r="Q102" s="4">
        <v>400</v>
      </c>
      <c r="R102" s="202" t="s">
        <v>77</v>
      </c>
      <c r="S102" s="203"/>
      <c r="T102" s="4">
        <v>400</v>
      </c>
      <c r="U102" s="202" t="s">
        <v>77</v>
      </c>
      <c r="V102" s="203"/>
      <c r="W102" s="4">
        <v>400</v>
      </c>
      <c r="X102" s="202" t="s">
        <v>77</v>
      </c>
      <c r="Y102" s="203"/>
      <c r="Z102" s="4">
        <v>400</v>
      </c>
      <c r="AA102" s="202" t="s">
        <v>2</v>
      </c>
      <c r="AB102" s="203"/>
      <c r="AC102" s="4">
        <v>400</v>
      </c>
      <c r="AD102" s="202" t="s">
        <v>2</v>
      </c>
      <c r="AE102" s="203"/>
      <c r="AF102" s="4">
        <v>400</v>
      </c>
      <c r="AG102" s="202" t="s">
        <v>2</v>
      </c>
      <c r="AH102" s="203"/>
      <c r="AI102" s="4">
        <v>400</v>
      </c>
      <c r="AJ102" s="202" t="s">
        <v>2</v>
      </c>
      <c r="AK102" s="203"/>
      <c r="AL102" s="4">
        <v>400</v>
      </c>
      <c r="AM102" s="202" t="s">
        <v>2</v>
      </c>
      <c r="AN102" s="203"/>
      <c r="AO102" s="4">
        <v>400</v>
      </c>
      <c r="AP102" s="2"/>
      <c r="AQ102" s="1"/>
    </row>
    <row r="103" spans="4:45">
      <c r="D103" s="5"/>
      <c r="E103" s="5"/>
      <c r="F103" s="200">
        <f>'　【補完用】0年目'!$AD$25+'　【補完用】0年目'!$AG$25+'　【補完用】0年目'!$AJ$25+'　【補完用】0年目'!$AM$25</f>
        <v>0</v>
      </c>
      <c r="G103" s="201"/>
      <c r="H103" s="3">
        <f>H102-F103</f>
        <v>400</v>
      </c>
      <c r="I103" s="200">
        <f>'　【補完用】0年目'!$AG$25+'　【補完用】0年目'!$AJ$25+'　【補完用】0年目'!$AM$25+$I$96</f>
        <v>0</v>
      </c>
      <c r="J103" s="201"/>
      <c r="K103" s="3">
        <f>K102-I103</f>
        <v>400</v>
      </c>
      <c r="L103" s="200">
        <f>I105+L96</f>
        <v>0</v>
      </c>
      <c r="M103" s="201"/>
      <c r="N103" s="3">
        <f>N102-L103</f>
        <v>400</v>
      </c>
      <c r="O103" s="200">
        <f>L105+O96</f>
        <v>0</v>
      </c>
      <c r="P103" s="201"/>
      <c r="Q103" s="3">
        <f>Q102-O103</f>
        <v>400</v>
      </c>
      <c r="R103" s="200">
        <f>O105+R96</f>
        <v>0</v>
      </c>
      <c r="S103" s="201"/>
      <c r="T103" s="3">
        <f>T102-R103</f>
        <v>400</v>
      </c>
      <c r="U103" s="200">
        <f>R105+U96</f>
        <v>0</v>
      </c>
      <c r="V103" s="201"/>
      <c r="W103" s="3">
        <f>W102-U103</f>
        <v>400</v>
      </c>
      <c r="X103" s="200">
        <f>U105+X96</f>
        <v>0</v>
      </c>
      <c r="Y103" s="201"/>
      <c r="Z103" s="3">
        <f>Z102-X103</f>
        <v>400</v>
      </c>
      <c r="AA103" s="200">
        <f>X105+AA96</f>
        <v>0</v>
      </c>
      <c r="AB103" s="201"/>
      <c r="AC103" s="3">
        <f>AC102-AA103</f>
        <v>400</v>
      </c>
      <c r="AD103" s="200">
        <f>AA105+AD96</f>
        <v>0</v>
      </c>
      <c r="AE103" s="201"/>
      <c r="AF103" s="3">
        <f>AF102-AD103</f>
        <v>400</v>
      </c>
      <c r="AG103" s="200">
        <f>AD105+AG96</f>
        <v>0</v>
      </c>
      <c r="AH103" s="201"/>
      <c r="AI103" s="3">
        <f>AI102-AG103</f>
        <v>400</v>
      </c>
      <c r="AJ103" s="200">
        <f>AG105+AJ96</f>
        <v>0</v>
      </c>
      <c r="AK103" s="201"/>
      <c r="AL103" s="3">
        <f>AL102-AJ103</f>
        <v>400</v>
      </c>
      <c r="AM103" s="200">
        <f>AJ105+AM96</f>
        <v>0</v>
      </c>
      <c r="AN103" s="201"/>
      <c r="AO103" s="3">
        <f>AO102-AM103</f>
        <v>400</v>
      </c>
      <c r="AP103" s="2"/>
      <c r="AQ103" s="1"/>
    </row>
    <row r="104" spans="4:45" ht="13.5" customHeight="1">
      <c r="D104" s="5"/>
      <c r="E104" s="5"/>
      <c r="F104" s="202" t="s">
        <v>127</v>
      </c>
      <c r="G104" s="203"/>
      <c r="H104" s="4">
        <v>320</v>
      </c>
      <c r="I104" s="202" t="s">
        <v>73</v>
      </c>
      <c r="J104" s="203"/>
      <c r="K104" s="4">
        <v>320</v>
      </c>
      <c r="L104" s="202" t="s">
        <v>78</v>
      </c>
      <c r="M104" s="203"/>
      <c r="N104" s="4">
        <v>320</v>
      </c>
      <c r="O104" s="202" t="s">
        <v>78</v>
      </c>
      <c r="P104" s="203"/>
      <c r="Q104" s="4">
        <v>320</v>
      </c>
      <c r="R104" s="202" t="s">
        <v>78</v>
      </c>
      <c r="S104" s="203"/>
      <c r="T104" s="4">
        <v>320</v>
      </c>
      <c r="U104" s="202" t="s">
        <v>78</v>
      </c>
      <c r="V104" s="203"/>
      <c r="W104" s="4">
        <v>320</v>
      </c>
      <c r="X104" s="202" t="s">
        <v>78</v>
      </c>
      <c r="Y104" s="203"/>
      <c r="Z104" s="4">
        <v>320</v>
      </c>
      <c r="AA104" s="202" t="s">
        <v>0</v>
      </c>
      <c r="AB104" s="203"/>
      <c r="AC104" s="4">
        <v>320</v>
      </c>
      <c r="AD104" s="202" t="s">
        <v>0</v>
      </c>
      <c r="AE104" s="203"/>
      <c r="AF104" s="4">
        <v>320</v>
      </c>
      <c r="AG104" s="202" t="s">
        <v>0</v>
      </c>
      <c r="AH104" s="203"/>
      <c r="AI104" s="4">
        <v>320</v>
      </c>
      <c r="AJ104" s="202" t="s">
        <v>0</v>
      </c>
      <c r="AK104" s="203"/>
      <c r="AL104" s="4">
        <v>320</v>
      </c>
      <c r="AM104" s="202" t="s">
        <v>0</v>
      </c>
      <c r="AN104" s="203"/>
      <c r="AO104" s="4">
        <v>320</v>
      </c>
      <c r="AP104" s="2"/>
      <c r="AQ104" s="1"/>
    </row>
    <row r="105" spans="4:45">
      <c r="D105" s="5"/>
      <c r="E105" s="5"/>
      <c r="F105" s="200">
        <f>'　【補完用】0年目'!$AG$25+'　【補完用】0年目'!$AJ$25+'　【補完用】0年目'!$AM$25</f>
        <v>0</v>
      </c>
      <c r="G105" s="201"/>
      <c r="H105" s="3">
        <f>H104-F105</f>
        <v>320</v>
      </c>
      <c r="I105" s="200">
        <f>'　【補完用】0年目'!$AJ$25+'　【補完用】0年目'!$AM$25+$I$96</f>
        <v>0</v>
      </c>
      <c r="J105" s="201"/>
      <c r="K105" s="3">
        <f>K104-I105</f>
        <v>320</v>
      </c>
      <c r="L105" s="200">
        <f>I107+L96</f>
        <v>0</v>
      </c>
      <c r="M105" s="201"/>
      <c r="N105" s="3">
        <f>N104-L105</f>
        <v>320</v>
      </c>
      <c r="O105" s="200">
        <f>L107+O96</f>
        <v>0</v>
      </c>
      <c r="P105" s="201"/>
      <c r="Q105" s="3">
        <f>Q104-O105</f>
        <v>320</v>
      </c>
      <c r="R105" s="200">
        <f>O107+R96</f>
        <v>0</v>
      </c>
      <c r="S105" s="201"/>
      <c r="T105" s="3">
        <f>T104-R105</f>
        <v>320</v>
      </c>
      <c r="U105" s="200">
        <f>R107+U96</f>
        <v>0</v>
      </c>
      <c r="V105" s="201"/>
      <c r="W105" s="3">
        <f>W104-U105</f>
        <v>320</v>
      </c>
      <c r="X105" s="200">
        <f>U107+X96</f>
        <v>0</v>
      </c>
      <c r="Y105" s="201"/>
      <c r="Z105" s="3">
        <f>Z104-X105</f>
        <v>320</v>
      </c>
      <c r="AA105" s="200">
        <f>X107+AA96</f>
        <v>0</v>
      </c>
      <c r="AB105" s="201"/>
      <c r="AC105" s="3">
        <f>AC104-AA105</f>
        <v>320</v>
      </c>
      <c r="AD105" s="200">
        <f>AA107+AD96</f>
        <v>0</v>
      </c>
      <c r="AE105" s="201"/>
      <c r="AF105" s="3">
        <f>AF104-AD105</f>
        <v>320</v>
      </c>
      <c r="AG105" s="200">
        <f>AD107+AG96</f>
        <v>0</v>
      </c>
      <c r="AH105" s="201"/>
      <c r="AI105" s="3">
        <f>AI104-AG105</f>
        <v>320</v>
      </c>
      <c r="AJ105" s="200">
        <f>AG107+AJ96</f>
        <v>0</v>
      </c>
      <c r="AK105" s="201"/>
      <c r="AL105" s="3">
        <f>AL104-AJ105</f>
        <v>320</v>
      </c>
      <c r="AM105" s="200">
        <f>AJ107+AM96</f>
        <v>0</v>
      </c>
      <c r="AN105" s="201"/>
      <c r="AO105" s="3">
        <f>AO104-AM105</f>
        <v>320</v>
      </c>
      <c r="AP105" s="2"/>
      <c r="AQ105" s="1"/>
    </row>
    <row r="106" spans="4:45" ht="13.5" customHeight="1">
      <c r="D106" s="5"/>
      <c r="E106" s="5"/>
      <c r="F106" s="202" t="s">
        <v>128</v>
      </c>
      <c r="G106" s="203"/>
      <c r="H106" s="4">
        <v>240</v>
      </c>
      <c r="I106" s="202" t="s">
        <v>74</v>
      </c>
      <c r="J106" s="203"/>
      <c r="K106" s="4">
        <v>240</v>
      </c>
      <c r="L106" s="202" t="s">
        <v>79</v>
      </c>
      <c r="M106" s="203"/>
      <c r="N106" s="4">
        <v>240</v>
      </c>
      <c r="O106" s="202" t="s">
        <v>79</v>
      </c>
      <c r="P106" s="203"/>
      <c r="Q106" s="4">
        <v>240</v>
      </c>
      <c r="R106" s="202" t="s">
        <v>79</v>
      </c>
      <c r="S106" s="203"/>
      <c r="T106" s="4">
        <v>240</v>
      </c>
      <c r="U106" s="202" t="s">
        <v>79</v>
      </c>
      <c r="V106" s="203"/>
      <c r="W106" s="4">
        <v>240</v>
      </c>
      <c r="X106" s="202" t="s">
        <v>79</v>
      </c>
      <c r="Y106" s="203"/>
      <c r="Z106" s="4">
        <v>240</v>
      </c>
      <c r="AA106" s="202" t="s">
        <v>1</v>
      </c>
      <c r="AB106" s="203"/>
      <c r="AC106" s="4">
        <v>240</v>
      </c>
      <c r="AD106" s="202" t="s">
        <v>1</v>
      </c>
      <c r="AE106" s="203"/>
      <c r="AF106" s="4">
        <v>240</v>
      </c>
      <c r="AG106" s="202" t="s">
        <v>1</v>
      </c>
      <c r="AH106" s="203"/>
      <c r="AI106" s="4">
        <v>240</v>
      </c>
      <c r="AJ106" s="202" t="s">
        <v>1</v>
      </c>
      <c r="AK106" s="203"/>
      <c r="AL106" s="4">
        <v>240</v>
      </c>
      <c r="AM106" s="202" t="s">
        <v>1</v>
      </c>
      <c r="AN106" s="203"/>
      <c r="AO106" s="4">
        <v>240</v>
      </c>
      <c r="AP106" s="2"/>
      <c r="AQ106" s="1"/>
    </row>
    <row r="107" spans="4:45">
      <c r="D107" s="5"/>
      <c r="E107" s="5"/>
      <c r="F107" s="200">
        <f>'　【補完用】0年目'!$AJ$25+'　【補完用】0年目'!$AM$25</f>
        <v>0</v>
      </c>
      <c r="G107" s="201"/>
      <c r="H107" s="3">
        <f>H106-F107</f>
        <v>240</v>
      </c>
      <c r="I107" s="200">
        <f>'　【補完用】0年目'!$AM$25+$I$96</f>
        <v>0</v>
      </c>
      <c r="J107" s="201"/>
      <c r="K107" s="3">
        <f>K106-I107</f>
        <v>240</v>
      </c>
      <c r="L107" s="200">
        <f>I109+L96</f>
        <v>0</v>
      </c>
      <c r="M107" s="201"/>
      <c r="N107" s="3">
        <f>N106-L107</f>
        <v>240</v>
      </c>
      <c r="O107" s="200">
        <f>L109+O96</f>
        <v>0</v>
      </c>
      <c r="P107" s="201"/>
      <c r="Q107" s="3">
        <f>Q106-O107</f>
        <v>240</v>
      </c>
      <c r="R107" s="200">
        <f>O109+R96</f>
        <v>0</v>
      </c>
      <c r="S107" s="201"/>
      <c r="T107" s="3">
        <f>T106-R107</f>
        <v>240</v>
      </c>
      <c r="U107" s="200">
        <f>R109+U96</f>
        <v>0</v>
      </c>
      <c r="V107" s="201"/>
      <c r="W107" s="3">
        <f>W106-U107</f>
        <v>240</v>
      </c>
      <c r="X107" s="200">
        <f>U109+X96</f>
        <v>0</v>
      </c>
      <c r="Y107" s="201"/>
      <c r="Z107" s="3">
        <f>Z106-X107</f>
        <v>240</v>
      </c>
      <c r="AA107" s="200">
        <f>X109+AA96</f>
        <v>0</v>
      </c>
      <c r="AB107" s="201"/>
      <c r="AC107" s="3">
        <f>AC106-AA107</f>
        <v>240</v>
      </c>
      <c r="AD107" s="200">
        <f>AA109+AD96</f>
        <v>0</v>
      </c>
      <c r="AE107" s="201"/>
      <c r="AF107" s="3">
        <f>AF106-AD107</f>
        <v>240</v>
      </c>
      <c r="AG107" s="200">
        <f>AD109+AG96</f>
        <v>0</v>
      </c>
      <c r="AH107" s="201"/>
      <c r="AI107" s="3">
        <f>AI106-AG107</f>
        <v>240</v>
      </c>
      <c r="AJ107" s="200">
        <f>AG109+AJ96</f>
        <v>0</v>
      </c>
      <c r="AK107" s="201"/>
      <c r="AL107" s="3">
        <f>AL106-AJ107</f>
        <v>240</v>
      </c>
      <c r="AM107" s="200">
        <f>AJ109+AM96</f>
        <v>0</v>
      </c>
      <c r="AN107" s="201"/>
      <c r="AO107" s="3">
        <f>AO106-AM107</f>
        <v>240</v>
      </c>
      <c r="AP107" s="2"/>
      <c r="AQ107" s="1"/>
    </row>
    <row r="108" spans="4:45">
      <c r="D108" s="5"/>
      <c r="E108" s="5"/>
      <c r="F108" s="202" t="s">
        <v>129</v>
      </c>
      <c r="G108" s="203"/>
      <c r="H108" s="4">
        <v>160</v>
      </c>
      <c r="I108" s="202" t="s">
        <v>75</v>
      </c>
      <c r="J108" s="203"/>
      <c r="K108" s="4">
        <v>160</v>
      </c>
      <c r="L108" s="202" t="s">
        <v>80</v>
      </c>
      <c r="M108" s="203"/>
      <c r="N108" s="4">
        <v>160</v>
      </c>
      <c r="O108" s="202" t="s">
        <v>80</v>
      </c>
      <c r="P108" s="203"/>
      <c r="Q108" s="4">
        <v>160</v>
      </c>
      <c r="R108" s="202" t="s">
        <v>80</v>
      </c>
      <c r="S108" s="203"/>
      <c r="T108" s="4">
        <v>160</v>
      </c>
      <c r="U108" s="202" t="s">
        <v>80</v>
      </c>
      <c r="V108" s="203"/>
      <c r="W108" s="4">
        <v>160</v>
      </c>
      <c r="X108" s="202" t="s">
        <v>80</v>
      </c>
      <c r="Y108" s="203"/>
      <c r="Z108" s="4">
        <v>160</v>
      </c>
      <c r="AA108" s="202" t="s">
        <v>3</v>
      </c>
      <c r="AB108" s="203"/>
      <c r="AC108" s="4">
        <v>160</v>
      </c>
      <c r="AD108" s="202" t="s">
        <v>3</v>
      </c>
      <c r="AE108" s="203"/>
      <c r="AF108" s="4">
        <v>160</v>
      </c>
      <c r="AG108" s="202" t="s">
        <v>3</v>
      </c>
      <c r="AH108" s="203"/>
      <c r="AI108" s="4">
        <v>160</v>
      </c>
      <c r="AJ108" s="202" t="s">
        <v>3</v>
      </c>
      <c r="AK108" s="203"/>
      <c r="AL108" s="4">
        <v>160</v>
      </c>
      <c r="AM108" s="202" t="s">
        <v>3</v>
      </c>
      <c r="AN108" s="203"/>
      <c r="AO108" s="4">
        <v>160</v>
      </c>
      <c r="AP108" s="2"/>
      <c r="AQ108" s="1"/>
    </row>
    <row r="109" spans="4:45">
      <c r="D109" s="5"/>
      <c r="E109" s="5"/>
      <c r="F109" s="200">
        <f>'　【補完用】0年目'!$AM$25</f>
        <v>0</v>
      </c>
      <c r="G109" s="201"/>
      <c r="H109" s="3">
        <f>H108-F109</f>
        <v>160</v>
      </c>
      <c r="I109" s="200">
        <f>I96</f>
        <v>0</v>
      </c>
      <c r="J109" s="201"/>
      <c r="K109" s="3">
        <f>K108-I109</f>
        <v>160</v>
      </c>
      <c r="L109" s="200">
        <f>L96</f>
        <v>0</v>
      </c>
      <c r="M109" s="201"/>
      <c r="N109" s="3">
        <f>N108-L109</f>
        <v>160</v>
      </c>
      <c r="O109" s="200">
        <f>O96</f>
        <v>0</v>
      </c>
      <c r="P109" s="201"/>
      <c r="Q109" s="3">
        <f>Q108-O109</f>
        <v>160</v>
      </c>
      <c r="R109" s="200">
        <f>R96</f>
        <v>0</v>
      </c>
      <c r="S109" s="201"/>
      <c r="T109" s="3">
        <f>T108-R109</f>
        <v>160</v>
      </c>
      <c r="U109" s="200">
        <f>U96</f>
        <v>0</v>
      </c>
      <c r="V109" s="201"/>
      <c r="W109" s="3">
        <f>W108-U109</f>
        <v>160</v>
      </c>
      <c r="X109" s="200">
        <f>X96</f>
        <v>0</v>
      </c>
      <c r="Y109" s="201"/>
      <c r="Z109" s="3">
        <f>Z108-X109</f>
        <v>160</v>
      </c>
      <c r="AA109" s="200">
        <f>AA96</f>
        <v>0</v>
      </c>
      <c r="AB109" s="201"/>
      <c r="AC109" s="3">
        <f>AC108-AA109</f>
        <v>160</v>
      </c>
      <c r="AD109" s="200">
        <f>AD96</f>
        <v>0</v>
      </c>
      <c r="AE109" s="201"/>
      <c r="AF109" s="3">
        <f>AF108-AD109</f>
        <v>160</v>
      </c>
      <c r="AG109" s="200">
        <f>AG96</f>
        <v>0</v>
      </c>
      <c r="AH109" s="201"/>
      <c r="AI109" s="3">
        <f>AI108-AG109</f>
        <v>160</v>
      </c>
      <c r="AJ109" s="200">
        <f>AJ96</f>
        <v>0</v>
      </c>
      <c r="AK109" s="201"/>
      <c r="AL109" s="3">
        <f>AL108-AJ109</f>
        <v>160</v>
      </c>
      <c r="AM109" s="200">
        <f>AM96</f>
        <v>0</v>
      </c>
      <c r="AN109" s="201"/>
      <c r="AO109" s="3">
        <f>AO108-AM109</f>
        <v>160</v>
      </c>
      <c r="AP109" s="2"/>
      <c r="AQ109" s="1"/>
    </row>
    <row r="110" spans="4:45" ht="21" customHeight="1" thickBot="1">
      <c r="E110" s="6" t="s">
        <v>12</v>
      </c>
      <c r="I110">
        <f>IF($X$2="",0,IF(I97&gt;$S$2,1,0))</f>
        <v>0</v>
      </c>
      <c r="L110">
        <f>IF($X$2="",0,IF(L97&gt;$S$2,1,0))</f>
        <v>0</v>
      </c>
      <c r="O110">
        <f>IF($X$2="",0,IF(O97&gt;$S$2,1,0))</f>
        <v>0</v>
      </c>
      <c r="R110">
        <f>IF($X$2="",0,IF(R97&gt;$S$2,1,0))</f>
        <v>0</v>
      </c>
      <c r="U110">
        <f>IF($X$2="",0,IF(U97&gt;$S$2,1,0))</f>
        <v>0</v>
      </c>
      <c r="X110">
        <f>IF($X$2="",0,IF(X97&gt;$S$2,1,0))</f>
        <v>0</v>
      </c>
      <c r="AA110">
        <f>IF($X$2="",0,IF(AA97&gt;$S$2,1,0))</f>
        <v>0</v>
      </c>
      <c r="AD110">
        <f>IF($X$2="",0,IF(AD97&gt;$S$2,1,0))</f>
        <v>0</v>
      </c>
      <c r="AG110">
        <f>IF($X$2="",0,IF(AG97&gt;$S$2,1,0))</f>
        <v>0</v>
      </c>
      <c r="AJ110">
        <f>IF($X$2="",0,IF(AJ97&gt;$S$2,1,0))</f>
        <v>0</v>
      </c>
      <c r="AM110">
        <f>IF($X$2="",0,IF(AM97&gt;$S$2,1,0))</f>
        <v>0</v>
      </c>
      <c r="AP110">
        <f>IF($X$2="",0,IF(AP97&gt;$S$2,1,0))</f>
        <v>0</v>
      </c>
    </row>
    <row r="111" spans="4:45" ht="40.5" customHeight="1" thickBot="1">
      <c r="D111" s="5">
        <v>8</v>
      </c>
      <c r="E111" s="5"/>
      <c r="F111" s="207" t="s">
        <v>98</v>
      </c>
      <c r="G111" s="207"/>
      <c r="H111" s="88">
        <f>MIN(H114,$E114)</f>
        <v>0</v>
      </c>
      <c r="I111" s="9">
        <f>'1年目'!G28</f>
        <v>0</v>
      </c>
      <c r="J111" s="10">
        <f>COUNTIF(I125,1)</f>
        <v>0</v>
      </c>
      <c r="K111" s="88">
        <f>MIN(K114,$E114)</f>
        <v>0</v>
      </c>
      <c r="L111" s="9">
        <f>'1年目'!J28</f>
        <v>0</v>
      </c>
      <c r="M111" s="10">
        <f>COUNTIF(I125:L125,1)</f>
        <v>0</v>
      </c>
      <c r="N111" s="88">
        <f>MIN(N114,$E114)</f>
        <v>0</v>
      </c>
      <c r="O111" s="9">
        <f>'1年目'!M28</f>
        <v>0</v>
      </c>
      <c r="P111" s="10">
        <f>COUNTIF(I125:O125,1)</f>
        <v>0</v>
      </c>
      <c r="Q111" s="88">
        <f>MIN(Q114,$E114)</f>
        <v>0</v>
      </c>
      <c r="R111" s="9">
        <f>'1年目'!P28</f>
        <v>0</v>
      </c>
      <c r="S111" s="10">
        <f>COUNTIF(I125:R125,1)</f>
        <v>0</v>
      </c>
      <c r="T111" s="88">
        <f>MIN(T114,$E114)</f>
        <v>0</v>
      </c>
      <c r="U111" s="9">
        <f>'1年目'!S28</f>
        <v>0</v>
      </c>
      <c r="V111" s="10">
        <f>COUNTIF(I125:U125,1)</f>
        <v>0</v>
      </c>
      <c r="W111" s="88">
        <f>MIN(W114,$E114)</f>
        <v>0</v>
      </c>
      <c r="X111" s="9">
        <f>'1年目'!V28</f>
        <v>0</v>
      </c>
      <c r="Y111" s="10">
        <f>COUNTIF(I125:X125,1)</f>
        <v>0</v>
      </c>
      <c r="Z111" s="88">
        <f>MIN(Z114,$E114)</f>
        <v>0</v>
      </c>
      <c r="AA111" s="9">
        <f>'1年目'!Y28</f>
        <v>0</v>
      </c>
      <c r="AB111" s="10">
        <f>COUNTIF(I125:AA125,1)</f>
        <v>0</v>
      </c>
      <c r="AC111" s="88">
        <f>MIN(AC114,$E114)</f>
        <v>0</v>
      </c>
      <c r="AD111" s="9">
        <f>'1年目'!AB28</f>
        <v>0</v>
      </c>
      <c r="AE111" s="10">
        <f>COUNTIF(I125:AD125,1)</f>
        <v>0</v>
      </c>
      <c r="AF111" s="88">
        <f>MIN(AF114,$E114)</f>
        <v>0</v>
      </c>
      <c r="AG111" s="9">
        <f>'1年目'!AE28</f>
        <v>0</v>
      </c>
      <c r="AH111" s="10">
        <f>COUNTIF(I125:AG125,1)</f>
        <v>0</v>
      </c>
      <c r="AI111" s="88">
        <f>MIN(AI114,$E114)</f>
        <v>0</v>
      </c>
      <c r="AJ111" s="9">
        <f>'1年目'!AH28</f>
        <v>0</v>
      </c>
      <c r="AK111" s="10">
        <f>COUNTIF(I125:AJ125,1)</f>
        <v>0</v>
      </c>
      <c r="AL111" s="88">
        <f>MIN(AL114,$E114)</f>
        <v>0</v>
      </c>
      <c r="AM111" s="9">
        <f>'1年目'!AK28</f>
        <v>0</v>
      </c>
      <c r="AN111" s="10">
        <f>COUNTIF(I125:AM125,1)</f>
        <v>0</v>
      </c>
      <c r="AO111" s="88">
        <f>MIN(AO114,$E114)</f>
        <v>0</v>
      </c>
      <c r="AP111" s="9">
        <f>'1年目'!AN28</f>
        <v>0</v>
      </c>
      <c r="AQ111" s="10">
        <f>COUNTIF(I125:AP125,1)</f>
        <v>0</v>
      </c>
      <c r="AR111" s="24">
        <f>I111+L111+O111+R111+U111+X111+AA111+AD111+AG111+AJ111+AM111+AP111</f>
        <v>0</v>
      </c>
      <c r="AS111" s="18" t="s">
        <v>24</v>
      </c>
    </row>
    <row r="112" spans="4:45" s="17" customFormat="1" ht="18.75" customHeight="1" thickBot="1">
      <c r="D112" s="30" t="s">
        <v>23</v>
      </c>
      <c r="E112" s="31" t="s">
        <v>19</v>
      </c>
      <c r="F112" s="207"/>
      <c r="G112" s="207"/>
      <c r="H112" s="91">
        <f>MIN(H113,H114,$E114)</f>
        <v>0</v>
      </c>
      <c r="I112" s="22">
        <f>'1年目'!G29</f>
        <v>0</v>
      </c>
      <c r="J112" s="23">
        <f>'1年目'!H29</f>
        <v>0</v>
      </c>
      <c r="K112" s="91">
        <f>MIN(K113,K114,$E114)</f>
        <v>0</v>
      </c>
      <c r="L112" s="22">
        <f>'1年目'!J29</f>
        <v>0</v>
      </c>
      <c r="M112" s="23">
        <f>'1年目'!K29</f>
        <v>0</v>
      </c>
      <c r="N112" s="91">
        <f>IF(M111&gt;=$X$2,MIN($S$2,N113,N114,$AL$2-L114,$E114),MIN(N113,N114,$AL$2-L114,$E114))</f>
        <v>0</v>
      </c>
      <c r="O112" s="22">
        <f>'1年目'!M29</f>
        <v>0</v>
      </c>
      <c r="P112" s="23">
        <f>'1年目'!N29</f>
        <v>0</v>
      </c>
      <c r="Q112" s="91">
        <f>IF(P111&gt;=$X$2,MIN($S$2,Q113,Q114,$AL$2-O114,$E114),MIN(Q113,Q114,$AL$2-O114,$E114))</f>
        <v>0</v>
      </c>
      <c r="R112" s="22">
        <f>'1年目'!P29</f>
        <v>0</v>
      </c>
      <c r="S112" s="23">
        <f>'1年目'!Q29</f>
        <v>0</v>
      </c>
      <c r="T112" s="91">
        <f>IF(S111&gt;=$X$2,MIN($S$2,T113,T114,$AL$2-R114,$E114),MIN(T113,T114,$AL$2-R114,$E114))</f>
        <v>0</v>
      </c>
      <c r="U112" s="22">
        <f>'1年目'!S29</f>
        <v>0</v>
      </c>
      <c r="V112" s="23">
        <f>'1年目'!T29</f>
        <v>0</v>
      </c>
      <c r="W112" s="91">
        <f>IF(V111&gt;=$X$2,MIN($S$2,W113,W114,$AL$2-U114,$E114),MIN(W113,W114,$AL$2-U114,$E114))</f>
        <v>0</v>
      </c>
      <c r="X112" s="22">
        <f>'1年目'!V29</f>
        <v>0</v>
      </c>
      <c r="Y112" s="23">
        <f>'1年目'!W29</f>
        <v>0</v>
      </c>
      <c r="Z112" s="91">
        <f>IF(Y111&gt;=$X$2,MIN($S$2,Z113,Z114,$AL$2-X114,$E114),MIN(Z113,Z114,$AL$2-X114,$E114))</f>
        <v>0</v>
      </c>
      <c r="AA112" s="22">
        <f>'1年目'!Y29</f>
        <v>0</v>
      </c>
      <c r="AB112" s="23">
        <f>'1年目'!Z29</f>
        <v>0</v>
      </c>
      <c r="AC112" s="91">
        <f>IF(AB111&gt;=$X$2,MIN($S$2,AC113,AC114,$AL$2-AA114,$E114),MIN(AC113,AC114,$AL$2-AA114,$E114))</f>
        <v>0</v>
      </c>
      <c r="AD112" s="22">
        <f>'1年目'!AB29</f>
        <v>0</v>
      </c>
      <c r="AE112" s="23">
        <f>'1年目'!AC29</f>
        <v>0</v>
      </c>
      <c r="AF112" s="91">
        <f>IF(AE111&gt;=$X$2,MIN($S$2,AF113,AF114,$AL$2-AD114,$E114),MIN(AF113,AF114,$AL$2-AD114,$E114))</f>
        <v>0</v>
      </c>
      <c r="AG112" s="22">
        <f>'1年目'!AE29</f>
        <v>0</v>
      </c>
      <c r="AH112" s="23">
        <f>'1年目'!AF29</f>
        <v>0</v>
      </c>
      <c r="AI112" s="91">
        <f>IF(AH111&gt;=$X$2,MIN($S$2,AI113,AI114,$AL$2-AG114,$E114),MIN(AI113,AI114,$AL$2-AG114,$E114))</f>
        <v>0</v>
      </c>
      <c r="AJ112" s="22">
        <f>'1年目'!AH29</f>
        <v>0</v>
      </c>
      <c r="AK112" s="23">
        <f>'1年目'!AI29</f>
        <v>0</v>
      </c>
      <c r="AL112" s="91">
        <f>IF(AK111&gt;=$X$2,MIN($S$2,AL113,AL114,$AL$2-AJ114,$E114),MIN(AL113,AL114,$AL$2-AJ114,$E114))</f>
        <v>0</v>
      </c>
      <c r="AM112" s="22">
        <f>'1年目'!AK29</f>
        <v>0</v>
      </c>
      <c r="AN112" s="23">
        <f>'1年目'!AL29</f>
        <v>0</v>
      </c>
      <c r="AO112" s="91">
        <f>IF(AN111&gt;=$X$2,MIN($S$2,AO113,AO114,$AL$2-AM114,$E114),MIN(AO113,AO114,$AL$2-AM114,$E114))</f>
        <v>0</v>
      </c>
      <c r="AP112" s="22">
        <f>'1年目'!AN29</f>
        <v>0</v>
      </c>
      <c r="AQ112" s="23">
        <f>'1年目'!AO29</f>
        <v>0</v>
      </c>
      <c r="AR112" s="12">
        <f>I112+L112+O112+R112+U112+X112+AA112+AD112+AG112+AJ112+AM112+AP112</f>
        <v>0</v>
      </c>
      <c r="AS112" s="18" t="s">
        <v>20</v>
      </c>
    </row>
    <row r="113" spans="4:45">
      <c r="D113" s="5"/>
      <c r="E113" s="5"/>
      <c r="F113" s="59"/>
      <c r="G113" s="60"/>
      <c r="H113" s="13"/>
      <c r="I113" s="59"/>
      <c r="J113" s="60"/>
      <c r="K113" s="13"/>
      <c r="L113" s="204" t="s">
        <v>25</v>
      </c>
      <c r="M113" s="205"/>
      <c r="N113" s="15" t="str">
        <f>IF(M111&gt;=$X$2,$S$2,"")</f>
        <v/>
      </c>
      <c r="O113" s="204" t="s">
        <v>25</v>
      </c>
      <c r="P113" s="205"/>
      <c r="Q113" s="15" t="str">
        <f>IF(P111&gt;=$X$2,$S$2,"")</f>
        <v/>
      </c>
      <c r="R113" s="204" t="s">
        <v>25</v>
      </c>
      <c r="S113" s="205"/>
      <c r="T113" s="15" t="str">
        <f>IF(S111&gt;=$X$2,$S$2,"")</f>
        <v/>
      </c>
      <c r="U113" s="204" t="s">
        <v>25</v>
      </c>
      <c r="V113" s="205"/>
      <c r="W113" s="15" t="str">
        <f>IF(V111&gt;=$X$2,$S$2,"")</f>
        <v/>
      </c>
      <c r="X113" s="204" t="s">
        <v>25</v>
      </c>
      <c r="Y113" s="205"/>
      <c r="Z113" s="15" t="str">
        <f>IF(Y111&gt;=$X$2,$S$2,"")</f>
        <v/>
      </c>
      <c r="AA113" s="204" t="s">
        <v>25</v>
      </c>
      <c r="AB113" s="205"/>
      <c r="AC113" s="15" t="str">
        <f>IF(AB111&gt;=$X$2,$S$2,"")</f>
        <v/>
      </c>
      <c r="AD113" s="204" t="s">
        <v>25</v>
      </c>
      <c r="AE113" s="205"/>
      <c r="AF113" s="15" t="str">
        <f>IF(AE111&gt;=$X$2,$S$2,"")</f>
        <v/>
      </c>
      <c r="AG113" s="204" t="s">
        <v>25</v>
      </c>
      <c r="AH113" s="205"/>
      <c r="AI113" s="15" t="str">
        <f>IF(AH111&gt;=$X$2,$S$2,"")</f>
        <v/>
      </c>
      <c r="AJ113" s="204" t="s">
        <v>25</v>
      </c>
      <c r="AK113" s="205"/>
      <c r="AL113" s="15" t="str">
        <f>IF(AK111&gt;=$X$2,$S$2,"")</f>
        <v/>
      </c>
      <c r="AM113" s="204" t="s">
        <v>25</v>
      </c>
      <c r="AN113" s="205"/>
      <c r="AO113" s="15" t="str">
        <f>IF(AN111&gt;=$X$2,$S$2,"")</f>
        <v/>
      </c>
      <c r="AP113" s="204" t="s">
        <v>25</v>
      </c>
      <c r="AQ113" s="205"/>
    </row>
    <row r="114" spans="4:45">
      <c r="D114" s="5"/>
      <c r="E114" s="89">
        <f>IF($AE$2="",$S$2,$AE$2)</f>
        <v>0</v>
      </c>
      <c r="F114" s="206"/>
      <c r="G114" s="205"/>
      <c r="H114" s="90">
        <f>IF(MIN(H116,H118,H120,H122,H124)&lt;0,0,MIN(H116,H118,H120,H122,H124,$AE$2))</f>
        <v>160</v>
      </c>
      <c r="I114" s="206"/>
      <c r="J114" s="205"/>
      <c r="K114" s="90">
        <f>IF(MIN(K116,K118,K120,K122,K124)&lt;0,0,MIN(K116,K118,K120,K122,K124,$AE$2))</f>
        <v>160</v>
      </c>
      <c r="L114" s="200">
        <f>I112+L112</f>
        <v>0</v>
      </c>
      <c r="M114" s="201"/>
      <c r="N114" s="90">
        <f>IF(MIN(N116,N118,N120,N122,N124)&lt;0,0,MIN(N116,N118,N120,N122,N124,$AE$2))</f>
        <v>160</v>
      </c>
      <c r="O114" s="200">
        <f>L114+O112</f>
        <v>0</v>
      </c>
      <c r="P114" s="201"/>
      <c r="Q114" s="90">
        <f>IF(MIN(Q116,Q118,Q120,Q122,Q124)&lt;0,0,MIN(Q116,Q118,Q120,Q122,Q124,$AE$2))</f>
        <v>160</v>
      </c>
      <c r="R114" s="200">
        <f>O114+R112</f>
        <v>0</v>
      </c>
      <c r="S114" s="201"/>
      <c r="T114" s="90">
        <f>IF(MIN(T116,T118,T120,T122,T124)&lt;0,0,MIN(T116,T118,T120,T122,T124,$AE$2))</f>
        <v>160</v>
      </c>
      <c r="U114" s="200">
        <f>R114+U112</f>
        <v>0</v>
      </c>
      <c r="V114" s="201"/>
      <c r="W114" s="90">
        <f>IF(MIN(W116,W118,W120,W122,W124)&lt;0,0,MIN(W116,W118,W120,W122,W124,$AE$2))</f>
        <v>160</v>
      </c>
      <c r="X114" s="200">
        <f>U114+X112</f>
        <v>0</v>
      </c>
      <c r="Y114" s="201"/>
      <c r="Z114" s="90">
        <f>IF(MIN(Z116,Z118,Z120,Z122,Z124)&lt;0,0,MIN(Z116,Z118,Z120,Z122,Z124,$AE$2))</f>
        <v>160</v>
      </c>
      <c r="AA114" s="200">
        <f>X114+AA112</f>
        <v>0</v>
      </c>
      <c r="AB114" s="201"/>
      <c r="AC114" s="90">
        <f>IF(MIN(AC116,AC118,AC120,AC122,AC124)&lt;0,0,MIN(AC116,AC118,AC120,AC122,AC124,$AE$2))</f>
        <v>160</v>
      </c>
      <c r="AD114" s="200">
        <f>AA114+AD112</f>
        <v>0</v>
      </c>
      <c r="AE114" s="201"/>
      <c r="AF114" s="90">
        <f>IF(MIN(AF116,AF118,AF120,AF122,AF124)&lt;0,0,MIN(AF116,AF118,AF120,AF122,AF124,$AE$2))</f>
        <v>160</v>
      </c>
      <c r="AG114" s="200">
        <f>AD114+AG112</f>
        <v>0</v>
      </c>
      <c r="AH114" s="201"/>
      <c r="AI114" s="90">
        <f>IF(MIN(AI116,AI118,AI120,AI122,AI124)&lt;0,0,MIN(AI116,AI118,AI120,AI122,AI124,$AE$2))</f>
        <v>160</v>
      </c>
      <c r="AJ114" s="200">
        <f>AG114+AJ112</f>
        <v>0</v>
      </c>
      <c r="AK114" s="201"/>
      <c r="AL114" s="90">
        <f>IF(MIN(AL116,AL118,AL120,AL122,AL124)&lt;0,0,MIN(AL116,AL118,AL120,AL122,AL124,$AE$2))</f>
        <v>160</v>
      </c>
      <c r="AM114" s="200">
        <f>AJ114+AM112</f>
        <v>0</v>
      </c>
      <c r="AN114" s="201"/>
      <c r="AO114" s="90">
        <f>IF(MIN(AO116,AO118,AO120,AO122,AO124)&lt;0,0,MIN(AO116,AO118,AO120,AO122,AO124,$AE$2))</f>
        <v>160</v>
      </c>
      <c r="AP114" s="200">
        <f>AM114+AP112</f>
        <v>0</v>
      </c>
      <c r="AQ114" s="201"/>
    </row>
    <row r="115" spans="4:45" ht="13.5" customHeight="1">
      <c r="D115" s="5"/>
      <c r="E115" s="5"/>
      <c r="F115" s="202" t="s">
        <v>125</v>
      </c>
      <c r="G115" s="203"/>
      <c r="H115" s="4">
        <v>480</v>
      </c>
      <c r="I115" s="202" t="s">
        <v>71</v>
      </c>
      <c r="J115" s="203"/>
      <c r="K115" s="4">
        <v>480</v>
      </c>
      <c r="L115" s="202" t="s">
        <v>76</v>
      </c>
      <c r="M115" s="203"/>
      <c r="N115" s="4">
        <v>480</v>
      </c>
      <c r="O115" s="202" t="s">
        <v>76</v>
      </c>
      <c r="P115" s="203"/>
      <c r="Q115" s="4">
        <v>480</v>
      </c>
      <c r="R115" s="202" t="s">
        <v>76</v>
      </c>
      <c r="S115" s="203"/>
      <c r="T115" s="4">
        <v>480</v>
      </c>
      <c r="U115" s="202" t="s">
        <v>76</v>
      </c>
      <c r="V115" s="203"/>
      <c r="W115" s="4">
        <v>480</v>
      </c>
      <c r="X115" s="202" t="s">
        <v>76</v>
      </c>
      <c r="Y115" s="203"/>
      <c r="Z115" s="4">
        <v>480</v>
      </c>
      <c r="AA115" s="202" t="s">
        <v>4</v>
      </c>
      <c r="AB115" s="203"/>
      <c r="AC115" s="4">
        <v>480</v>
      </c>
      <c r="AD115" s="202" t="s">
        <v>5</v>
      </c>
      <c r="AE115" s="203"/>
      <c r="AF115" s="4">
        <v>480</v>
      </c>
      <c r="AG115" s="202" t="s">
        <v>6</v>
      </c>
      <c r="AH115" s="203"/>
      <c r="AI115" s="4">
        <v>480</v>
      </c>
      <c r="AJ115" s="202" t="s">
        <v>7</v>
      </c>
      <c r="AK115" s="203"/>
      <c r="AL115" s="4">
        <v>480</v>
      </c>
      <c r="AM115" s="202" t="s">
        <v>8</v>
      </c>
      <c r="AN115" s="203"/>
      <c r="AO115" s="4">
        <v>480</v>
      </c>
      <c r="AP115" s="2"/>
      <c r="AQ115" s="1"/>
    </row>
    <row r="116" spans="4:45">
      <c r="D116" s="5"/>
      <c r="E116" s="5"/>
      <c r="F116" s="200">
        <f>'　【補完用】0年目'!$AA$28+'　【補完用】0年目'!$AD$28+'　【補完用】0年目'!$AG$28+'　【補完用】0年目'!$AJ$28+'　【補完用】0年目'!$AM$28</f>
        <v>0</v>
      </c>
      <c r="G116" s="201"/>
      <c r="H116" s="3">
        <f>H115-F116</f>
        <v>480</v>
      </c>
      <c r="I116" s="200">
        <f>'　【補完用】0年目'!$AD$28+'　【補完用】0年目'!$AG$28+'　【補完用】0年目'!$AJ$28+'　【補完用】0年目'!$AM$28+$I$111</f>
        <v>0</v>
      </c>
      <c r="J116" s="201"/>
      <c r="K116" s="3">
        <f>K115-I116</f>
        <v>480</v>
      </c>
      <c r="L116" s="200">
        <f>I118+L111</f>
        <v>0</v>
      </c>
      <c r="M116" s="201"/>
      <c r="N116" s="3">
        <f>N115-L116</f>
        <v>480</v>
      </c>
      <c r="O116" s="200">
        <f>L118+O111</f>
        <v>0</v>
      </c>
      <c r="P116" s="201"/>
      <c r="Q116" s="3">
        <f>Q115-O116</f>
        <v>480</v>
      </c>
      <c r="R116" s="200">
        <f>O118+R111</f>
        <v>0</v>
      </c>
      <c r="S116" s="201"/>
      <c r="T116" s="3">
        <f>T115-R116</f>
        <v>480</v>
      </c>
      <c r="U116" s="200">
        <f>R118+U111</f>
        <v>0</v>
      </c>
      <c r="V116" s="201"/>
      <c r="W116" s="3">
        <f>W115-U116</f>
        <v>480</v>
      </c>
      <c r="X116" s="200">
        <f>U118+X111</f>
        <v>0</v>
      </c>
      <c r="Y116" s="201"/>
      <c r="Z116" s="3">
        <f>Z115-X116</f>
        <v>480</v>
      </c>
      <c r="AA116" s="200">
        <f>X118+AA111</f>
        <v>0</v>
      </c>
      <c r="AB116" s="201"/>
      <c r="AC116" s="3">
        <f>AC115-AA116</f>
        <v>480</v>
      </c>
      <c r="AD116" s="200">
        <f>AA118+AD111</f>
        <v>0</v>
      </c>
      <c r="AE116" s="201"/>
      <c r="AF116" s="3">
        <f>AF115-AD116</f>
        <v>480</v>
      </c>
      <c r="AG116" s="200">
        <f>AD118+AG111</f>
        <v>0</v>
      </c>
      <c r="AH116" s="201"/>
      <c r="AI116" s="3">
        <f>AI115-AG116</f>
        <v>480</v>
      </c>
      <c r="AJ116" s="200">
        <f>AG118+AJ111</f>
        <v>0</v>
      </c>
      <c r="AK116" s="201"/>
      <c r="AL116" s="3">
        <f>AL115-AJ116</f>
        <v>480</v>
      </c>
      <c r="AM116" s="200">
        <f>AJ118+AM111</f>
        <v>0</v>
      </c>
      <c r="AN116" s="201"/>
      <c r="AO116" s="3">
        <f>AO115-AM116</f>
        <v>480</v>
      </c>
      <c r="AP116" s="2"/>
      <c r="AQ116" s="1"/>
    </row>
    <row r="117" spans="4:45" ht="13.5" customHeight="1">
      <c r="D117" s="5"/>
      <c r="E117" s="5"/>
      <c r="F117" s="202" t="s">
        <v>126</v>
      </c>
      <c r="G117" s="203"/>
      <c r="H117" s="4">
        <v>400</v>
      </c>
      <c r="I117" s="202" t="s">
        <v>72</v>
      </c>
      <c r="J117" s="203"/>
      <c r="K117" s="4">
        <v>400</v>
      </c>
      <c r="L117" s="202" t="s">
        <v>77</v>
      </c>
      <c r="M117" s="203"/>
      <c r="N117" s="4">
        <v>400</v>
      </c>
      <c r="O117" s="202" t="s">
        <v>77</v>
      </c>
      <c r="P117" s="203"/>
      <c r="Q117" s="4">
        <v>400</v>
      </c>
      <c r="R117" s="202" t="s">
        <v>77</v>
      </c>
      <c r="S117" s="203"/>
      <c r="T117" s="4">
        <v>400</v>
      </c>
      <c r="U117" s="202" t="s">
        <v>77</v>
      </c>
      <c r="V117" s="203"/>
      <c r="W117" s="4">
        <v>400</v>
      </c>
      <c r="X117" s="202" t="s">
        <v>77</v>
      </c>
      <c r="Y117" s="203"/>
      <c r="Z117" s="4">
        <v>400</v>
      </c>
      <c r="AA117" s="202" t="s">
        <v>2</v>
      </c>
      <c r="AB117" s="203"/>
      <c r="AC117" s="4">
        <v>400</v>
      </c>
      <c r="AD117" s="202" t="s">
        <v>2</v>
      </c>
      <c r="AE117" s="203"/>
      <c r="AF117" s="4">
        <v>400</v>
      </c>
      <c r="AG117" s="202" t="s">
        <v>2</v>
      </c>
      <c r="AH117" s="203"/>
      <c r="AI117" s="4">
        <v>400</v>
      </c>
      <c r="AJ117" s="202" t="s">
        <v>2</v>
      </c>
      <c r="AK117" s="203"/>
      <c r="AL117" s="4">
        <v>400</v>
      </c>
      <c r="AM117" s="202" t="s">
        <v>2</v>
      </c>
      <c r="AN117" s="203"/>
      <c r="AO117" s="4">
        <v>400</v>
      </c>
      <c r="AP117" s="2"/>
      <c r="AQ117" s="1"/>
    </row>
    <row r="118" spans="4:45">
      <c r="D118" s="5"/>
      <c r="E118" s="5"/>
      <c r="F118" s="200">
        <f>'　【補完用】0年目'!$AD$28+'　【補完用】0年目'!$AG$28+'　【補完用】0年目'!$AJ$28+'　【補完用】0年目'!$AM$28</f>
        <v>0</v>
      </c>
      <c r="G118" s="201"/>
      <c r="H118" s="3">
        <f>H117-F118</f>
        <v>400</v>
      </c>
      <c r="I118" s="200">
        <f>'　【補完用】0年目'!$AG$28+'　【補完用】0年目'!$AJ$28+'　【補完用】0年目'!$AM$28+$I$111</f>
        <v>0</v>
      </c>
      <c r="J118" s="201"/>
      <c r="K118" s="3">
        <f>K117-I118</f>
        <v>400</v>
      </c>
      <c r="L118" s="200">
        <f>I120+L111</f>
        <v>0</v>
      </c>
      <c r="M118" s="201"/>
      <c r="N118" s="3">
        <f>N117-L118</f>
        <v>400</v>
      </c>
      <c r="O118" s="200">
        <f>L120+O111</f>
        <v>0</v>
      </c>
      <c r="P118" s="201"/>
      <c r="Q118" s="3">
        <f>Q117-O118</f>
        <v>400</v>
      </c>
      <c r="R118" s="200">
        <f>O120+R111</f>
        <v>0</v>
      </c>
      <c r="S118" s="201"/>
      <c r="T118" s="3">
        <f>T117-R118</f>
        <v>400</v>
      </c>
      <c r="U118" s="200">
        <f>R120+U111</f>
        <v>0</v>
      </c>
      <c r="V118" s="201"/>
      <c r="W118" s="3">
        <f>W117-U118</f>
        <v>400</v>
      </c>
      <c r="X118" s="200">
        <f>U120+X111</f>
        <v>0</v>
      </c>
      <c r="Y118" s="201"/>
      <c r="Z118" s="3">
        <f>Z117-X118</f>
        <v>400</v>
      </c>
      <c r="AA118" s="200">
        <f>X120+AA111</f>
        <v>0</v>
      </c>
      <c r="AB118" s="201"/>
      <c r="AC118" s="3">
        <f>AC117-AA118</f>
        <v>400</v>
      </c>
      <c r="AD118" s="200">
        <f>AA120+AD111</f>
        <v>0</v>
      </c>
      <c r="AE118" s="201"/>
      <c r="AF118" s="3">
        <f>AF117-AD118</f>
        <v>400</v>
      </c>
      <c r="AG118" s="200">
        <f>AD120+AG111</f>
        <v>0</v>
      </c>
      <c r="AH118" s="201"/>
      <c r="AI118" s="3">
        <f>AI117-AG118</f>
        <v>400</v>
      </c>
      <c r="AJ118" s="200">
        <f>AG120+AJ111</f>
        <v>0</v>
      </c>
      <c r="AK118" s="201"/>
      <c r="AL118" s="3">
        <f>AL117-AJ118</f>
        <v>400</v>
      </c>
      <c r="AM118" s="200">
        <f>AJ120+AM111</f>
        <v>0</v>
      </c>
      <c r="AN118" s="201"/>
      <c r="AO118" s="3">
        <f>AO117-AM118</f>
        <v>400</v>
      </c>
      <c r="AP118" s="2"/>
      <c r="AQ118" s="1"/>
    </row>
    <row r="119" spans="4:45" ht="13.5" customHeight="1">
      <c r="D119" s="5"/>
      <c r="E119" s="5"/>
      <c r="F119" s="202" t="s">
        <v>127</v>
      </c>
      <c r="G119" s="203"/>
      <c r="H119" s="4">
        <v>320</v>
      </c>
      <c r="I119" s="202" t="s">
        <v>73</v>
      </c>
      <c r="J119" s="203"/>
      <c r="K119" s="4">
        <v>320</v>
      </c>
      <c r="L119" s="202" t="s">
        <v>78</v>
      </c>
      <c r="M119" s="203"/>
      <c r="N119" s="4">
        <v>320</v>
      </c>
      <c r="O119" s="202" t="s">
        <v>78</v>
      </c>
      <c r="P119" s="203"/>
      <c r="Q119" s="4">
        <v>320</v>
      </c>
      <c r="R119" s="202" t="s">
        <v>78</v>
      </c>
      <c r="S119" s="203"/>
      <c r="T119" s="4">
        <v>320</v>
      </c>
      <c r="U119" s="202" t="s">
        <v>78</v>
      </c>
      <c r="V119" s="203"/>
      <c r="W119" s="4">
        <v>320</v>
      </c>
      <c r="X119" s="202" t="s">
        <v>78</v>
      </c>
      <c r="Y119" s="203"/>
      <c r="Z119" s="4">
        <v>320</v>
      </c>
      <c r="AA119" s="202" t="s">
        <v>0</v>
      </c>
      <c r="AB119" s="203"/>
      <c r="AC119" s="4">
        <v>320</v>
      </c>
      <c r="AD119" s="202" t="s">
        <v>0</v>
      </c>
      <c r="AE119" s="203"/>
      <c r="AF119" s="4">
        <v>320</v>
      </c>
      <c r="AG119" s="202" t="s">
        <v>0</v>
      </c>
      <c r="AH119" s="203"/>
      <c r="AI119" s="4">
        <v>320</v>
      </c>
      <c r="AJ119" s="202" t="s">
        <v>0</v>
      </c>
      <c r="AK119" s="203"/>
      <c r="AL119" s="4">
        <v>320</v>
      </c>
      <c r="AM119" s="202" t="s">
        <v>0</v>
      </c>
      <c r="AN119" s="203"/>
      <c r="AO119" s="4">
        <v>320</v>
      </c>
      <c r="AP119" s="2"/>
      <c r="AQ119" s="1"/>
    </row>
    <row r="120" spans="4:45">
      <c r="D120" s="5"/>
      <c r="E120" s="5"/>
      <c r="F120" s="200">
        <f>'　【補完用】0年目'!$AG$28+'　【補完用】0年目'!$AJ$28+'　【補完用】0年目'!$AM$28</f>
        <v>0</v>
      </c>
      <c r="G120" s="201"/>
      <c r="H120" s="3">
        <f>H119-F120</f>
        <v>320</v>
      </c>
      <c r="I120" s="200">
        <f>'　【補完用】0年目'!$AJ$28+'　【補完用】0年目'!$AM$28+$I$111</f>
        <v>0</v>
      </c>
      <c r="J120" s="201"/>
      <c r="K120" s="3">
        <f>K119-I120</f>
        <v>320</v>
      </c>
      <c r="L120" s="200">
        <f>I122+L111</f>
        <v>0</v>
      </c>
      <c r="M120" s="201"/>
      <c r="N120" s="3">
        <f>N119-L120</f>
        <v>320</v>
      </c>
      <c r="O120" s="200">
        <f>L122+O111</f>
        <v>0</v>
      </c>
      <c r="P120" s="201"/>
      <c r="Q120" s="3">
        <f>Q119-O120</f>
        <v>320</v>
      </c>
      <c r="R120" s="200">
        <f>O122+R111</f>
        <v>0</v>
      </c>
      <c r="S120" s="201"/>
      <c r="T120" s="3">
        <f>T119-R120</f>
        <v>320</v>
      </c>
      <c r="U120" s="200">
        <f>R122+U111</f>
        <v>0</v>
      </c>
      <c r="V120" s="201"/>
      <c r="W120" s="3">
        <f>W119-U120</f>
        <v>320</v>
      </c>
      <c r="X120" s="200">
        <f>U122+X111</f>
        <v>0</v>
      </c>
      <c r="Y120" s="201"/>
      <c r="Z120" s="3">
        <f>Z119-X120</f>
        <v>320</v>
      </c>
      <c r="AA120" s="200">
        <f>X122+AA111</f>
        <v>0</v>
      </c>
      <c r="AB120" s="201"/>
      <c r="AC120" s="3">
        <f>AC119-AA120</f>
        <v>320</v>
      </c>
      <c r="AD120" s="200">
        <f>AA122+AD111</f>
        <v>0</v>
      </c>
      <c r="AE120" s="201"/>
      <c r="AF120" s="3">
        <f>AF119-AD120</f>
        <v>320</v>
      </c>
      <c r="AG120" s="200">
        <f>AD122+AG111</f>
        <v>0</v>
      </c>
      <c r="AH120" s="201"/>
      <c r="AI120" s="3">
        <f>AI119-AG120</f>
        <v>320</v>
      </c>
      <c r="AJ120" s="200">
        <f>AG122+AJ111</f>
        <v>0</v>
      </c>
      <c r="AK120" s="201"/>
      <c r="AL120" s="3">
        <f>AL119-AJ120</f>
        <v>320</v>
      </c>
      <c r="AM120" s="200">
        <f>AJ122+AM111</f>
        <v>0</v>
      </c>
      <c r="AN120" s="201"/>
      <c r="AO120" s="3">
        <f>AO119-AM120</f>
        <v>320</v>
      </c>
      <c r="AP120" s="2"/>
      <c r="AQ120" s="1"/>
    </row>
    <row r="121" spans="4:45" ht="13.5" customHeight="1">
      <c r="D121" s="5"/>
      <c r="E121" s="5"/>
      <c r="F121" s="202" t="s">
        <v>128</v>
      </c>
      <c r="G121" s="203"/>
      <c r="H121" s="4">
        <v>240</v>
      </c>
      <c r="I121" s="202" t="s">
        <v>74</v>
      </c>
      <c r="J121" s="203"/>
      <c r="K121" s="4">
        <v>240</v>
      </c>
      <c r="L121" s="202" t="s">
        <v>79</v>
      </c>
      <c r="M121" s="203"/>
      <c r="N121" s="4">
        <v>240</v>
      </c>
      <c r="O121" s="202" t="s">
        <v>79</v>
      </c>
      <c r="P121" s="203"/>
      <c r="Q121" s="4">
        <v>240</v>
      </c>
      <c r="R121" s="202" t="s">
        <v>79</v>
      </c>
      <c r="S121" s="203"/>
      <c r="T121" s="4">
        <v>240</v>
      </c>
      <c r="U121" s="202" t="s">
        <v>79</v>
      </c>
      <c r="V121" s="203"/>
      <c r="W121" s="4">
        <v>240</v>
      </c>
      <c r="X121" s="202" t="s">
        <v>79</v>
      </c>
      <c r="Y121" s="203"/>
      <c r="Z121" s="4">
        <v>240</v>
      </c>
      <c r="AA121" s="202" t="s">
        <v>1</v>
      </c>
      <c r="AB121" s="203"/>
      <c r="AC121" s="4">
        <v>240</v>
      </c>
      <c r="AD121" s="202" t="s">
        <v>1</v>
      </c>
      <c r="AE121" s="203"/>
      <c r="AF121" s="4">
        <v>240</v>
      </c>
      <c r="AG121" s="202" t="s">
        <v>1</v>
      </c>
      <c r="AH121" s="203"/>
      <c r="AI121" s="4">
        <v>240</v>
      </c>
      <c r="AJ121" s="202" t="s">
        <v>1</v>
      </c>
      <c r="AK121" s="203"/>
      <c r="AL121" s="4">
        <v>240</v>
      </c>
      <c r="AM121" s="202" t="s">
        <v>1</v>
      </c>
      <c r="AN121" s="203"/>
      <c r="AO121" s="4">
        <v>240</v>
      </c>
      <c r="AP121" s="2"/>
      <c r="AQ121" s="1"/>
    </row>
    <row r="122" spans="4:45">
      <c r="D122" s="5"/>
      <c r="E122" s="5"/>
      <c r="F122" s="200">
        <f>'　【補完用】0年目'!$AJ$28+'　【補完用】0年目'!$AM$28</f>
        <v>0</v>
      </c>
      <c r="G122" s="201"/>
      <c r="H122" s="3">
        <f>H121-F122</f>
        <v>240</v>
      </c>
      <c r="I122" s="200">
        <f>'　【補完用】0年目'!$AM$28+$I$111</f>
        <v>0</v>
      </c>
      <c r="J122" s="201"/>
      <c r="K122" s="3">
        <f>K121-I122</f>
        <v>240</v>
      </c>
      <c r="L122" s="200">
        <f>I124+L111</f>
        <v>0</v>
      </c>
      <c r="M122" s="201"/>
      <c r="N122" s="3">
        <f>N121-L122</f>
        <v>240</v>
      </c>
      <c r="O122" s="200">
        <f>L124+O111</f>
        <v>0</v>
      </c>
      <c r="P122" s="201"/>
      <c r="Q122" s="3">
        <f>Q121-O122</f>
        <v>240</v>
      </c>
      <c r="R122" s="200">
        <f>O124+R111</f>
        <v>0</v>
      </c>
      <c r="S122" s="201"/>
      <c r="T122" s="3">
        <f>T121-R122</f>
        <v>240</v>
      </c>
      <c r="U122" s="200">
        <f>R124+U111</f>
        <v>0</v>
      </c>
      <c r="V122" s="201"/>
      <c r="W122" s="3">
        <f>W121-U122</f>
        <v>240</v>
      </c>
      <c r="X122" s="200">
        <f>U124+X111</f>
        <v>0</v>
      </c>
      <c r="Y122" s="201"/>
      <c r="Z122" s="3">
        <f>Z121-X122</f>
        <v>240</v>
      </c>
      <c r="AA122" s="200">
        <f>X124+AA111</f>
        <v>0</v>
      </c>
      <c r="AB122" s="201"/>
      <c r="AC122" s="3">
        <f>AC121-AA122</f>
        <v>240</v>
      </c>
      <c r="AD122" s="200">
        <f>AA124+AD111</f>
        <v>0</v>
      </c>
      <c r="AE122" s="201"/>
      <c r="AF122" s="3">
        <f>AF121-AD122</f>
        <v>240</v>
      </c>
      <c r="AG122" s="200">
        <f>AD124+AG111</f>
        <v>0</v>
      </c>
      <c r="AH122" s="201"/>
      <c r="AI122" s="3">
        <f>AI121-AG122</f>
        <v>240</v>
      </c>
      <c r="AJ122" s="200">
        <f>AG124+AJ111</f>
        <v>0</v>
      </c>
      <c r="AK122" s="201"/>
      <c r="AL122" s="3">
        <f>AL121-AJ122</f>
        <v>240</v>
      </c>
      <c r="AM122" s="200">
        <f>AJ124+AM111</f>
        <v>0</v>
      </c>
      <c r="AN122" s="201"/>
      <c r="AO122" s="3">
        <f>AO121-AM122</f>
        <v>240</v>
      </c>
      <c r="AP122" s="2"/>
      <c r="AQ122" s="1"/>
    </row>
    <row r="123" spans="4:45">
      <c r="D123" s="5"/>
      <c r="E123" s="5"/>
      <c r="F123" s="202" t="s">
        <v>129</v>
      </c>
      <c r="G123" s="203"/>
      <c r="H123" s="4">
        <v>160</v>
      </c>
      <c r="I123" s="202" t="s">
        <v>75</v>
      </c>
      <c r="J123" s="203"/>
      <c r="K123" s="4">
        <v>160</v>
      </c>
      <c r="L123" s="202" t="s">
        <v>80</v>
      </c>
      <c r="M123" s="203"/>
      <c r="N123" s="4">
        <v>160</v>
      </c>
      <c r="O123" s="202" t="s">
        <v>80</v>
      </c>
      <c r="P123" s="203"/>
      <c r="Q123" s="4">
        <v>160</v>
      </c>
      <c r="R123" s="202" t="s">
        <v>80</v>
      </c>
      <c r="S123" s="203"/>
      <c r="T123" s="4">
        <v>160</v>
      </c>
      <c r="U123" s="202" t="s">
        <v>80</v>
      </c>
      <c r="V123" s="203"/>
      <c r="W123" s="4">
        <v>160</v>
      </c>
      <c r="X123" s="202" t="s">
        <v>80</v>
      </c>
      <c r="Y123" s="203"/>
      <c r="Z123" s="4">
        <v>160</v>
      </c>
      <c r="AA123" s="202" t="s">
        <v>3</v>
      </c>
      <c r="AB123" s="203"/>
      <c r="AC123" s="4">
        <v>160</v>
      </c>
      <c r="AD123" s="202" t="s">
        <v>3</v>
      </c>
      <c r="AE123" s="203"/>
      <c r="AF123" s="4">
        <v>160</v>
      </c>
      <c r="AG123" s="202" t="s">
        <v>3</v>
      </c>
      <c r="AH123" s="203"/>
      <c r="AI123" s="4">
        <v>160</v>
      </c>
      <c r="AJ123" s="202" t="s">
        <v>3</v>
      </c>
      <c r="AK123" s="203"/>
      <c r="AL123" s="4">
        <v>160</v>
      </c>
      <c r="AM123" s="202" t="s">
        <v>3</v>
      </c>
      <c r="AN123" s="203"/>
      <c r="AO123" s="4">
        <v>160</v>
      </c>
      <c r="AP123" s="2"/>
      <c r="AQ123" s="1"/>
    </row>
    <row r="124" spans="4:45">
      <c r="D124" s="5"/>
      <c r="E124" s="5"/>
      <c r="F124" s="200">
        <f>'　【補完用】0年目'!$AM$28</f>
        <v>0</v>
      </c>
      <c r="G124" s="201"/>
      <c r="H124" s="3">
        <f>H123-F124</f>
        <v>160</v>
      </c>
      <c r="I124" s="200">
        <f>I111</f>
        <v>0</v>
      </c>
      <c r="J124" s="201"/>
      <c r="K124" s="3">
        <f>K123-I124</f>
        <v>160</v>
      </c>
      <c r="L124" s="200">
        <f>L111</f>
        <v>0</v>
      </c>
      <c r="M124" s="201"/>
      <c r="N124" s="3">
        <f>N123-L124</f>
        <v>160</v>
      </c>
      <c r="O124" s="200">
        <f>O111</f>
        <v>0</v>
      </c>
      <c r="P124" s="201"/>
      <c r="Q124" s="3">
        <f>Q123-O124</f>
        <v>160</v>
      </c>
      <c r="R124" s="200">
        <f>R111</f>
        <v>0</v>
      </c>
      <c r="S124" s="201"/>
      <c r="T124" s="3">
        <f>T123-R124</f>
        <v>160</v>
      </c>
      <c r="U124" s="200">
        <f>U111</f>
        <v>0</v>
      </c>
      <c r="V124" s="201"/>
      <c r="W124" s="3">
        <f>W123-U124</f>
        <v>160</v>
      </c>
      <c r="X124" s="200">
        <f>X111</f>
        <v>0</v>
      </c>
      <c r="Y124" s="201"/>
      <c r="Z124" s="3">
        <f>Z123-X124</f>
        <v>160</v>
      </c>
      <c r="AA124" s="200">
        <f>AA111</f>
        <v>0</v>
      </c>
      <c r="AB124" s="201"/>
      <c r="AC124" s="3">
        <f>AC123-AA124</f>
        <v>160</v>
      </c>
      <c r="AD124" s="200">
        <f>AD111</f>
        <v>0</v>
      </c>
      <c r="AE124" s="201"/>
      <c r="AF124" s="3">
        <f>AF123-AD124</f>
        <v>160</v>
      </c>
      <c r="AG124" s="200">
        <f>AG111</f>
        <v>0</v>
      </c>
      <c r="AH124" s="201"/>
      <c r="AI124" s="3">
        <f>AI123-AG124</f>
        <v>160</v>
      </c>
      <c r="AJ124" s="200">
        <f>AJ111</f>
        <v>0</v>
      </c>
      <c r="AK124" s="201"/>
      <c r="AL124" s="3">
        <f>AL123-AJ124</f>
        <v>160</v>
      </c>
      <c r="AM124" s="200">
        <f>AM111</f>
        <v>0</v>
      </c>
      <c r="AN124" s="201"/>
      <c r="AO124" s="3">
        <f>AO123-AM124</f>
        <v>160</v>
      </c>
      <c r="AP124" s="2"/>
      <c r="AQ124" s="1"/>
    </row>
    <row r="125" spans="4:45" ht="21" customHeight="1" thickBot="1">
      <c r="E125" s="6" t="s">
        <v>12</v>
      </c>
      <c r="I125">
        <f>IF($X$2="",0,IF(I112&gt;$S$2,1,0))</f>
        <v>0</v>
      </c>
      <c r="L125">
        <f>IF($X$2="",0,IF(L112&gt;$S$2,1,0))</f>
        <v>0</v>
      </c>
      <c r="O125">
        <f>IF($X$2="",0,IF(O112&gt;$S$2,1,0))</f>
        <v>0</v>
      </c>
      <c r="R125">
        <f>IF($X$2="",0,IF(R112&gt;$S$2,1,0))</f>
        <v>0</v>
      </c>
      <c r="U125">
        <f>IF($X$2="",0,IF(U112&gt;$S$2,1,0))</f>
        <v>0</v>
      </c>
      <c r="X125">
        <f>IF($X$2="",0,IF(X112&gt;$S$2,1,0))</f>
        <v>0</v>
      </c>
      <c r="AA125">
        <f>IF($X$2="",0,IF(AA112&gt;$S$2,1,0))</f>
        <v>0</v>
      </c>
      <c r="AD125">
        <f>IF($X$2="",0,IF(AD112&gt;$S$2,1,0))</f>
        <v>0</v>
      </c>
      <c r="AG125">
        <f>IF($X$2="",0,IF(AG112&gt;$S$2,1,0))</f>
        <v>0</v>
      </c>
      <c r="AJ125">
        <f>IF($X$2="",0,IF(AJ112&gt;$S$2,1,0))</f>
        <v>0</v>
      </c>
      <c r="AM125">
        <f>IF($X$2="",0,IF(AM112&gt;$S$2,1,0))</f>
        <v>0</v>
      </c>
      <c r="AP125">
        <f>IF($X$2="",0,IF(AP112&gt;$S$2,1,0))</f>
        <v>0</v>
      </c>
    </row>
    <row r="126" spans="4:45" ht="40.5" customHeight="1" thickBot="1">
      <c r="D126" s="5">
        <v>9</v>
      </c>
      <c r="E126" s="5"/>
      <c r="F126" s="207" t="s">
        <v>98</v>
      </c>
      <c r="G126" s="207"/>
      <c r="H126" s="88">
        <f>MIN(H129,$E129)</f>
        <v>0</v>
      </c>
      <c r="I126" s="9">
        <f>'1年目'!G31</f>
        <v>0</v>
      </c>
      <c r="J126" s="10">
        <f>COUNTIF(I140,1)</f>
        <v>0</v>
      </c>
      <c r="K126" s="88">
        <f>MIN(K129,$E129)</f>
        <v>0</v>
      </c>
      <c r="L126" s="9">
        <f>'1年目'!J31</f>
        <v>0</v>
      </c>
      <c r="M126" s="10">
        <f>COUNTIF(I140:L140,1)</f>
        <v>0</v>
      </c>
      <c r="N126" s="88">
        <f>MIN(N129,$E129)</f>
        <v>0</v>
      </c>
      <c r="O126" s="9">
        <f>'1年目'!M31</f>
        <v>0</v>
      </c>
      <c r="P126" s="10">
        <f>COUNTIF(I140:O140,1)</f>
        <v>0</v>
      </c>
      <c r="Q126" s="88">
        <f>MIN(Q129,$E129)</f>
        <v>0</v>
      </c>
      <c r="R126" s="9">
        <f>'1年目'!P31</f>
        <v>0</v>
      </c>
      <c r="S126" s="10">
        <f>COUNTIF(I140:R140,1)</f>
        <v>0</v>
      </c>
      <c r="T126" s="88">
        <f>MIN(T129,$E129)</f>
        <v>0</v>
      </c>
      <c r="U126" s="9">
        <f>'1年目'!S31</f>
        <v>0</v>
      </c>
      <c r="V126" s="10">
        <f>COUNTIF(I140:U140,1)</f>
        <v>0</v>
      </c>
      <c r="W126" s="88">
        <f>MIN(W129,$E129)</f>
        <v>0</v>
      </c>
      <c r="X126" s="9">
        <f>'1年目'!V31</f>
        <v>0</v>
      </c>
      <c r="Y126" s="10">
        <f>COUNTIF(I140:X140,1)</f>
        <v>0</v>
      </c>
      <c r="Z126" s="88">
        <f>MIN(Z129,$E129)</f>
        <v>0</v>
      </c>
      <c r="AA126" s="9">
        <f>'1年目'!Y31</f>
        <v>0</v>
      </c>
      <c r="AB126" s="10">
        <f>COUNTIF(I140:AA140,1)</f>
        <v>0</v>
      </c>
      <c r="AC126" s="88">
        <f>MIN(AC129,$E129)</f>
        <v>0</v>
      </c>
      <c r="AD126" s="9">
        <f>'1年目'!AB31</f>
        <v>0</v>
      </c>
      <c r="AE126" s="10">
        <f>COUNTIF(I140:AD140,1)</f>
        <v>0</v>
      </c>
      <c r="AF126" s="88">
        <f>MIN(AF129,$E129)</f>
        <v>0</v>
      </c>
      <c r="AG126" s="9">
        <f>'1年目'!AE31</f>
        <v>0</v>
      </c>
      <c r="AH126" s="10">
        <f>COUNTIF(I140:AG140,1)</f>
        <v>0</v>
      </c>
      <c r="AI126" s="88">
        <f>MIN(AI129,$E129)</f>
        <v>0</v>
      </c>
      <c r="AJ126" s="9">
        <f>'1年目'!AH31</f>
        <v>0</v>
      </c>
      <c r="AK126" s="10">
        <f>COUNTIF(I140:AJ140,1)</f>
        <v>0</v>
      </c>
      <c r="AL126" s="88">
        <f>MIN(AL129,$E129)</f>
        <v>0</v>
      </c>
      <c r="AM126" s="9">
        <f>'1年目'!AK31</f>
        <v>0</v>
      </c>
      <c r="AN126" s="10">
        <f>COUNTIF(I140:AM140,1)</f>
        <v>0</v>
      </c>
      <c r="AO126" s="88">
        <f>MIN(AO129,$E129)</f>
        <v>0</v>
      </c>
      <c r="AP126" s="9">
        <f>'1年目'!AN31</f>
        <v>0</v>
      </c>
      <c r="AQ126" s="10">
        <f>COUNTIF(I140:AP140,1)</f>
        <v>0</v>
      </c>
      <c r="AR126" s="24">
        <f>I126+L126+O126+R126+U126+X126+AA126+AD126+AG126+AJ126+AM126+AP126</f>
        <v>0</v>
      </c>
      <c r="AS126" s="18" t="s">
        <v>24</v>
      </c>
    </row>
    <row r="127" spans="4:45" s="17" customFormat="1" ht="18.75" customHeight="1" thickBot="1">
      <c r="D127" s="30" t="s">
        <v>23</v>
      </c>
      <c r="E127" s="31" t="s">
        <v>19</v>
      </c>
      <c r="F127" s="207"/>
      <c r="G127" s="207"/>
      <c r="H127" s="91">
        <f>MIN(H128,H129,$E129)</f>
        <v>0</v>
      </c>
      <c r="I127" s="22">
        <f>'1年目'!G32</f>
        <v>0</v>
      </c>
      <c r="J127" s="23">
        <f>'1年目'!H32</f>
        <v>0</v>
      </c>
      <c r="K127" s="91">
        <f>MIN(K128,K129,$E129)</f>
        <v>0</v>
      </c>
      <c r="L127" s="22">
        <f>'1年目'!J32</f>
        <v>0</v>
      </c>
      <c r="M127" s="23">
        <f>'1年目'!K32</f>
        <v>0</v>
      </c>
      <c r="N127" s="91">
        <f>IF(M126&gt;=$X$2,MIN($S$2,N128,N129,$AL$2-L129,$E129),MIN(N128,N129,$AL$2-L129,$E129))</f>
        <v>0</v>
      </c>
      <c r="O127" s="22">
        <f>'1年目'!M32</f>
        <v>0</v>
      </c>
      <c r="P127" s="23">
        <f>'1年目'!N32</f>
        <v>0</v>
      </c>
      <c r="Q127" s="91">
        <f>IF(P126&gt;=$X$2,MIN($S$2,Q128,Q129,$AL$2-O129,$E129),MIN(Q128,Q129,$AL$2-O129,$E129))</f>
        <v>0</v>
      </c>
      <c r="R127" s="22">
        <f>'1年目'!P32</f>
        <v>0</v>
      </c>
      <c r="S127" s="23">
        <f>'1年目'!Q32</f>
        <v>0</v>
      </c>
      <c r="T127" s="91">
        <f>IF(S126&gt;=$X$2,MIN($S$2,T128,T129,$AL$2-R129,$E129),MIN(T128,T129,$AL$2-R129,$E129))</f>
        <v>0</v>
      </c>
      <c r="U127" s="22">
        <f>'1年目'!S32</f>
        <v>0</v>
      </c>
      <c r="V127" s="23">
        <f>'1年目'!T32</f>
        <v>0</v>
      </c>
      <c r="W127" s="91">
        <f>IF(V126&gt;=$X$2,MIN($S$2,W128,W129,$AL$2-U129,$E129),MIN(W128,W129,$AL$2-U129,$E129))</f>
        <v>0</v>
      </c>
      <c r="X127" s="22">
        <f>'1年目'!V32</f>
        <v>0</v>
      </c>
      <c r="Y127" s="23">
        <f>'1年目'!W32</f>
        <v>0</v>
      </c>
      <c r="Z127" s="91">
        <f>IF(Y126&gt;=$X$2,MIN($S$2,Z128,Z129,$AL$2-X129,$E129),MIN(Z128,Z129,$AL$2-X129,$E129))</f>
        <v>0</v>
      </c>
      <c r="AA127" s="22">
        <f>'1年目'!Y32</f>
        <v>0</v>
      </c>
      <c r="AB127" s="23">
        <f>'1年目'!Z32</f>
        <v>0</v>
      </c>
      <c r="AC127" s="91">
        <f>IF(AB126&gt;=$X$2,MIN($S$2,AC128,AC129,$AL$2-AA129,$E129),MIN(AC128,AC129,$AL$2-AA129,$E129))</f>
        <v>0</v>
      </c>
      <c r="AD127" s="22">
        <f>'1年目'!AB32</f>
        <v>0</v>
      </c>
      <c r="AE127" s="23">
        <f>'1年目'!AC32</f>
        <v>0</v>
      </c>
      <c r="AF127" s="91">
        <f>IF(AE126&gt;=$X$2,MIN($S$2,AF128,AF129,$AL$2-AD129,$E129),MIN(AF128,AF129,$AL$2-AD129,$E129))</f>
        <v>0</v>
      </c>
      <c r="AG127" s="22">
        <f>'1年目'!AE32</f>
        <v>0</v>
      </c>
      <c r="AH127" s="23">
        <f>'1年目'!AF32</f>
        <v>0</v>
      </c>
      <c r="AI127" s="91">
        <f>IF(AH126&gt;=$X$2,MIN($S$2,AI128,AI129,$AL$2-AG129,$E129),MIN(AI128,AI129,$AL$2-AG129,$E129))</f>
        <v>0</v>
      </c>
      <c r="AJ127" s="22">
        <f>'1年目'!AH32</f>
        <v>0</v>
      </c>
      <c r="AK127" s="23">
        <f>'1年目'!AI32</f>
        <v>0</v>
      </c>
      <c r="AL127" s="91">
        <f>IF(AK126&gt;=$X$2,MIN($S$2,AL128,AL129,$AL$2-AJ129,$E129),MIN(AL128,AL129,$AL$2-AJ129,$E129))</f>
        <v>0</v>
      </c>
      <c r="AM127" s="22">
        <f>'1年目'!AK32</f>
        <v>0</v>
      </c>
      <c r="AN127" s="23">
        <f>'1年目'!AL32</f>
        <v>0</v>
      </c>
      <c r="AO127" s="91">
        <f>IF(AN126&gt;=$X$2,MIN($S$2,AO128,AO129,$AL$2-AM129,$E129),MIN(AO128,AO129,$AL$2-AM129,$E129))</f>
        <v>0</v>
      </c>
      <c r="AP127" s="22">
        <f>'1年目'!AN32</f>
        <v>0</v>
      </c>
      <c r="AQ127" s="23">
        <f>'1年目'!AO32</f>
        <v>0</v>
      </c>
      <c r="AR127" s="12">
        <f>I127+L127+O127+R127+U127+X127+AA127+AD127+AG127+AJ127+AM127+AP127</f>
        <v>0</v>
      </c>
      <c r="AS127" s="18" t="s">
        <v>20</v>
      </c>
    </row>
    <row r="128" spans="4:45">
      <c r="D128" s="5"/>
      <c r="E128" s="5"/>
      <c r="F128" s="59"/>
      <c r="G128" s="60"/>
      <c r="H128" s="13"/>
      <c r="I128" s="59"/>
      <c r="J128" s="60"/>
      <c r="K128" s="13"/>
      <c r="L128" s="204" t="s">
        <v>25</v>
      </c>
      <c r="M128" s="205"/>
      <c r="N128" s="15" t="str">
        <f>IF(M126&gt;=$X$2,$S$2,"")</f>
        <v/>
      </c>
      <c r="O128" s="204" t="s">
        <v>25</v>
      </c>
      <c r="P128" s="205"/>
      <c r="Q128" s="15" t="str">
        <f>IF(P126&gt;=$X$2,$S$2,"")</f>
        <v/>
      </c>
      <c r="R128" s="204" t="s">
        <v>25</v>
      </c>
      <c r="S128" s="205"/>
      <c r="T128" s="15" t="str">
        <f>IF(S126&gt;=$X$2,$S$2,"")</f>
        <v/>
      </c>
      <c r="U128" s="204" t="s">
        <v>25</v>
      </c>
      <c r="V128" s="205"/>
      <c r="W128" s="15" t="str">
        <f>IF(V126&gt;=$X$2,$S$2,"")</f>
        <v/>
      </c>
      <c r="X128" s="204" t="s">
        <v>25</v>
      </c>
      <c r="Y128" s="205"/>
      <c r="Z128" s="15" t="str">
        <f>IF(Y126&gt;=$X$2,$S$2,"")</f>
        <v/>
      </c>
      <c r="AA128" s="204" t="s">
        <v>25</v>
      </c>
      <c r="AB128" s="205"/>
      <c r="AC128" s="15" t="str">
        <f>IF(AB126&gt;=$X$2,$S$2,"")</f>
        <v/>
      </c>
      <c r="AD128" s="204" t="s">
        <v>25</v>
      </c>
      <c r="AE128" s="205"/>
      <c r="AF128" s="15" t="str">
        <f>IF(AE126&gt;=$X$2,$S$2,"")</f>
        <v/>
      </c>
      <c r="AG128" s="204" t="s">
        <v>25</v>
      </c>
      <c r="AH128" s="205"/>
      <c r="AI128" s="15" t="str">
        <f>IF(AH126&gt;=$X$2,$S$2,"")</f>
        <v/>
      </c>
      <c r="AJ128" s="204" t="s">
        <v>25</v>
      </c>
      <c r="AK128" s="205"/>
      <c r="AL128" s="15" t="str">
        <f>IF(AK126&gt;=$X$2,$S$2,"")</f>
        <v/>
      </c>
      <c r="AM128" s="204" t="s">
        <v>25</v>
      </c>
      <c r="AN128" s="205"/>
      <c r="AO128" s="15" t="str">
        <f>IF(AN126&gt;=$X$2,$S$2,"")</f>
        <v/>
      </c>
      <c r="AP128" s="204" t="s">
        <v>25</v>
      </c>
      <c r="AQ128" s="205"/>
    </row>
    <row r="129" spans="4:45">
      <c r="D129" s="5"/>
      <c r="E129" s="89">
        <f>IF($AE$2="",$S$2,$AE$2)</f>
        <v>0</v>
      </c>
      <c r="F129" s="206"/>
      <c r="G129" s="205"/>
      <c r="H129" s="90">
        <f>IF(MIN(H131,H133,H135,H137,H139)&lt;0,0,MIN(H131,H133,H135,H137,H139,$AE$2))</f>
        <v>160</v>
      </c>
      <c r="I129" s="206"/>
      <c r="J129" s="205"/>
      <c r="K129" s="90">
        <f>IF(MIN(K131,K133,K135,K137,K139)&lt;0,0,MIN(K131,K133,K135,K137,K139,$AE$2))</f>
        <v>160</v>
      </c>
      <c r="L129" s="200">
        <f>I127+L127</f>
        <v>0</v>
      </c>
      <c r="M129" s="201"/>
      <c r="N129" s="90">
        <f>IF(MIN(N131,N133,N135,N137,N139)&lt;0,0,MIN(N131,N133,N135,N137,N139,$AE$2))</f>
        <v>160</v>
      </c>
      <c r="O129" s="200">
        <f>L129+O127</f>
        <v>0</v>
      </c>
      <c r="P129" s="201"/>
      <c r="Q129" s="90">
        <f>IF(MIN(Q131,Q133,Q135,Q137,Q139)&lt;0,0,MIN(Q131,Q133,Q135,Q137,Q139,$AE$2))</f>
        <v>160</v>
      </c>
      <c r="R129" s="200">
        <f>O129+R127</f>
        <v>0</v>
      </c>
      <c r="S129" s="201"/>
      <c r="T129" s="90">
        <f>IF(MIN(T131,T133,T135,T137,T139)&lt;0,0,MIN(T131,T133,T135,T137,T139,$AE$2))</f>
        <v>160</v>
      </c>
      <c r="U129" s="200">
        <f>R129+U127</f>
        <v>0</v>
      </c>
      <c r="V129" s="201"/>
      <c r="W129" s="90">
        <f>IF(MIN(W131,W133,W135,W137,W139)&lt;0,0,MIN(W131,W133,W135,W137,W139,$AE$2))</f>
        <v>160</v>
      </c>
      <c r="X129" s="200">
        <f>U129+X127</f>
        <v>0</v>
      </c>
      <c r="Y129" s="201"/>
      <c r="Z129" s="90">
        <f>IF(MIN(Z131,Z133,Z135,Z137,Z139)&lt;0,0,MIN(Z131,Z133,Z135,Z137,Z139,$AE$2))</f>
        <v>160</v>
      </c>
      <c r="AA129" s="200">
        <f>X129+AA127</f>
        <v>0</v>
      </c>
      <c r="AB129" s="201"/>
      <c r="AC129" s="90">
        <f>IF(MIN(AC131,AC133,AC135,AC137,AC139)&lt;0,0,MIN(AC131,AC133,AC135,AC137,AC139,$AE$2))</f>
        <v>160</v>
      </c>
      <c r="AD129" s="200">
        <f>AA129+AD127</f>
        <v>0</v>
      </c>
      <c r="AE129" s="201"/>
      <c r="AF129" s="90">
        <f>IF(MIN(AF131,AF133,AF135,AF137,AF139)&lt;0,0,MIN(AF131,AF133,AF135,AF137,AF139,$AE$2))</f>
        <v>160</v>
      </c>
      <c r="AG129" s="200">
        <f>AD129+AG127</f>
        <v>0</v>
      </c>
      <c r="AH129" s="201"/>
      <c r="AI129" s="90">
        <f>IF(MIN(AI131,AI133,AI135,AI137,AI139)&lt;0,0,MIN(AI131,AI133,AI135,AI137,AI139,$AE$2))</f>
        <v>160</v>
      </c>
      <c r="AJ129" s="200">
        <f>AG129+AJ127</f>
        <v>0</v>
      </c>
      <c r="AK129" s="201"/>
      <c r="AL129" s="90">
        <f>IF(MIN(AL131,AL133,AL135,AL137,AL139)&lt;0,0,MIN(AL131,AL133,AL135,AL137,AL139,$AE$2))</f>
        <v>160</v>
      </c>
      <c r="AM129" s="200">
        <f>AJ129+AM127</f>
        <v>0</v>
      </c>
      <c r="AN129" s="201"/>
      <c r="AO129" s="90">
        <f>IF(MIN(AO131,AO133,AO135,AO137,AO139)&lt;0,0,MIN(AO131,AO133,AO135,AO137,AO139,$AE$2))</f>
        <v>160</v>
      </c>
      <c r="AP129" s="200">
        <f>AM129+AP127</f>
        <v>0</v>
      </c>
      <c r="AQ129" s="201"/>
    </row>
    <row r="130" spans="4:45" ht="13.5" customHeight="1">
      <c r="D130" s="5"/>
      <c r="E130" s="5"/>
      <c r="F130" s="202" t="s">
        <v>125</v>
      </c>
      <c r="G130" s="203"/>
      <c r="H130" s="4">
        <v>480</v>
      </c>
      <c r="I130" s="202" t="s">
        <v>71</v>
      </c>
      <c r="J130" s="203"/>
      <c r="K130" s="4">
        <v>480</v>
      </c>
      <c r="L130" s="202" t="s">
        <v>76</v>
      </c>
      <c r="M130" s="203"/>
      <c r="N130" s="4">
        <v>480</v>
      </c>
      <c r="O130" s="202" t="s">
        <v>76</v>
      </c>
      <c r="P130" s="203"/>
      <c r="Q130" s="4">
        <v>480</v>
      </c>
      <c r="R130" s="202" t="s">
        <v>76</v>
      </c>
      <c r="S130" s="203"/>
      <c r="T130" s="4">
        <v>480</v>
      </c>
      <c r="U130" s="202" t="s">
        <v>76</v>
      </c>
      <c r="V130" s="203"/>
      <c r="W130" s="4">
        <v>480</v>
      </c>
      <c r="X130" s="202" t="s">
        <v>76</v>
      </c>
      <c r="Y130" s="203"/>
      <c r="Z130" s="4">
        <v>480</v>
      </c>
      <c r="AA130" s="202" t="s">
        <v>4</v>
      </c>
      <c r="AB130" s="203"/>
      <c r="AC130" s="4">
        <v>480</v>
      </c>
      <c r="AD130" s="202" t="s">
        <v>5</v>
      </c>
      <c r="AE130" s="203"/>
      <c r="AF130" s="4">
        <v>480</v>
      </c>
      <c r="AG130" s="202" t="s">
        <v>6</v>
      </c>
      <c r="AH130" s="203"/>
      <c r="AI130" s="4">
        <v>480</v>
      </c>
      <c r="AJ130" s="202" t="s">
        <v>7</v>
      </c>
      <c r="AK130" s="203"/>
      <c r="AL130" s="4">
        <v>480</v>
      </c>
      <c r="AM130" s="202" t="s">
        <v>8</v>
      </c>
      <c r="AN130" s="203"/>
      <c r="AO130" s="4">
        <v>480</v>
      </c>
      <c r="AP130" s="2"/>
      <c r="AQ130" s="1"/>
    </row>
    <row r="131" spans="4:45">
      <c r="D131" s="5"/>
      <c r="E131" s="5"/>
      <c r="F131" s="200">
        <f>'　【補完用】0年目'!$AA$31+'　【補完用】0年目'!$AD$31+'　【補完用】0年目'!$AG$31+'　【補完用】0年目'!$AJ$31+'　【補完用】0年目'!$AM$31</f>
        <v>0</v>
      </c>
      <c r="G131" s="201"/>
      <c r="H131" s="3">
        <f>H130-F131</f>
        <v>480</v>
      </c>
      <c r="I131" s="200">
        <f>'　【補完用】0年目'!$AD$31+'　【補完用】0年目'!$AG$31+'　【補完用】0年目'!$AJ$31+'　【補完用】0年目'!$AM$31+$I$126</f>
        <v>0</v>
      </c>
      <c r="J131" s="201"/>
      <c r="K131" s="3">
        <f>K130-I131</f>
        <v>480</v>
      </c>
      <c r="L131" s="200">
        <f>I133+L126</f>
        <v>0</v>
      </c>
      <c r="M131" s="201"/>
      <c r="N131" s="3">
        <f>N130-L131</f>
        <v>480</v>
      </c>
      <c r="O131" s="200">
        <f>L133+O126</f>
        <v>0</v>
      </c>
      <c r="P131" s="201"/>
      <c r="Q131" s="3">
        <f>Q130-O131</f>
        <v>480</v>
      </c>
      <c r="R131" s="200">
        <f>O133+R126</f>
        <v>0</v>
      </c>
      <c r="S131" s="201"/>
      <c r="T131" s="3">
        <f>T130-R131</f>
        <v>480</v>
      </c>
      <c r="U131" s="200">
        <f>R133+U126</f>
        <v>0</v>
      </c>
      <c r="V131" s="201"/>
      <c r="W131" s="3">
        <f>W130-U131</f>
        <v>480</v>
      </c>
      <c r="X131" s="200">
        <f>U133+X126</f>
        <v>0</v>
      </c>
      <c r="Y131" s="201"/>
      <c r="Z131" s="3">
        <f>Z130-X131</f>
        <v>480</v>
      </c>
      <c r="AA131" s="200">
        <f>X133+AA126</f>
        <v>0</v>
      </c>
      <c r="AB131" s="201"/>
      <c r="AC131" s="3">
        <f>AC130-AA131</f>
        <v>480</v>
      </c>
      <c r="AD131" s="200">
        <f>AA133+AD126</f>
        <v>0</v>
      </c>
      <c r="AE131" s="201"/>
      <c r="AF131" s="3">
        <f>AF130-AD131</f>
        <v>480</v>
      </c>
      <c r="AG131" s="200">
        <f>AD133+AG126</f>
        <v>0</v>
      </c>
      <c r="AH131" s="201"/>
      <c r="AI131" s="3">
        <f>AI130-AG131</f>
        <v>480</v>
      </c>
      <c r="AJ131" s="200">
        <f>AG133+AJ126</f>
        <v>0</v>
      </c>
      <c r="AK131" s="201"/>
      <c r="AL131" s="3">
        <f>AL130-AJ131</f>
        <v>480</v>
      </c>
      <c r="AM131" s="200">
        <f>AJ133+AM126</f>
        <v>0</v>
      </c>
      <c r="AN131" s="201"/>
      <c r="AO131" s="3">
        <f>AO130-AM131</f>
        <v>480</v>
      </c>
      <c r="AP131" s="2"/>
      <c r="AQ131" s="1"/>
    </row>
    <row r="132" spans="4:45" ht="13.5" customHeight="1">
      <c r="D132" s="5"/>
      <c r="E132" s="5"/>
      <c r="F132" s="202" t="s">
        <v>126</v>
      </c>
      <c r="G132" s="203"/>
      <c r="H132" s="4">
        <v>400</v>
      </c>
      <c r="I132" s="202" t="s">
        <v>72</v>
      </c>
      <c r="J132" s="203"/>
      <c r="K132" s="4">
        <v>400</v>
      </c>
      <c r="L132" s="202" t="s">
        <v>77</v>
      </c>
      <c r="M132" s="203"/>
      <c r="N132" s="4">
        <v>400</v>
      </c>
      <c r="O132" s="202" t="s">
        <v>77</v>
      </c>
      <c r="P132" s="203"/>
      <c r="Q132" s="4">
        <v>400</v>
      </c>
      <c r="R132" s="202" t="s">
        <v>77</v>
      </c>
      <c r="S132" s="203"/>
      <c r="T132" s="4">
        <v>400</v>
      </c>
      <c r="U132" s="202" t="s">
        <v>77</v>
      </c>
      <c r="V132" s="203"/>
      <c r="W132" s="4">
        <v>400</v>
      </c>
      <c r="X132" s="202" t="s">
        <v>77</v>
      </c>
      <c r="Y132" s="203"/>
      <c r="Z132" s="4">
        <v>400</v>
      </c>
      <c r="AA132" s="202" t="s">
        <v>2</v>
      </c>
      <c r="AB132" s="203"/>
      <c r="AC132" s="4">
        <v>400</v>
      </c>
      <c r="AD132" s="202" t="s">
        <v>2</v>
      </c>
      <c r="AE132" s="203"/>
      <c r="AF132" s="4">
        <v>400</v>
      </c>
      <c r="AG132" s="202" t="s">
        <v>2</v>
      </c>
      <c r="AH132" s="203"/>
      <c r="AI132" s="4">
        <v>400</v>
      </c>
      <c r="AJ132" s="202" t="s">
        <v>2</v>
      </c>
      <c r="AK132" s="203"/>
      <c r="AL132" s="4">
        <v>400</v>
      </c>
      <c r="AM132" s="202" t="s">
        <v>2</v>
      </c>
      <c r="AN132" s="203"/>
      <c r="AO132" s="4">
        <v>400</v>
      </c>
      <c r="AP132" s="2"/>
      <c r="AQ132" s="1"/>
    </row>
    <row r="133" spans="4:45">
      <c r="D133" s="5"/>
      <c r="E133" s="5"/>
      <c r="F133" s="200">
        <f>'　【補完用】0年目'!$AD$31+'　【補完用】0年目'!$AG$31+'　【補完用】0年目'!$AJ$31+'　【補完用】0年目'!$AM$31</f>
        <v>0</v>
      </c>
      <c r="G133" s="201"/>
      <c r="H133" s="3">
        <f>H132-F133</f>
        <v>400</v>
      </c>
      <c r="I133" s="200">
        <f>'　【補完用】0年目'!$AG$31+'　【補完用】0年目'!$AJ$31+'　【補完用】0年目'!$AM$31+$I$126</f>
        <v>0</v>
      </c>
      <c r="J133" s="201"/>
      <c r="K133" s="3">
        <f>K132-I133</f>
        <v>400</v>
      </c>
      <c r="L133" s="200">
        <f>I135+L126</f>
        <v>0</v>
      </c>
      <c r="M133" s="201"/>
      <c r="N133" s="3">
        <f>N132-L133</f>
        <v>400</v>
      </c>
      <c r="O133" s="200">
        <f>L135+O126</f>
        <v>0</v>
      </c>
      <c r="P133" s="201"/>
      <c r="Q133" s="3">
        <f>Q132-O133</f>
        <v>400</v>
      </c>
      <c r="R133" s="200">
        <f>O135+R126</f>
        <v>0</v>
      </c>
      <c r="S133" s="201"/>
      <c r="T133" s="3">
        <f>T132-R133</f>
        <v>400</v>
      </c>
      <c r="U133" s="200">
        <f>R135+U126</f>
        <v>0</v>
      </c>
      <c r="V133" s="201"/>
      <c r="W133" s="3">
        <f>W132-U133</f>
        <v>400</v>
      </c>
      <c r="X133" s="200">
        <f>U135+X126</f>
        <v>0</v>
      </c>
      <c r="Y133" s="201"/>
      <c r="Z133" s="3">
        <f>Z132-X133</f>
        <v>400</v>
      </c>
      <c r="AA133" s="200">
        <f>X135+AA126</f>
        <v>0</v>
      </c>
      <c r="AB133" s="201"/>
      <c r="AC133" s="3">
        <f>AC132-AA133</f>
        <v>400</v>
      </c>
      <c r="AD133" s="200">
        <f>AA135+AD126</f>
        <v>0</v>
      </c>
      <c r="AE133" s="201"/>
      <c r="AF133" s="3">
        <f>AF132-AD133</f>
        <v>400</v>
      </c>
      <c r="AG133" s="200">
        <f>AD135+AG126</f>
        <v>0</v>
      </c>
      <c r="AH133" s="201"/>
      <c r="AI133" s="3">
        <f>AI132-AG133</f>
        <v>400</v>
      </c>
      <c r="AJ133" s="200">
        <f>AG135+AJ126</f>
        <v>0</v>
      </c>
      <c r="AK133" s="201"/>
      <c r="AL133" s="3">
        <f>AL132-AJ133</f>
        <v>400</v>
      </c>
      <c r="AM133" s="200">
        <f>AJ135+AM126</f>
        <v>0</v>
      </c>
      <c r="AN133" s="201"/>
      <c r="AO133" s="3">
        <f>AO132-AM133</f>
        <v>400</v>
      </c>
      <c r="AP133" s="2"/>
      <c r="AQ133" s="1"/>
    </row>
    <row r="134" spans="4:45" ht="13.5" customHeight="1">
      <c r="D134" s="5"/>
      <c r="E134" s="5"/>
      <c r="F134" s="202" t="s">
        <v>127</v>
      </c>
      <c r="G134" s="203"/>
      <c r="H134" s="4">
        <v>320</v>
      </c>
      <c r="I134" s="202" t="s">
        <v>73</v>
      </c>
      <c r="J134" s="203"/>
      <c r="K134" s="4">
        <v>320</v>
      </c>
      <c r="L134" s="202" t="s">
        <v>78</v>
      </c>
      <c r="M134" s="203"/>
      <c r="N134" s="4">
        <v>320</v>
      </c>
      <c r="O134" s="202" t="s">
        <v>78</v>
      </c>
      <c r="P134" s="203"/>
      <c r="Q134" s="4">
        <v>320</v>
      </c>
      <c r="R134" s="202" t="s">
        <v>78</v>
      </c>
      <c r="S134" s="203"/>
      <c r="T134" s="4">
        <v>320</v>
      </c>
      <c r="U134" s="202" t="s">
        <v>78</v>
      </c>
      <c r="V134" s="203"/>
      <c r="W134" s="4">
        <v>320</v>
      </c>
      <c r="X134" s="202" t="s">
        <v>78</v>
      </c>
      <c r="Y134" s="203"/>
      <c r="Z134" s="4">
        <v>320</v>
      </c>
      <c r="AA134" s="202" t="s">
        <v>0</v>
      </c>
      <c r="AB134" s="203"/>
      <c r="AC134" s="4">
        <v>320</v>
      </c>
      <c r="AD134" s="202" t="s">
        <v>0</v>
      </c>
      <c r="AE134" s="203"/>
      <c r="AF134" s="4">
        <v>320</v>
      </c>
      <c r="AG134" s="202" t="s">
        <v>0</v>
      </c>
      <c r="AH134" s="203"/>
      <c r="AI134" s="4">
        <v>320</v>
      </c>
      <c r="AJ134" s="202" t="s">
        <v>0</v>
      </c>
      <c r="AK134" s="203"/>
      <c r="AL134" s="4">
        <v>320</v>
      </c>
      <c r="AM134" s="202" t="s">
        <v>0</v>
      </c>
      <c r="AN134" s="203"/>
      <c r="AO134" s="4">
        <v>320</v>
      </c>
      <c r="AP134" s="2"/>
      <c r="AQ134" s="1"/>
    </row>
    <row r="135" spans="4:45">
      <c r="D135" s="5"/>
      <c r="E135" s="5"/>
      <c r="F135" s="200">
        <f>'　【補完用】0年目'!$AG$31+'　【補完用】0年目'!$AJ$31+'　【補完用】0年目'!$AM$31</f>
        <v>0</v>
      </c>
      <c r="G135" s="201"/>
      <c r="H135" s="3">
        <f>H134-F135</f>
        <v>320</v>
      </c>
      <c r="I135" s="200">
        <f>'　【補完用】0年目'!$AJ$31+'　【補完用】0年目'!$AM$31+$I$126</f>
        <v>0</v>
      </c>
      <c r="J135" s="201"/>
      <c r="K135" s="3">
        <f>K134-I135</f>
        <v>320</v>
      </c>
      <c r="L135" s="200">
        <f>I137+L126</f>
        <v>0</v>
      </c>
      <c r="M135" s="201"/>
      <c r="N135" s="3">
        <f>N134-L135</f>
        <v>320</v>
      </c>
      <c r="O135" s="200">
        <f>L137+O126</f>
        <v>0</v>
      </c>
      <c r="P135" s="201"/>
      <c r="Q135" s="3">
        <f>Q134-O135</f>
        <v>320</v>
      </c>
      <c r="R135" s="200">
        <f>O137+R126</f>
        <v>0</v>
      </c>
      <c r="S135" s="201"/>
      <c r="T135" s="3">
        <f>T134-R135</f>
        <v>320</v>
      </c>
      <c r="U135" s="200">
        <f>R137+U126</f>
        <v>0</v>
      </c>
      <c r="V135" s="201"/>
      <c r="W135" s="3">
        <f>W134-U135</f>
        <v>320</v>
      </c>
      <c r="X135" s="200">
        <f>U137+X126</f>
        <v>0</v>
      </c>
      <c r="Y135" s="201"/>
      <c r="Z135" s="3">
        <f>Z134-X135</f>
        <v>320</v>
      </c>
      <c r="AA135" s="200">
        <f>X137+AA126</f>
        <v>0</v>
      </c>
      <c r="AB135" s="201"/>
      <c r="AC135" s="3">
        <f>AC134-AA135</f>
        <v>320</v>
      </c>
      <c r="AD135" s="200">
        <f>AA137+AD126</f>
        <v>0</v>
      </c>
      <c r="AE135" s="201"/>
      <c r="AF135" s="3">
        <f>AF134-AD135</f>
        <v>320</v>
      </c>
      <c r="AG135" s="200">
        <f>AD137+AG126</f>
        <v>0</v>
      </c>
      <c r="AH135" s="201"/>
      <c r="AI135" s="3">
        <f>AI134-AG135</f>
        <v>320</v>
      </c>
      <c r="AJ135" s="200">
        <f>AG137+AJ126</f>
        <v>0</v>
      </c>
      <c r="AK135" s="201"/>
      <c r="AL135" s="3">
        <f>AL134-AJ135</f>
        <v>320</v>
      </c>
      <c r="AM135" s="200">
        <f>AJ137+AM126</f>
        <v>0</v>
      </c>
      <c r="AN135" s="201"/>
      <c r="AO135" s="3">
        <f>AO134-AM135</f>
        <v>320</v>
      </c>
      <c r="AP135" s="2"/>
      <c r="AQ135" s="1"/>
    </row>
    <row r="136" spans="4:45" ht="13.5" customHeight="1">
      <c r="D136" s="5"/>
      <c r="E136" s="5"/>
      <c r="F136" s="202" t="s">
        <v>128</v>
      </c>
      <c r="G136" s="203"/>
      <c r="H136" s="4">
        <v>240</v>
      </c>
      <c r="I136" s="202" t="s">
        <v>74</v>
      </c>
      <c r="J136" s="203"/>
      <c r="K136" s="4">
        <v>240</v>
      </c>
      <c r="L136" s="202" t="s">
        <v>79</v>
      </c>
      <c r="M136" s="203"/>
      <c r="N136" s="4">
        <v>240</v>
      </c>
      <c r="O136" s="202" t="s">
        <v>79</v>
      </c>
      <c r="P136" s="203"/>
      <c r="Q136" s="4">
        <v>240</v>
      </c>
      <c r="R136" s="202" t="s">
        <v>79</v>
      </c>
      <c r="S136" s="203"/>
      <c r="T136" s="4">
        <v>240</v>
      </c>
      <c r="U136" s="202" t="s">
        <v>79</v>
      </c>
      <c r="V136" s="203"/>
      <c r="W136" s="4">
        <v>240</v>
      </c>
      <c r="X136" s="202" t="s">
        <v>79</v>
      </c>
      <c r="Y136" s="203"/>
      <c r="Z136" s="4">
        <v>240</v>
      </c>
      <c r="AA136" s="202" t="s">
        <v>1</v>
      </c>
      <c r="AB136" s="203"/>
      <c r="AC136" s="4">
        <v>240</v>
      </c>
      <c r="AD136" s="202" t="s">
        <v>1</v>
      </c>
      <c r="AE136" s="203"/>
      <c r="AF136" s="4">
        <v>240</v>
      </c>
      <c r="AG136" s="202" t="s">
        <v>1</v>
      </c>
      <c r="AH136" s="203"/>
      <c r="AI136" s="4">
        <v>240</v>
      </c>
      <c r="AJ136" s="202" t="s">
        <v>1</v>
      </c>
      <c r="AK136" s="203"/>
      <c r="AL136" s="4">
        <v>240</v>
      </c>
      <c r="AM136" s="202" t="s">
        <v>1</v>
      </c>
      <c r="AN136" s="203"/>
      <c r="AO136" s="4">
        <v>240</v>
      </c>
      <c r="AP136" s="2"/>
      <c r="AQ136" s="1"/>
    </row>
    <row r="137" spans="4:45">
      <c r="D137" s="5"/>
      <c r="E137" s="5"/>
      <c r="F137" s="200">
        <f>'　【補完用】0年目'!$AJ$31+'　【補完用】0年目'!$AM$31</f>
        <v>0</v>
      </c>
      <c r="G137" s="201"/>
      <c r="H137" s="3">
        <f>H136-F137</f>
        <v>240</v>
      </c>
      <c r="I137" s="200">
        <f>'　【補完用】0年目'!$AM$31+$I$126</f>
        <v>0</v>
      </c>
      <c r="J137" s="201"/>
      <c r="K137" s="3">
        <f>K136-I137</f>
        <v>240</v>
      </c>
      <c r="L137" s="200">
        <f>I139+L126</f>
        <v>0</v>
      </c>
      <c r="M137" s="201"/>
      <c r="N137" s="3">
        <f>N136-L137</f>
        <v>240</v>
      </c>
      <c r="O137" s="200">
        <f>L139+O126</f>
        <v>0</v>
      </c>
      <c r="P137" s="201"/>
      <c r="Q137" s="3">
        <f>Q136-O137</f>
        <v>240</v>
      </c>
      <c r="R137" s="200">
        <f>O139+R126</f>
        <v>0</v>
      </c>
      <c r="S137" s="201"/>
      <c r="T137" s="3">
        <f>T136-R137</f>
        <v>240</v>
      </c>
      <c r="U137" s="200">
        <f>R139+U126</f>
        <v>0</v>
      </c>
      <c r="V137" s="201"/>
      <c r="W137" s="3">
        <f>W136-U137</f>
        <v>240</v>
      </c>
      <c r="X137" s="200">
        <f>U139+X126</f>
        <v>0</v>
      </c>
      <c r="Y137" s="201"/>
      <c r="Z137" s="3">
        <f>Z136-X137</f>
        <v>240</v>
      </c>
      <c r="AA137" s="200">
        <f>X139+AA126</f>
        <v>0</v>
      </c>
      <c r="AB137" s="201"/>
      <c r="AC137" s="3">
        <f>AC136-AA137</f>
        <v>240</v>
      </c>
      <c r="AD137" s="200">
        <f>AA139+AD126</f>
        <v>0</v>
      </c>
      <c r="AE137" s="201"/>
      <c r="AF137" s="3">
        <f>AF136-AD137</f>
        <v>240</v>
      </c>
      <c r="AG137" s="200">
        <f>AD139+AG126</f>
        <v>0</v>
      </c>
      <c r="AH137" s="201"/>
      <c r="AI137" s="3">
        <f>AI136-AG137</f>
        <v>240</v>
      </c>
      <c r="AJ137" s="200">
        <f>AG139+AJ126</f>
        <v>0</v>
      </c>
      <c r="AK137" s="201"/>
      <c r="AL137" s="3">
        <f>AL136-AJ137</f>
        <v>240</v>
      </c>
      <c r="AM137" s="200">
        <f>AJ139+AM126</f>
        <v>0</v>
      </c>
      <c r="AN137" s="201"/>
      <c r="AO137" s="3">
        <f>AO136-AM137</f>
        <v>240</v>
      </c>
      <c r="AP137" s="2"/>
      <c r="AQ137" s="1"/>
    </row>
    <row r="138" spans="4:45">
      <c r="D138" s="5"/>
      <c r="E138" s="5"/>
      <c r="F138" s="202" t="s">
        <v>129</v>
      </c>
      <c r="G138" s="203"/>
      <c r="H138" s="4">
        <v>160</v>
      </c>
      <c r="I138" s="202" t="s">
        <v>75</v>
      </c>
      <c r="J138" s="203"/>
      <c r="K138" s="4">
        <v>160</v>
      </c>
      <c r="L138" s="202" t="s">
        <v>80</v>
      </c>
      <c r="M138" s="203"/>
      <c r="N138" s="4">
        <v>160</v>
      </c>
      <c r="O138" s="202" t="s">
        <v>80</v>
      </c>
      <c r="P138" s="203"/>
      <c r="Q138" s="4">
        <v>160</v>
      </c>
      <c r="R138" s="202" t="s">
        <v>80</v>
      </c>
      <c r="S138" s="203"/>
      <c r="T138" s="4">
        <v>160</v>
      </c>
      <c r="U138" s="202" t="s">
        <v>80</v>
      </c>
      <c r="V138" s="203"/>
      <c r="W138" s="4">
        <v>160</v>
      </c>
      <c r="X138" s="202" t="s">
        <v>80</v>
      </c>
      <c r="Y138" s="203"/>
      <c r="Z138" s="4">
        <v>160</v>
      </c>
      <c r="AA138" s="202" t="s">
        <v>3</v>
      </c>
      <c r="AB138" s="203"/>
      <c r="AC138" s="4">
        <v>160</v>
      </c>
      <c r="AD138" s="202" t="s">
        <v>3</v>
      </c>
      <c r="AE138" s="203"/>
      <c r="AF138" s="4">
        <v>160</v>
      </c>
      <c r="AG138" s="202" t="s">
        <v>3</v>
      </c>
      <c r="AH138" s="203"/>
      <c r="AI138" s="4">
        <v>160</v>
      </c>
      <c r="AJ138" s="202" t="s">
        <v>3</v>
      </c>
      <c r="AK138" s="203"/>
      <c r="AL138" s="4">
        <v>160</v>
      </c>
      <c r="AM138" s="202" t="s">
        <v>3</v>
      </c>
      <c r="AN138" s="203"/>
      <c r="AO138" s="4">
        <v>160</v>
      </c>
      <c r="AP138" s="2"/>
      <c r="AQ138" s="1"/>
    </row>
    <row r="139" spans="4:45">
      <c r="D139" s="5"/>
      <c r="E139" s="5"/>
      <c r="F139" s="200">
        <f>'　【補完用】0年目'!$AM$31</f>
        <v>0</v>
      </c>
      <c r="G139" s="201"/>
      <c r="H139" s="3">
        <f>H138-F139</f>
        <v>160</v>
      </c>
      <c r="I139" s="200">
        <f>I126</f>
        <v>0</v>
      </c>
      <c r="J139" s="201"/>
      <c r="K139" s="3">
        <f>K138-I139</f>
        <v>160</v>
      </c>
      <c r="L139" s="200">
        <f>L126</f>
        <v>0</v>
      </c>
      <c r="M139" s="201"/>
      <c r="N139" s="3">
        <f>N138-L139</f>
        <v>160</v>
      </c>
      <c r="O139" s="200">
        <f>O126</f>
        <v>0</v>
      </c>
      <c r="P139" s="201"/>
      <c r="Q139" s="3">
        <f>Q138-O139</f>
        <v>160</v>
      </c>
      <c r="R139" s="200">
        <f>R126</f>
        <v>0</v>
      </c>
      <c r="S139" s="201"/>
      <c r="T139" s="3">
        <f>T138-R139</f>
        <v>160</v>
      </c>
      <c r="U139" s="200">
        <f>U126</f>
        <v>0</v>
      </c>
      <c r="V139" s="201"/>
      <c r="W139" s="3">
        <f>W138-U139</f>
        <v>160</v>
      </c>
      <c r="X139" s="200">
        <f>X126</f>
        <v>0</v>
      </c>
      <c r="Y139" s="201"/>
      <c r="Z139" s="3">
        <f>Z138-X139</f>
        <v>160</v>
      </c>
      <c r="AA139" s="200">
        <f>AA126</f>
        <v>0</v>
      </c>
      <c r="AB139" s="201"/>
      <c r="AC139" s="3">
        <f>AC138-AA139</f>
        <v>160</v>
      </c>
      <c r="AD139" s="200">
        <f>AD126</f>
        <v>0</v>
      </c>
      <c r="AE139" s="201"/>
      <c r="AF139" s="3">
        <f>AF138-AD139</f>
        <v>160</v>
      </c>
      <c r="AG139" s="200">
        <f>AG126</f>
        <v>0</v>
      </c>
      <c r="AH139" s="201"/>
      <c r="AI139" s="3">
        <f>AI138-AG139</f>
        <v>160</v>
      </c>
      <c r="AJ139" s="200">
        <f>AJ126</f>
        <v>0</v>
      </c>
      <c r="AK139" s="201"/>
      <c r="AL139" s="3">
        <f>AL138-AJ139</f>
        <v>160</v>
      </c>
      <c r="AM139" s="200">
        <f>AM126</f>
        <v>0</v>
      </c>
      <c r="AN139" s="201"/>
      <c r="AO139" s="3">
        <f>AO138-AM139</f>
        <v>160</v>
      </c>
      <c r="AP139" s="2"/>
      <c r="AQ139" s="1"/>
    </row>
    <row r="140" spans="4:45" ht="21" customHeight="1" thickBot="1">
      <c r="E140" s="6" t="s">
        <v>12</v>
      </c>
      <c r="I140">
        <f>IF($X$2="",0,IF(I127&gt;$S$2,1,0))</f>
        <v>0</v>
      </c>
      <c r="L140">
        <f>IF($X$2="",0,IF(L127&gt;$S$2,1,0))</f>
        <v>0</v>
      </c>
      <c r="O140">
        <f>IF($X$2="",0,IF(O127&gt;$S$2,1,0))</f>
        <v>0</v>
      </c>
      <c r="R140">
        <f>IF($X$2="",0,IF(R127&gt;$S$2,1,0))</f>
        <v>0</v>
      </c>
      <c r="U140">
        <f>IF($X$2="",0,IF(U127&gt;$S$2,1,0))</f>
        <v>0</v>
      </c>
      <c r="X140">
        <f>IF($X$2="",0,IF(X127&gt;$S$2,1,0))</f>
        <v>0</v>
      </c>
      <c r="AA140">
        <f>IF($X$2="",0,IF(AA127&gt;$S$2,1,0))</f>
        <v>0</v>
      </c>
      <c r="AD140">
        <f>IF($X$2="",0,IF(AD127&gt;$S$2,1,0))</f>
        <v>0</v>
      </c>
      <c r="AG140">
        <f>IF($X$2="",0,IF(AG127&gt;$S$2,1,0))</f>
        <v>0</v>
      </c>
      <c r="AJ140">
        <f>IF($X$2="",0,IF(AJ127&gt;$S$2,1,0))</f>
        <v>0</v>
      </c>
      <c r="AM140">
        <f>IF($X$2="",0,IF(AM127&gt;$S$2,1,0))</f>
        <v>0</v>
      </c>
      <c r="AP140">
        <f>IF($X$2="",0,IF(AP127&gt;$S$2,1,0))</f>
        <v>0</v>
      </c>
    </row>
    <row r="141" spans="4:45" ht="40.5" customHeight="1" thickBot="1">
      <c r="D141" s="5">
        <v>10</v>
      </c>
      <c r="E141" s="5"/>
      <c r="F141" s="207" t="s">
        <v>98</v>
      </c>
      <c r="G141" s="207"/>
      <c r="H141" s="88">
        <f>MIN(H144,$E144)</f>
        <v>0</v>
      </c>
      <c r="I141" s="9">
        <f>'1年目'!G34</f>
        <v>0</v>
      </c>
      <c r="J141" s="10">
        <f>COUNTIF(I155,1)</f>
        <v>0</v>
      </c>
      <c r="K141" s="88">
        <f>MIN(K144,$E144)</f>
        <v>0</v>
      </c>
      <c r="L141" s="9">
        <f>'1年目'!J34</f>
        <v>0</v>
      </c>
      <c r="M141" s="10">
        <f>COUNTIF(I155:L155,1)</f>
        <v>0</v>
      </c>
      <c r="N141" s="88">
        <f>MIN(N144,$E144)</f>
        <v>0</v>
      </c>
      <c r="O141" s="9">
        <f>'1年目'!M34</f>
        <v>0</v>
      </c>
      <c r="P141" s="10">
        <f>COUNTIF(I155:O155,1)</f>
        <v>0</v>
      </c>
      <c r="Q141" s="88">
        <f>MIN(Q144,$E144)</f>
        <v>0</v>
      </c>
      <c r="R141" s="9">
        <f>'1年目'!P34</f>
        <v>0</v>
      </c>
      <c r="S141" s="10">
        <f>COUNTIF(I155:R155,1)</f>
        <v>0</v>
      </c>
      <c r="T141" s="88">
        <f>MIN(T144,$E144)</f>
        <v>0</v>
      </c>
      <c r="U141" s="9">
        <f>'1年目'!S34</f>
        <v>0</v>
      </c>
      <c r="V141" s="10">
        <f>COUNTIF(I155:U155,1)</f>
        <v>0</v>
      </c>
      <c r="W141" s="88">
        <f>MIN(W144,$E144)</f>
        <v>0</v>
      </c>
      <c r="X141" s="9">
        <f>'1年目'!V34</f>
        <v>0</v>
      </c>
      <c r="Y141" s="10">
        <f>COUNTIF(I155:X155,1)</f>
        <v>0</v>
      </c>
      <c r="Z141" s="88">
        <f>MIN(Z144,$E144)</f>
        <v>0</v>
      </c>
      <c r="AA141" s="9">
        <f>'1年目'!Y34</f>
        <v>0</v>
      </c>
      <c r="AB141" s="10">
        <f>COUNTIF(I155:AA155,1)</f>
        <v>0</v>
      </c>
      <c r="AC141" s="88">
        <f>MIN(AC144,$E144)</f>
        <v>0</v>
      </c>
      <c r="AD141" s="9">
        <f>'1年目'!AB34</f>
        <v>0</v>
      </c>
      <c r="AE141" s="10">
        <f>COUNTIF(I155:AD155,1)</f>
        <v>0</v>
      </c>
      <c r="AF141" s="88">
        <f>MIN(AF144,$E144)</f>
        <v>0</v>
      </c>
      <c r="AG141" s="9">
        <f>'1年目'!AE34</f>
        <v>0</v>
      </c>
      <c r="AH141" s="10">
        <f>COUNTIF(I155:AG155,1)</f>
        <v>0</v>
      </c>
      <c r="AI141" s="88">
        <f>MIN(AI144,$E144)</f>
        <v>0</v>
      </c>
      <c r="AJ141" s="9">
        <f>'1年目'!AH34</f>
        <v>0</v>
      </c>
      <c r="AK141" s="10">
        <f>COUNTIF(I155:AJ155,1)</f>
        <v>0</v>
      </c>
      <c r="AL141" s="88">
        <f>MIN(AL144,$E144)</f>
        <v>0</v>
      </c>
      <c r="AM141" s="9">
        <f>'1年目'!AK34</f>
        <v>0</v>
      </c>
      <c r="AN141" s="10">
        <f>COUNTIF(I155:AM155,1)</f>
        <v>0</v>
      </c>
      <c r="AO141" s="88">
        <f>MIN(AO144,$E144)</f>
        <v>0</v>
      </c>
      <c r="AP141" s="9">
        <f>'1年目'!AN34</f>
        <v>0</v>
      </c>
      <c r="AQ141" s="10">
        <f>COUNTIF(I155:AP155,1)</f>
        <v>0</v>
      </c>
      <c r="AR141" s="24">
        <f>I141+L141+O141+R141+U141+X141+AA141+AD141+AG141+AJ141+AM141+AP141</f>
        <v>0</v>
      </c>
      <c r="AS141" s="18" t="s">
        <v>24</v>
      </c>
    </row>
    <row r="142" spans="4:45" s="17" customFormat="1" ht="18.75" customHeight="1" thickBot="1">
      <c r="D142" s="30" t="s">
        <v>23</v>
      </c>
      <c r="E142" s="31" t="s">
        <v>19</v>
      </c>
      <c r="F142" s="207"/>
      <c r="G142" s="207"/>
      <c r="H142" s="91">
        <f>MIN(H143,H144,$E144)</f>
        <v>0</v>
      </c>
      <c r="I142" s="22">
        <f>'1年目'!G35</f>
        <v>0</v>
      </c>
      <c r="J142" s="23">
        <f>'1年目'!H35</f>
        <v>0</v>
      </c>
      <c r="K142" s="91">
        <f>MIN(K143,K144,$E144)</f>
        <v>0</v>
      </c>
      <c r="L142" s="22">
        <f>'1年目'!J35</f>
        <v>0</v>
      </c>
      <c r="M142" s="23">
        <f>'1年目'!K35</f>
        <v>0</v>
      </c>
      <c r="N142" s="91">
        <f>IF(M141&gt;=$X$2,MIN($S$2,N143,N144,$AL$2-L144,$E144),MIN(N143,N144,$AL$2-L144,$E144))</f>
        <v>0</v>
      </c>
      <c r="O142" s="22">
        <f>'1年目'!M35</f>
        <v>0</v>
      </c>
      <c r="P142" s="23">
        <f>'1年目'!N35</f>
        <v>0</v>
      </c>
      <c r="Q142" s="91">
        <f>IF(P141&gt;=$X$2,MIN($S$2,Q143,Q144,$AL$2-O144,$E144),MIN(Q143,Q144,$AL$2-O144,$E144))</f>
        <v>0</v>
      </c>
      <c r="R142" s="22">
        <f>'1年目'!P35</f>
        <v>0</v>
      </c>
      <c r="S142" s="23">
        <f>'1年目'!Q35</f>
        <v>0</v>
      </c>
      <c r="T142" s="91">
        <f>IF(S141&gt;=$X$2,MIN($S$2,T143,T144,$AL$2-R144,$E144),MIN(T143,T144,$AL$2-R144,$E144))</f>
        <v>0</v>
      </c>
      <c r="U142" s="22">
        <f>'1年目'!S35</f>
        <v>0</v>
      </c>
      <c r="V142" s="23">
        <f>'1年目'!T35</f>
        <v>0</v>
      </c>
      <c r="W142" s="91">
        <f>IF(V141&gt;=$X$2,MIN($S$2,W143,W144,$AL$2-U144,$E144),MIN(W143,W144,$AL$2-U144,$E144))</f>
        <v>0</v>
      </c>
      <c r="X142" s="22">
        <f>'1年目'!V35</f>
        <v>0</v>
      </c>
      <c r="Y142" s="23">
        <f>'1年目'!W35</f>
        <v>0</v>
      </c>
      <c r="Z142" s="91">
        <f>IF(Y141&gt;=$X$2,MIN($S$2,Z143,Z144,$AL$2-X144,$E144),MIN(Z143,Z144,$AL$2-X144,$E144))</f>
        <v>0</v>
      </c>
      <c r="AA142" s="22">
        <f>'1年目'!Y35</f>
        <v>0</v>
      </c>
      <c r="AB142" s="23">
        <f>'1年目'!Z35</f>
        <v>0</v>
      </c>
      <c r="AC142" s="91">
        <f>IF(AB141&gt;=$X$2,MIN($S$2,AC143,AC144,$AL$2-AA144,$E144),MIN(AC143,AC144,$AL$2-AA144,$E144))</f>
        <v>0</v>
      </c>
      <c r="AD142" s="22">
        <f>'1年目'!AB35</f>
        <v>0</v>
      </c>
      <c r="AE142" s="23">
        <f>'1年目'!AC35</f>
        <v>0</v>
      </c>
      <c r="AF142" s="91">
        <f>IF(AE141&gt;=$X$2,MIN($S$2,AF143,AF144,$AL$2-AD144,$E144),MIN(AF143,AF144,$AL$2-AD144,$E144))</f>
        <v>0</v>
      </c>
      <c r="AG142" s="22">
        <f>'1年目'!AE35</f>
        <v>0</v>
      </c>
      <c r="AH142" s="23">
        <f>'1年目'!AF35</f>
        <v>0</v>
      </c>
      <c r="AI142" s="91">
        <f>IF(AH141&gt;=$X$2,MIN($S$2,AI143,AI144,$AL$2-AG144,$E144),MIN(AI143,AI144,$AL$2-AG144,$E144))</f>
        <v>0</v>
      </c>
      <c r="AJ142" s="22">
        <f>'1年目'!AH35</f>
        <v>0</v>
      </c>
      <c r="AK142" s="23">
        <f>'1年目'!AI35</f>
        <v>0</v>
      </c>
      <c r="AL142" s="91">
        <f>IF(AK141&gt;=$X$2,MIN($S$2,AL143,AL144,$AL$2-AJ144,$E144),MIN(AL143,AL144,$AL$2-AJ144,$E144))</f>
        <v>0</v>
      </c>
      <c r="AM142" s="22">
        <f>'1年目'!AK35</f>
        <v>0</v>
      </c>
      <c r="AN142" s="23">
        <f>'1年目'!AL35</f>
        <v>0</v>
      </c>
      <c r="AO142" s="91">
        <f>IF(AN141&gt;=$X$2,MIN($S$2,AO143,AO144,$AL$2-AM144,$E144),MIN(AO143,AO144,$AL$2-AM144,$E144))</f>
        <v>0</v>
      </c>
      <c r="AP142" s="22">
        <f>'1年目'!AN35</f>
        <v>0</v>
      </c>
      <c r="AQ142" s="23">
        <f>'1年目'!AO35</f>
        <v>0</v>
      </c>
      <c r="AR142" s="12">
        <f>I142+L142+O142+R142+U142+X142+AA142+AD142+AG142+AJ142+AM142+AP142</f>
        <v>0</v>
      </c>
      <c r="AS142" s="18" t="s">
        <v>20</v>
      </c>
    </row>
    <row r="143" spans="4:45">
      <c r="D143" s="5"/>
      <c r="E143" s="5"/>
      <c r="F143" s="59"/>
      <c r="G143" s="60"/>
      <c r="H143" s="13"/>
      <c r="I143" s="59"/>
      <c r="J143" s="60"/>
      <c r="K143" s="13"/>
      <c r="L143" s="204" t="s">
        <v>25</v>
      </c>
      <c r="M143" s="205"/>
      <c r="N143" s="15" t="str">
        <f>IF(M141&gt;=$X$2,$S$2,"")</f>
        <v/>
      </c>
      <c r="O143" s="204" t="s">
        <v>25</v>
      </c>
      <c r="P143" s="205"/>
      <c r="Q143" s="15" t="str">
        <f>IF(P141&gt;=$X$2,$S$2,"")</f>
        <v/>
      </c>
      <c r="R143" s="204" t="s">
        <v>25</v>
      </c>
      <c r="S143" s="205"/>
      <c r="T143" s="15" t="str">
        <f>IF(S141&gt;=$X$2,$S$2,"")</f>
        <v/>
      </c>
      <c r="U143" s="204" t="s">
        <v>25</v>
      </c>
      <c r="V143" s="205"/>
      <c r="W143" s="15" t="str">
        <f>IF(V141&gt;=$X$2,$S$2,"")</f>
        <v/>
      </c>
      <c r="X143" s="204" t="s">
        <v>25</v>
      </c>
      <c r="Y143" s="205"/>
      <c r="Z143" s="15" t="str">
        <f>IF(Y141&gt;=$X$2,$S$2,"")</f>
        <v/>
      </c>
      <c r="AA143" s="204" t="s">
        <v>25</v>
      </c>
      <c r="AB143" s="205"/>
      <c r="AC143" s="15" t="str">
        <f>IF(AB141&gt;=$X$2,$S$2,"")</f>
        <v/>
      </c>
      <c r="AD143" s="204" t="s">
        <v>25</v>
      </c>
      <c r="AE143" s="205"/>
      <c r="AF143" s="15" t="str">
        <f>IF(AE141&gt;=$X$2,$S$2,"")</f>
        <v/>
      </c>
      <c r="AG143" s="204" t="s">
        <v>25</v>
      </c>
      <c r="AH143" s="205"/>
      <c r="AI143" s="15" t="str">
        <f>IF(AH141&gt;=$X$2,$S$2,"")</f>
        <v/>
      </c>
      <c r="AJ143" s="204" t="s">
        <v>25</v>
      </c>
      <c r="AK143" s="205"/>
      <c r="AL143" s="15" t="str">
        <f>IF(AK141&gt;=$X$2,$S$2,"")</f>
        <v/>
      </c>
      <c r="AM143" s="204" t="s">
        <v>25</v>
      </c>
      <c r="AN143" s="205"/>
      <c r="AO143" s="15" t="str">
        <f>IF(AN141&gt;=$X$2,$S$2,"")</f>
        <v/>
      </c>
      <c r="AP143" s="204" t="s">
        <v>25</v>
      </c>
      <c r="AQ143" s="205"/>
    </row>
    <row r="144" spans="4:45">
      <c r="D144" s="5"/>
      <c r="E144" s="89">
        <f>IF($AE$2="",$S$2,$AE$2)</f>
        <v>0</v>
      </c>
      <c r="F144" s="206"/>
      <c r="G144" s="205"/>
      <c r="H144" s="90">
        <f>IF(MIN(H146,H148,H150,H152,H154)&lt;0,0,MIN(H146,H148,H150,H152,H154,$AE$2))</f>
        <v>160</v>
      </c>
      <c r="I144" s="206"/>
      <c r="J144" s="205"/>
      <c r="K144" s="90">
        <f>IF(MIN(K146,K148,K150,K152,K154)&lt;0,0,MIN(K146,K148,K150,K152,K154,$AE$2))</f>
        <v>160</v>
      </c>
      <c r="L144" s="200">
        <f>I142+L142</f>
        <v>0</v>
      </c>
      <c r="M144" s="201"/>
      <c r="N144" s="90">
        <f>IF(MIN(N146,N148,N150,N152,N154)&lt;0,0,MIN(N146,N148,N150,N152,N154,$AE$2))</f>
        <v>160</v>
      </c>
      <c r="O144" s="200">
        <f>L144+O142</f>
        <v>0</v>
      </c>
      <c r="P144" s="201"/>
      <c r="Q144" s="90">
        <f>IF(MIN(Q146,Q148,Q150,Q152,Q154)&lt;0,0,MIN(Q146,Q148,Q150,Q152,Q154,$AE$2))</f>
        <v>160</v>
      </c>
      <c r="R144" s="200">
        <f>O144+R142</f>
        <v>0</v>
      </c>
      <c r="S144" s="201"/>
      <c r="T144" s="90">
        <f>IF(MIN(T146,T148,T150,T152,T154)&lt;0,0,MIN(T146,T148,T150,T152,T154,$AE$2))</f>
        <v>160</v>
      </c>
      <c r="U144" s="200">
        <f>R144+U142</f>
        <v>0</v>
      </c>
      <c r="V144" s="201"/>
      <c r="W144" s="90">
        <f>IF(MIN(W146,W148,W150,W152,W154)&lt;0,0,MIN(W146,W148,W150,W152,W154,$AE$2))</f>
        <v>160</v>
      </c>
      <c r="X144" s="200">
        <f>U144+X142</f>
        <v>0</v>
      </c>
      <c r="Y144" s="201"/>
      <c r="Z144" s="90">
        <f>IF(MIN(Z146,Z148,Z150,Z152,Z154)&lt;0,0,MIN(Z146,Z148,Z150,Z152,Z154,$AE$2))</f>
        <v>160</v>
      </c>
      <c r="AA144" s="200">
        <f>X144+AA142</f>
        <v>0</v>
      </c>
      <c r="AB144" s="201"/>
      <c r="AC144" s="90">
        <f>IF(MIN(AC146,AC148,AC150,AC152,AC154)&lt;0,0,MIN(AC146,AC148,AC150,AC152,AC154,$AE$2))</f>
        <v>160</v>
      </c>
      <c r="AD144" s="200">
        <f>AA144+AD142</f>
        <v>0</v>
      </c>
      <c r="AE144" s="201"/>
      <c r="AF144" s="90">
        <f>IF(MIN(AF146,AF148,AF150,AF152,AF154)&lt;0,0,MIN(AF146,AF148,AF150,AF152,AF154,$AE$2))</f>
        <v>160</v>
      </c>
      <c r="AG144" s="200">
        <f>AD144+AG142</f>
        <v>0</v>
      </c>
      <c r="AH144" s="201"/>
      <c r="AI144" s="90">
        <f>IF(MIN(AI146,AI148,AI150,AI152,AI154)&lt;0,0,MIN(AI146,AI148,AI150,AI152,AI154,$AE$2))</f>
        <v>160</v>
      </c>
      <c r="AJ144" s="200">
        <f>AG144+AJ142</f>
        <v>0</v>
      </c>
      <c r="AK144" s="201"/>
      <c r="AL144" s="90">
        <f>IF(MIN(AL146,AL148,AL150,AL152,AL154)&lt;0,0,MIN(AL146,AL148,AL150,AL152,AL154,$AE$2))</f>
        <v>160</v>
      </c>
      <c r="AM144" s="200">
        <f>AJ144+AM142</f>
        <v>0</v>
      </c>
      <c r="AN144" s="201"/>
      <c r="AO144" s="90">
        <f>IF(MIN(AO146,AO148,AO150,AO152,AO154)&lt;0,0,MIN(AO146,AO148,AO150,AO152,AO154,$AE$2))</f>
        <v>160</v>
      </c>
      <c r="AP144" s="200">
        <f>AM144+AP142</f>
        <v>0</v>
      </c>
      <c r="AQ144" s="201"/>
    </row>
    <row r="145" spans="4:45" ht="13.5" customHeight="1">
      <c r="D145" s="5"/>
      <c r="E145" s="5"/>
      <c r="F145" s="202" t="s">
        <v>125</v>
      </c>
      <c r="G145" s="203"/>
      <c r="H145" s="4">
        <v>480</v>
      </c>
      <c r="I145" s="202" t="s">
        <v>71</v>
      </c>
      <c r="J145" s="203"/>
      <c r="K145" s="4">
        <v>480</v>
      </c>
      <c r="L145" s="202" t="s">
        <v>76</v>
      </c>
      <c r="M145" s="203"/>
      <c r="N145" s="4">
        <v>480</v>
      </c>
      <c r="O145" s="202" t="s">
        <v>76</v>
      </c>
      <c r="P145" s="203"/>
      <c r="Q145" s="4">
        <v>480</v>
      </c>
      <c r="R145" s="202" t="s">
        <v>76</v>
      </c>
      <c r="S145" s="203"/>
      <c r="T145" s="4">
        <v>480</v>
      </c>
      <c r="U145" s="202" t="s">
        <v>76</v>
      </c>
      <c r="V145" s="203"/>
      <c r="W145" s="4">
        <v>480</v>
      </c>
      <c r="X145" s="202" t="s">
        <v>76</v>
      </c>
      <c r="Y145" s="203"/>
      <c r="Z145" s="4">
        <v>480</v>
      </c>
      <c r="AA145" s="202" t="s">
        <v>4</v>
      </c>
      <c r="AB145" s="203"/>
      <c r="AC145" s="4">
        <v>480</v>
      </c>
      <c r="AD145" s="202" t="s">
        <v>5</v>
      </c>
      <c r="AE145" s="203"/>
      <c r="AF145" s="4">
        <v>480</v>
      </c>
      <c r="AG145" s="202" t="s">
        <v>6</v>
      </c>
      <c r="AH145" s="203"/>
      <c r="AI145" s="4">
        <v>480</v>
      </c>
      <c r="AJ145" s="202" t="s">
        <v>7</v>
      </c>
      <c r="AK145" s="203"/>
      <c r="AL145" s="4">
        <v>480</v>
      </c>
      <c r="AM145" s="202" t="s">
        <v>8</v>
      </c>
      <c r="AN145" s="203"/>
      <c r="AO145" s="4">
        <v>480</v>
      </c>
      <c r="AP145" s="2"/>
      <c r="AQ145" s="1"/>
    </row>
    <row r="146" spans="4:45">
      <c r="D146" s="5"/>
      <c r="E146" s="5"/>
      <c r="F146" s="200">
        <f>'　【補完用】0年目'!$AA$34+'　【補完用】0年目'!$AD$34+'　【補完用】0年目'!$AG$34+'　【補完用】0年目'!$AJ$34+'　【補完用】0年目'!$AM$34</f>
        <v>0</v>
      </c>
      <c r="G146" s="201"/>
      <c r="H146" s="3">
        <f>H145-F146</f>
        <v>480</v>
      </c>
      <c r="I146" s="200">
        <f>'　【補完用】0年目'!$AD$34+'　【補完用】0年目'!$AG$34+'　【補完用】0年目'!$AJ$34+'　【補完用】0年目'!$AM$34+$I$141</f>
        <v>0</v>
      </c>
      <c r="J146" s="201"/>
      <c r="K146" s="3">
        <f>K145-I146</f>
        <v>480</v>
      </c>
      <c r="L146" s="200">
        <f>I148+L141</f>
        <v>0</v>
      </c>
      <c r="M146" s="201"/>
      <c r="N146" s="3">
        <f>N145-L146</f>
        <v>480</v>
      </c>
      <c r="O146" s="200">
        <f>L148+O141</f>
        <v>0</v>
      </c>
      <c r="P146" s="201"/>
      <c r="Q146" s="3">
        <f>Q145-O146</f>
        <v>480</v>
      </c>
      <c r="R146" s="200">
        <f>O148+R141</f>
        <v>0</v>
      </c>
      <c r="S146" s="201"/>
      <c r="T146" s="3">
        <f>T145-R146</f>
        <v>480</v>
      </c>
      <c r="U146" s="200">
        <f>R148+U141</f>
        <v>0</v>
      </c>
      <c r="V146" s="201"/>
      <c r="W146" s="3">
        <f>W145-U146</f>
        <v>480</v>
      </c>
      <c r="X146" s="200">
        <f>U148+X141</f>
        <v>0</v>
      </c>
      <c r="Y146" s="201"/>
      <c r="Z146" s="3">
        <f>Z145-X146</f>
        <v>480</v>
      </c>
      <c r="AA146" s="200">
        <f>X148+AA141</f>
        <v>0</v>
      </c>
      <c r="AB146" s="201"/>
      <c r="AC146" s="3">
        <f>AC145-AA146</f>
        <v>480</v>
      </c>
      <c r="AD146" s="200">
        <f>AA148+AD141</f>
        <v>0</v>
      </c>
      <c r="AE146" s="201"/>
      <c r="AF146" s="3">
        <f>AF145-AD146</f>
        <v>480</v>
      </c>
      <c r="AG146" s="200">
        <f>AD148+AG141</f>
        <v>0</v>
      </c>
      <c r="AH146" s="201"/>
      <c r="AI146" s="3">
        <f>AI145-AG146</f>
        <v>480</v>
      </c>
      <c r="AJ146" s="200">
        <f>AG148+AJ141</f>
        <v>0</v>
      </c>
      <c r="AK146" s="201"/>
      <c r="AL146" s="3">
        <f>AL145-AJ146</f>
        <v>480</v>
      </c>
      <c r="AM146" s="200">
        <f>AJ148+AM141</f>
        <v>0</v>
      </c>
      <c r="AN146" s="201"/>
      <c r="AO146" s="3">
        <f>AO145-AM146</f>
        <v>480</v>
      </c>
      <c r="AP146" s="2"/>
      <c r="AQ146" s="1"/>
    </row>
    <row r="147" spans="4:45" ht="13.5" customHeight="1">
      <c r="D147" s="5"/>
      <c r="E147" s="5"/>
      <c r="F147" s="202" t="s">
        <v>126</v>
      </c>
      <c r="G147" s="203"/>
      <c r="H147" s="4">
        <v>400</v>
      </c>
      <c r="I147" s="202" t="s">
        <v>72</v>
      </c>
      <c r="J147" s="203"/>
      <c r="K147" s="4">
        <v>400</v>
      </c>
      <c r="L147" s="202" t="s">
        <v>77</v>
      </c>
      <c r="M147" s="203"/>
      <c r="N147" s="4">
        <v>400</v>
      </c>
      <c r="O147" s="202" t="s">
        <v>77</v>
      </c>
      <c r="P147" s="203"/>
      <c r="Q147" s="4">
        <v>400</v>
      </c>
      <c r="R147" s="202" t="s">
        <v>77</v>
      </c>
      <c r="S147" s="203"/>
      <c r="T147" s="4">
        <v>400</v>
      </c>
      <c r="U147" s="202" t="s">
        <v>77</v>
      </c>
      <c r="V147" s="203"/>
      <c r="W147" s="4">
        <v>400</v>
      </c>
      <c r="X147" s="202" t="s">
        <v>77</v>
      </c>
      <c r="Y147" s="203"/>
      <c r="Z147" s="4">
        <v>400</v>
      </c>
      <c r="AA147" s="202" t="s">
        <v>2</v>
      </c>
      <c r="AB147" s="203"/>
      <c r="AC147" s="4">
        <v>400</v>
      </c>
      <c r="AD147" s="202" t="s">
        <v>2</v>
      </c>
      <c r="AE147" s="203"/>
      <c r="AF147" s="4">
        <v>400</v>
      </c>
      <c r="AG147" s="202" t="s">
        <v>2</v>
      </c>
      <c r="AH147" s="203"/>
      <c r="AI147" s="4">
        <v>400</v>
      </c>
      <c r="AJ147" s="202" t="s">
        <v>2</v>
      </c>
      <c r="AK147" s="203"/>
      <c r="AL147" s="4">
        <v>400</v>
      </c>
      <c r="AM147" s="202" t="s">
        <v>2</v>
      </c>
      <c r="AN147" s="203"/>
      <c r="AO147" s="4">
        <v>400</v>
      </c>
      <c r="AP147" s="2"/>
      <c r="AQ147" s="1"/>
    </row>
    <row r="148" spans="4:45">
      <c r="D148" s="5"/>
      <c r="E148" s="5"/>
      <c r="F148" s="200">
        <f>'　【補完用】0年目'!$AD$34+'　【補完用】0年目'!$AG$34+'　【補完用】0年目'!$AJ$34+'　【補完用】0年目'!$AM$34</f>
        <v>0</v>
      </c>
      <c r="G148" s="201"/>
      <c r="H148" s="3">
        <f>H147-F148</f>
        <v>400</v>
      </c>
      <c r="I148" s="200">
        <f>'　【補完用】0年目'!$AG$34+'　【補完用】0年目'!$AJ$34+'　【補完用】0年目'!$AM$34+$I$141</f>
        <v>0</v>
      </c>
      <c r="J148" s="201"/>
      <c r="K148" s="3">
        <f>K147-I148</f>
        <v>400</v>
      </c>
      <c r="L148" s="200">
        <f>I150+L141</f>
        <v>0</v>
      </c>
      <c r="M148" s="201"/>
      <c r="N148" s="3">
        <f>N147-L148</f>
        <v>400</v>
      </c>
      <c r="O148" s="200">
        <f>L150+O141</f>
        <v>0</v>
      </c>
      <c r="P148" s="201"/>
      <c r="Q148" s="3">
        <f>Q147-O148</f>
        <v>400</v>
      </c>
      <c r="R148" s="200">
        <f>O150+R141</f>
        <v>0</v>
      </c>
      <c r="S148" s="201"/>
      <c r="T148" s="3">
        <f>T147-R148</f>
        <v>400</v>
      </c>
      <c r="U148" s="200">
        <f>R150+U141</f>
        <v>0</v>
      </c>
      <c r="V148" s="201"/>
      <c r="W148" s="3">
        <f>W147-U148</f>
        <v>400</v>
      </c>
      <c r="X148" s="200">
        <f>U150+X141</f>
        <v>0</v>
      </c>
      <c r="Y148" s="201"/>
      <c r="Z148" s="3">
        <f>Z147-X148</f>
        <v>400</v>
      </c>
      <c r="AA148" s="200">
        <f>X150+AA141</f>
        <v>0</v>
      </c>
      <c r="AB148" s="201"/>
      <c r="AC148" s="3">
        <f>AC147-AA148</f>
        <v>400</v>
      </c>
      <c r="AD148" s="200">
        <f>AA150+AD141</f>
        <v>0</v>
      </c>
      <c r="AE148" s="201"/>
      <c r="AF148" s="3">
        <f>AF147-AD148</f>
        <v>400</v>
      </c>
      <c r="AG148" s="200">
        <f>AD150+AG141</f>
        <v>0</v>
      </c>
      <c r="AH148" s="201"/>
      <c r="AI148" s="3">
        <f>AI147-AG148</f>
        <v>400</v>
      </c>
      <c r="AJ148" s="200">
        <f>AG150+AJ141</f>
        <v>0</v>
      </c>
      <c r="AK148" s="201"/>
      <c r="AL148" s="3">
        <f>AL147-AJ148</f>
        <v>400</v>
      </c>
      <c r="AM148" s="200">
        <f>AJ150+AM141</f>
        <v>0</v>
      </c>
      <c r="AN148" s="201"/>
      <c r="AO148" s="3">
        <f>AO147-AM148</f>
        <v>400</v>
      </c>
      <c r="AP148" s="2"/>
      <c r="AQ148" s="1"/>
    </row>
    <row r="149" spans="4:45" ht="13.5" customHeight="1">
      <c r="D149" s="5"/>
      <c r="E149" s="5"/>
      <c r="F149" s="202" t="s">
        <v>127</v>
      </c>
      <c r="G149" s="203"/>
      <c r="H149" s="4">
        <v>320</v>
      </c>
      <c r="I149" s="202" t="s">
        <v>73</v>
      </c>
      <c r="J149" s="203"/>
      <c r="K149" s="4">
        <v>320</v>
      </c>
      <c r="L149" s="202" t="s">
        <v>78</v>
      </c>
      <c r="M149" s="203"/>
      <c r="N149" s="4">
        <v>320</v>
      </c>
      <c r="O149" s="202" t="s">
        <v>78</v>
      </c>
      <c r="P149" s="203"/>
      <c r="Q149" s="4">
        <v>320</v>
      </c>
      <c r="R149" s="202" t="s">
        <v>78</v>
      </c>
      <c r="S149" s="203"/>
      <c r="T149" s="4">
        <v>320</v>
      </c>
      <c r="U149" s="202" t="s">
        <v>78</v>
      </c>
      <c r="V149" s="203"/>
      <c r="W149" s="4">
        <v>320</v>
      </c>
      <c r="X149" s="202" t="s">
        <v>78</v>
      </c>
      <c r="Y149" s="203"/>
      <c r="Z149" s="4">
        <v>320</v>
      </c>
      <c r="AA149" s="202" t="s">
        <v>0</v>
      </c>
      <c r="AB149" s="203"/>
      <c r="AC149" s="4">
        <v>320</v>
      </c>
      <c r="AD149" s="202" t="s">
        <v>0</v>
      </c>
      <c r="AE149" s="203"/>
      <c r="AF149" s="4">
        <v>320</v>
      </c>
      <c r="AG149" s="202" t="s">
        <v>0</v>
      </c>
      <c r="AH149" s="203"/>
      <c r="AI149" s="4">
        <v>320</v>
      </c>
      <c r="AJ149" s="202" t="s">
        <v>0</v>
      </c>
      <c r="AK149" s="203"/>
      <c r="AL149" s="4">
        <v>320</v>
      </c>
      <c r="AM149" s="202" t="s">
        <v>0</v>
      </c>
      <c r="AN149" s="203"/>
      <c r="AO149" s="4">
        <v>320</v>
      </c>
      <c r="AP149" s="2"/>
      <c r="AQ149" s="1"/>
    </row>
    <row r="150" spans="4:45">
      <c r="D150" s="5"/>
      <c r="E150" s="5"/>
      <c r="F150" s="200">
        <f>'　【補完用】0年目'!$AG$34+'　【補完用】0年目'!$AJ$34+'　【補完用】0年目'!$AM$34</f>
        <v>0</v>
      </c>
      <c r="G150" s="201"/>
      <c r="H150" s="3">
        <f>H149-F150</f>
        <v>320</v>
      </c>
      <c r="I150" s="200">
        <f>'　【補完用】0年目'!$AJ$34+'　【補完用】0年目'!$AM$34+$I$141</f>
        <v>0</v>
      </c>
      <c r="J150" s="201"/>
      <c r="K150" s="3">
        <f>K149-I150</f>
        <v>320</v>
      </c>
      <c r="L150" s="200">
        <f>I152+L141</f>
        <v>0</v>
      </c>
      <c r="M150" s="201"/>
      <c r="N150" s="3">
        <f>N149-L150</f>
        <v>320</v>
      </c>
      <c r="O150" s="200">
        <f>L152+O141</f>
        <v>0</v>
      </c>
      <c r="P150" s="201"/>
      <c r="Q150" s="3">
        <f>Q149-O150</f>
        <v>320</v>
      </c>
      <c r="R150" s="200">
        <f>O152+R141</f>
        <v>0</v>
      </c>
      <c r="S150" s="201"/>
      <c r="T150" s="3">
        <f>T149-R150</f>
        <v>320</v>
      </c>
      <c r="U150" s="200">
        <f>R152+U141</f>
        <v>0</v>
      </c>
      <c r="V150" s="201"/>
      <c r="W150" s="3">
        <f>W149-U150</f>
        <v>320</v>
      </c>
      <c r="X150" s="200">
        <f>U152+X141</f>
        <v>0</v>
      </c>
      <c r="Y150" s="201"/>
      <c r="Z150" s="3">
        <f>Z149-X150</f>
        <v>320</v>
      </c>
      <c r="AA150" s="200">
        <f>X152+AA141</f>
        <v>0</v>
      </c>
      <c r="AB150" s="201"/>
      <c r="AC150" s="3">
        <f>AC149-AA150</f>
        <v>320</v>
      </c>
      <c r="AD150" s="200">
        <f>AA152+AD141</f>
        <v>0</v>
      </c>
      <c r="AE150" s="201"/>
      <c r="AF150" s="3">
        <f>AF149-AD150</f>
        <v>320</v>
      </c>
      <c r="AG150" s="200">
        <f>AD152+AG141</f>
        <v>0</v>
      </c>
      <c r="AH150" s="201"/>
      <c r="AI150" s="3">
        <f>AI149-AG150</f>
        <v>320</v>
      </c>
      <c r="AJ150" s="200">
        <f>AG152+AJ141</f>
        <v>0</v>
      </c>
      <c r="AK150" s="201"/>
      <c r="AL150" s="3">
        <f>AL149-AJ150</f>
        <v>320</v>
      </c>
      <c r="AM150" s="200">
        <f>AJ152+AM141</f>
        <v>0</v>
      </c>
      <c r="AN150" s="201"/>
      <c r="AO150" s="3">
        <f>AO149-AM150</f>
        <v>320</v>
      </c>
      <c r="AP150" s="2"/>
      <c r="AQ150" s="1"/>
    </row>
    <row r="151" spans="4:45" ht="13.5" customHeight="1">
      <c r="D151" s="5"/>
      <c r="E151" s="5"/>
      <c r="F151" s="202" t="s">
        <v>128</v>
      </c>
      <c r="G151" s="203"/>
      <c r="H151" s="4">
        <v>240</v>
      </c>
      <c r="I151" s="202" t="s">
        <v>74</v>
      </c>
      <c r="J151" s="203"/>
      <c r="K151" s="4">
        <v>240</v>
      </c>
      <c r="L151" s="202" t="s">
        <v>79</v>
      </c>
      <c r="M151" s="203"/>
      <c r="N151" s="4">
        <v>240</v>
      </c>
      <c r="O151" s="202" t="s">
        <v>79</v>
      </c>
      <c r="P151" s="203"/>
      <c r="Q151" s="4">
        <v>240</v>
      </c>
      <c r="R151" s="202" t="s">
        <v>79</v>
      </c>
      <c r="S151" s="203"/>
      <c r="T151" s="4">
        <v>240</v>
      </c>
      <c r="U151" s="202" t="s">
        <v>79</v>
      </c>
      <c r="V151" s="203"/>
      <c r="W151" s="4">
        <v>240</v>
      </c>
      <c r="X151" s="202" t="s">
        <v>79</v>
      </c>
      <c r="Y151" s="203"/>
      <c r="Z151" s="4">
        <v>240</v>
      </c>
      <c r="AA151" s="202" t="s">
        <v>1</v>
      </c>
      <c r="AB151" s="203"/>
      <c r="AC151" s="4">
        <v>240</v>
      </c>
      <c r="AD151" s="202" t="s">
        <v>1</v>
      </c>
      <c r="AE151" s="203"/>
      <c r="AF151" s="4">
        <v>240</v>
      </c>
      <c r="AG151" s="202" t="s">
        <v>1</v>
      </c>
      <c r="AH151" s="203"/>
      <c r="AI151" s="4">
        <v>240</v>
      </c>
      <c r="AJ151" s="202" t="s">
        <v>1</v>
      </c>
      <c r="AK151" s="203"/>
      <c r="AL151" s="4">
        <v>240</v>
      </c>
      <c r="AM151" s="202" t="s">
        <v>1</v>
      </c>
      <c r="AN151" s="203"/>
      <c r="AO151" s="4">
        <v>240</v>
      </c>
      <c r="AP151" s="2"/>
      <c r="AQ151" s="1"/>
    </row>
    <row r="152" spans="4:45">
      <c r="D152" s="5"/>
      <c r="E152" s="5"/>
      <c r="F152" s="200">
        <f>'　【補完用】0年目'!$AJ$34+'　【補完用】0年目'!$AM$34</f>
        <v>0</v>
      </c>
      <c r="G152" s="201"/>
      <c r="H152" s="3">
        <f>H151-F152</f>
        <v>240</v>
      </c>
      <c r="I152" s="200">
        <f>'　【補完用】0年目'!$AM$34+$I$141</f>
        <v>0</v>
      </c>
      <c r="J152" s="201"/>
      <c r="K152" s="3">
        <f>K151-I152</f>
        <v>240</v>
      </c>
      <c r="L152" s="200">
        <f>I154+L141</f>
        <v>0</v>
      </c>
      <c r="M152" s="201"/>
      <c r="N152" s="3">
        <f>N151-L152</f>
        <v>240</v>
      </c>
      <c r="O152" s="200">
        <f>L154+O141</f>
        <v>0</v>
      </c>
      <c r="P152" s="201"/>
      <c r="Q152" s="3">
        <f>Q151-O152</f>
        <v>240</v>
      </c>
      <c r="R152" s="200">
        <f>O154+R141</f>
        <v>0</v>
      </c>
      <c r="S152" s="201"/>
      <c r="T152" s="3">
        <f>T151-R152</f>
        <v>240</v>
      </c>
      <c r="U152" s="200">
        <f>R154+U141</f>
        <v>0</v>
      </c>
      <c r="V152" s="201"/>
      <c r="W152" s="3">
        <f>W151-U152</f>
        <v>240</v>
      </c>
      <c r="X152" s="200">
        <f>U154+X141</f>
        <v>0</v>
      </c>
      <c r="Y152" s="201"/>
      <c r="Z152" s="3">
        <f>Z151-X152</f>
        <v>240</v>
      </c>
      <c r="AA152" s="200">
        <f>X154+AA141</f>
        <v>0</v>
      </c>
      <c r="AB152" s="201"/>
      <c r="AC152" s="3">
        <f>AC151-AA152</f>
        <v>240</v>
      </c>
      <c r="AD152" s="200">
        <f>AA154+AD141</f>
        <v>0</v>
      </c>
      <c r="AE152" s="201"/>
      <c r="AF152" s="3">
        <f>AF151-AD152</f>
        <v>240</v>
      </c>
      <c r="AG152" s="200">
        <f>AD154+AG141</f>
        <v>0</v>
      </c>
      <c r="AH152" s="201"/>
      <c r="AI152" s="3">
        <f>AI151-AG152</f>
        <v>240</v>
      </c>
      <c r="AJ152" s="200">
        <f>AG154+AJ141</f>
        <v>0</v>
      </c>
      <c r="AK152" s="201"/>
      <c r="AL152" s="3">
        <f>AL151-AJ152</f>
        <v>240</v>
      </c>
      <c r="AM152" s="200">
        <f>AJ154+AM141</f>
        <v>0</v>
      </c>
      <c r="AN152" s="201"/>
      <c r="AO152" s="3">
        <f>AO151-AM152</f>
        <v>240</v>
      </c>
      <c r="AP152" s="2"/>
      <c r="AQ152" s="1"/>
    </row>
    <row r="153" spans="4:45">
      <c r="D153" s="5"/>
      <c r="E153" s="5"/>
      <c r="F153" s="202" t="s">
        <v>129</v>
      </c>
      <c r="G153" s="203"/>
      <c r="H153" s="4">
        <v>160</v>
      </c>
      <c r="I153" s="202" t="s">
        <v>75</v>
      </c>
      <c r="J153" s="203"/>
      <c r="K153" s="4">
        <v>160</v>
      </c>
      <c r="L153" s="202" t="s">
        <v>80</v>
      </c>
      <c r="M153" s="203"/>
      <c r="N153" s="4">
        <v>160</v>
      </c>
      <c r="O153" s="202" t="s">
        <v>80</v>
      </c>
      <c r="P153" s="203"/>
      <c r="Q153" s="4">
        <v>160</v>
      </c>
      <c r="R153" s="202" t="s">
        <v>80</v>
      </c>
      <c r="S153" s="203"/>
      <c r="T153" s="4">
        <v>160</v>
      </c>
      <c r="U153" s="202" t="s">
        <v>80</v>
      </c>
      <c r="V153" s="203"/>
      <c r="W153" s="4">
        <v>160</v>
      </c>
      <c r="X153" s="202" t="s">
        <v>80</v>
      </c>
      <c r="Y153" s="203"/>
      <c r="Z153" s="4">
        <v>160</v>
      </c>
      <c r="AA153" s="202" t="s">
        <v>3</v>
      </c>
      <c r="AB153" s="203"/>
      <c r="AC153" s="4">
        <v>160</v>
      </c>
      <c r="AD153" s="202" t="s">
        <v>3</v>
      </c>
      <c r="AE153" s="203"/>
      <c r="AF153" s="4">
        <v>160</v>
      </c>
      <c r="AG153" s="202" t="s">
        <v>3</v>
      </c>
      <c r="AH153" s="203"/>
      <c r="AI153" s="4">
        <v>160</v>
      </c>
      <c r="AJ153" s="202" t="s">
        <v>3</v>
      </c>
      <c r="AK153" s="203"/>
      <c r="AL153" s="4">
        <v>160</v>
      </c>
      <c r="AM153" s="202" t="s">
        <v>3</v>
      </c>
      <c r="AN153" s="203"/>
      <c r="AO153" s="4">
        <v>160</v>
      </c>
      <c r="AP153" s="2"/>
      <c r="AQ153" s="1"/>
    </row>
    <row r="154" spans="4:45">
      <c r="D154" s="5"/>
      <c r="E154" s="5"/>
      <c r="F154" s="200">
        <f>'　【補完用】0年目'!$AM$34</f>
        <v>0</v>
      </c>
      <c r="G154" s="201"/>
      <c r="H154" s="3">
        <f>H153-F154</f>
        <v>160</v>
      </c>
      <c r="I154" s="200">
        <f>I141</f>
        <v>0</v>
      </c>
      <c r="J154" s="201"/>
      <c r="K154" s="3">
        <f>K153-I154</f>
        <v>160</v>
      </c>
      <c r="L154" s="200">
        <f>L141</f>
        <v>0</v>
      </c>
      <c r="M154" s="201"/>
      <c r="N154" s="3">
        <f>N153-L154</f>
        <v>160</v>
      </c>
      <c r="O154" s="200">
        <f>O141</f>
        <v>0</v>
      </c>
      <c r="P154" s="201"/>
      <c r="Q154" s="3">
        <f>Q153-O154</f>
        <v>160</v>
      </c>
      <c r="R154" s="200">
        <f>R141</f>
        <v>0</v>
      </c>
      <c r="S154" s="201"/>
      <c r="T154" s="3">
        <f>T153-R154</f>
        <v>160</v>
      </c>
      <c r="U154" s="200">
        <f>U141</f>
        <v>0</v>
      </c>
      <c r="V154" s="201"/>
      <c r="W154" s="3">
        <f>W153-U154</f>
        <v>160</v>
      </c>
      <c r="X154" s="200">
        <f>X141</f>
        <v>0</v>
      </c>
      <c r="Y154" s="201"/>
      <c r="Z154" s="3">
        <f>Z153-X154</f>
        <v>160</v>
      </c>
      <c r="AA154" s="200">
        <f>AA141</f>
        <v>0</v>
      </c>
      <c r="AB154" s="201"/>
      <c r="AC154" s="3">
        <f>AC153-AA154</f>
        <v>160</v>
      </c>
      <c r="AD154" s="200">
        <f>AD141</f>
        <v>0</v>
      </c>
      <c r="AE154" s="201"/>
      <c r="AF154" s="3">
        <f>AF153-AD154</f>
        <v>160</v>
      </c>
      <c r="AG154" s="200">
        <f>AG141</f>
        <v>0</v>
      </c>
      <c r="AH154" s="201"/>
      <c r="AI154" s="3">
        <f>AI153-AG154</f>
        <v>160</v>
      </c>
      <c r="AJ154" s="200">
        <f>AJ141</f>
        <v>0</v>
      </c>
      <c r="AK154" s="201"/>
      <c r="AL154" s="3">
        <f>AL153-AJ154</f>
        <v>160</v>
      </c>
      <c r="AM154" s="200">
        <f>AM141</f>
        <v>0</v>
      </c>
      <c r="AN154" s="201"/>
      <c r="AO154" s="3">
        <f>AO153-AM154</f>
        <v>160</v>
      </c>
      <c r="AP154" s="2"/>
      <c r="AQ154" s="1"/>
    </row>
    <row r="155" spans="4:45" ht="21" customHeight="1" thickBot="1">
      <c r="E155" s="6" t="s">
        <v>12</v>
      </c>
      <c r="I155">
        <f>IF($X$2="",0,IF(I142&gt;$S$2,1,0))</f>
        <v>0</v>
      </c>
      <c r="L155">
        <f>IF($X$2="",0,IF(L142&gt;$S$2,1,0))</f>
        <v>0</v>
      </c>
      <c r="O155">
        <f>IF($X$2="",0,IF(O142&gt;$S$2,1,0))</f>
        <v>0</v>
      </c>
      <c r="R155">
        <f>IF($X$2="",0,IF(R142&gt;$S$2,1,0))</f>
        <v>0</v>
      </c>
      <c r="U155">
        <f>IF($X$2="",0,IF(U142&gt;$S$2,1,0))</f>
        <v>0</v>
      </c>
      <c r="X155">
        <f>IF($X$2="",0,IF(X142&gt;$S$2,1,0))</f>
        <v>0</v>
      </c>
      <c r="AA155">
        <f>IF($X$2="",0,IF(AA142&gt;$S$2,1,0))</f>
        <v>0</v>
      </c>
      <c r="AD155">
        <f>IF($X$2="",0,IF(AD142&gt;$S$2,1,0))</f>
        <v>0</v>
      </c>
      <c r="AG155">
        <f>IF($X$2="",0,IF(AG142&gt;$S$2,1,0))</f>
        <v>0</v>
      </c>
      <c r="AJ155">
        <f>IF($X$2="",0,IF(AJ142&gt;$S$2,1,0))</f>
        <v>0</v>
      </c>
      <c r="AM155">
        <f>IF($X$2="",0,IF(AM142&gt;$S$2,1,0))</f>
        <v>0</v>
      </c>
      <c r="AP155">
        <f>IF($X$2="",0,IF(AP142&gt;$S$2,1,0))</f>
        <v>0</v>
      </c>
    </row>
    <row r="156" spans="4:45" ht="40.5" customHeight="1" thickBot="1">
      <c r="D156" s="5">
        <v>11</v>
      </c>
      <c r="E156" s="5"/>
      <c r="F156" s="207" t="s">
        <v>98</v>
      </c>
      <c r="G156" s="207"/>
      <c r="H156" s="88">
        <f>MIN(H159,$E159)</f>
        <v>0</v>
      </c>
      <c r="I156" s="9">
        <f>'1年目'!G37</f>
        <v>0</v>
      </c>
      <c r="J156" s="10">
        <f>COUNTIF(I170,1)</f>
        <v>0</v>
      </c>
      <c r="K156" s="88">
        <f>MIN(K159,$E159)</f>
        <v>0</v>
      </c>
      <c r="L156" s="9">
        <f>'1年目'!J37</f>
        <v>0</v>
      </c>
      <c r="M156" s="10">
        <f>COUNTIF(I170:L170,1)</f>
        <v>0</v>
      </c>
      <c r="N156" s="88">
        <f>MIN(N159,$E159)</f>
        <v>0</v>
      </c>
      <c r="O156" s="9">
        <f>'1年目'!M37</f>
        <v>0</v>
      </c>
      <c r="P156" s="10">
        <f>COUNTIF(I170:O170,1)</f>
        <v>0</v>
      </c>
      <c r="Q156" s="88">
        <f>MIN(Q159,$E159)</f>
        <v>0</v>
      </c>
      <c r="R156" s="9">
        <f>'1年目'!P37</f>
        <v>0</v>
      </c>
      <c r="S156" s="10">
        <f>COUNTIF(I170:R170,1)</f>
        <v>0</v>
      </c>
      <c r="T156" s="88">
        <f>MIN(T159,$E159)</f>
        <v>0</v>
      </c>
      <c r="U156" s="9">
        <f>'1年目'!S37</f>
        <v>0</v>
      </c>
      <c r="V156" s="10">
        <f>COUNTIF(I170:U170,1)</f>
        <v>0</v>
      </c>
      <c r="W156" s="88">
        <f>MIN(W159,$E159)</f>
        <v>0</v>
      </c>
      <c r="X156" s="9">
        <f>'1年目'!V37</f>
        <v>0</v>
      </c>
      <c r="Y156" s="10">
        <f>COUNTIF(I170:X170,1)</f>
        <v>0</v>
      </c>
      <c r="Z156" s="88">
        <f>MIN(Z159,$E159)</f>
        <v>0</v>
      </c>
      <c r="AA156" s="9">
        <f>'1年目'!Y37</f>
        <v>0</v>
      </c>
      <c r="AB156" s="10">
        <f>COUNTIF(I170:AA170,1)</f>
        <v>0</v>
      </c>
      <c r="AC156" s="88">
        <f>MIN(AC159,$E159)</f>
        <v>0</v>
      </c>
      <c r="AD156" s="9">
        <f>'1年目'!AB37</f>
        <v>0</v>
      </c>
      <c r="AE156" s="10">
        <f>COUNTIF(I170:AD170,1)</f>
        <v>0</v>
      </c>
      <c r="AF156" s="88">
        <f>MIN(AF159,$E159)</f>
        <v>0</v>
      </c>
      <c r="AG156" s="9">
        <f>'1年目'!AE37</f>
        <v>0</v>
      </c>
      <c r="AH156" s="10">
        <f>COUNTIF(I170:AG170,1)</f>
        <v>0</v>
      </c>
      <c r="AI156" s="88">
        <f>MIN(AI159,$E159)</f>
        <v>0</v>
      </c>
      <c r="AJ156" s="9">
        <f>'1年目'!AH37</f>
        <v>0</v>
      </c>
      <c r="AK156" s="10">
        <f>COUNTIF(I170:AJ170,1)</f>
        <v>0</v>
      </c>
      <c r="AL156" s="88">
        <f>MIN(AL159,$E159)</f>
        <v>0</v>
      </c>
      <c r="AM156" s="9">
        <f>'1年目'!AK37</f>
        <v>0</v>
      </c>
      <c r="AN156" s="10">
        <f>COUNTIF(I170:AM170,1)</f>
        <v>0</v>
      </c>
      <c r="AO156" s="88">
        <f>MIN(AO159,$E159)</f>
        <v>0</v>
      </c>
      <c r="AP156" s="9">
        <f>'1年目'!AN37</f>
        <v>0</v>
      </c>
      <c r="AQ156" s="10">
        <f>COUNTIF(I170:AP170,1)</f>
        <v>0</v>
      </c>
      <c r="AR156" s="24">
        <f>I156+L156+O156+R156+U156+X156+AA156+AD156+AG156+AJ156+AM156+AP156</f>
        <v>0</v>
      </c>
      <c r="AS156" s="18" t="s">
        <v>24</v>
      </c>
    </row>
    <row r="157" spans="4:45" s="17" customFormat="1" ht="18.75" customHeight="1" thickBot="1">
      <c r="D157" s="30" t="s">
        <v>23</v>
      </c>
      <c r="E157" s="31" t="s">
        <v>19</v>
      </c>
      <c r="F157" s="207"/>
      <c r="G157" s="207"/>
      <c r="H157" s="91">
        <f>MIN(H158,H159,$E159)</f>
        <v>0</v>
      </c>
      <c r="I157" s="22">
        <f>'1年目'!G38</f>
        <v>0</v>
      </c>
      <c r="J157" s="23">
        <f>'1年目'!H38</f>
        <v>0</v>
      </c>
      <c r="K157" s="91">
        <f>MIN(K158,K159,$E159)</f>
        <v>0</v>
      </c>
      <c r="L157" s="22">
        <f>'1年目'!J38</f>
        <v>0</v>
      </c>
      <c r="M157" s="23">
        <f>'1年目'!K38</f>
        <v>0</v>
      </c>
      <c r="N157" s="91">
        <f>IF(M156&gt;=$X$2,MIN($S$2,N158,N159,$AL$2-L159,$E159),MIN(N158,N159,$AL$2-L159,$E159))</f>
        <v>0</v>
      </c>
      <c r="O157" s="22">
        <f>'1年目'!M38</f>
        <v>0</v>
      </c>
      <c r="P157" s="23">
        <f>'1年目'!N38</f>
        <v>0</v>
      </c>
      <c r="Q157" s="91">
        <f>IF(P156&gt;=$X$2,MIN($S$2,Q158,Q159,$AL$2-O159,$E159),MIN(Q158,Q159,$AL$2-O159,$E159))</f>
        <v>0</v>
      </c>
      <c r="R157" s="22">
        <f>'1年目'!P38</f>
        <v>0</v>
      </c>
      <c r="S157" s="23">
        <f>'1年目'!Q38</f>
        <v>0</v>
      </c>
      <c r="T157" s="91">
        <f>IF(S156&gt;=$X$2,MIN($S$2,T158,T159,$AL$2-R159,$E159),MIN(T158,T159,$AL$2-R159,$E159))</f>
        <v>0</v>
      </c>
      <c r="U157" s="22">
        <f>'1年目'!S38</f>
        <v>0</v>
      </c>
      <c r="V157" s="23">
        <f>'1年目'!T38</f>
        <v>0</v>
      </c>
      <c r="W157" s="91">
        <f>IF(V156&gt;=$X$2,MIN($S$2,W158,W159,$AL$2-U159,$E159),MIN(W158,W159,$AL$2-U159,$E159))</f>
        <v>0</v>
      </c>
      <c r="X157" s="22">
        <f>'1年目'!V38</f>
        <v>0</v>
      </c>
      <c r="Y157" s="23">
        <f>'1年目'!W38</f>
        <v>0</v>
      </c>
      <c r="Z157" s="91">
        <f>IF(Y156&gt;=$X$2,MIN($S$2,Z158,Z159,$AL$2-X159,$E159),MIN(Z158,Z159,$AL$2-X159,$E159))</f>
        <v>0</v>
      </c>
      <c r="AA157" s="22">
        <f>'1年目'!Y38</f>
        <v>0</v>
      </c>
      <c r="AB157" s="23">
        <f>'1年目'!Z38</f>
        <v>0</v>
      </c>
      <c r="AC157" s="91">
        <f>IF(AB156&gt;=$X$2,MIN($S$2,AC158,AC159,$AL$2-AA159,$E159),MIN(AC158,AC159,$AL$2-AA159,$E159))</f>
        <v>0</v>
      </c>
      <c r="AD157" s="22">
        <f>'1年目'!AB38</f>
        <v>0</v>
      </c>
      <c r="AE157" s="23">
        <f>'1年目'!AC38</f>
        <v>0</v>
      </c>
      <c r="AF157" s="91">
        <f>IF(AE156&gt;=$X$2,MIN($S$2,AF158,AF159,$AL$2-AD159,$E159),MIN(AF158,AF159,$AL$2-AD159,$E159))</f>
        <v>0</v>
      </c>
      <c r="AG157" s="22">
        <f>'1年目'!AE38</f>
        <v>0</v>
      </c>
      <c r="AH157" s="23">
        <f>'1年目'!AF38</f>
        <v>0</v>
      </c>
      <c r="AI157" s="91">
        <f>IF(AH156&gt;=$X$2,MIN($S$2,AI158,AI159,$AL$2-AG159,$E159),MIN(AI158,AI159,$AL$2-AG159,$E159))</f>
        <v>0</v>
      </c>
      <c r="AJ157" s="22">
        <f>'1年目'!AH38</f>
        <v>0</v>
      </c>
      <c r="AK157" s="23">
        <f>'1年目'!AI38</f>
        <v>0</v>
      </c>
      <c r="AL157" s="91">
        <f>IF(AK156&gt;=$X$2,MIN($S$2,AL158,AL159,$AL$2-AJ159,$E159),MIN(AL158,AL159,$AL$2-AJ159,$E159))</f>
        <v>0</v>
      </c>
      <c r="AM157" s="22">
        <f>'1年目'!AK38</f>
        <v>0</v>
      </c>
      <c r="AN157" s="23">
        <f>'1年目'!AL38</f>
        <v>0</v>
      </c>
      <c r="AO157" s="91">
        <f>IF(AN156&gt;=$X$2,MIN($S$2,AO158,AO159,$AL$2-AM159,$E159),MIN(AO158,AO159,$AL$2-AM159,$E159))</f>
        <v>0</v>
      </c>
      <c r="AP157" s="22">
        <f>'1年目'!AN38</f>
        <v>0</v>
      </c>
      <c r="AQ157" s="23">
        <f>'1年目'!AO38</f>
        <v>0</v>
      </c>
      <c r="AR157" s="12">
        <f>I157+L157+O157+R157+U157+X157+AA157+AD157+AG157+AJ157+AM157+AP157</f>
        <v>0</v>
      </c>
      <c r="AS157" s="18" t="s">
        <v>20</v>
      </c>
    </row>
    <row r="158" spans="4:45">
      <c r="D158" s="5"/>
      <c r="E158" s="5"/>
      <c r="F158" s="59"/>
      <c r="G158" s="60"/>
      <c r="H158" s="13"/>
      <c r="I158" s="59"/>
      <c r="J158" s="60"/>
      <c r="K158" s="13"/>
      <c r="L158" s="204" t="s">
        <v>25</v>
      </c>
      <c r="M158" s="205"/>
      <c r="N158" s="15" t="str">
        <f>IF(M156&gt;=$X$2,$S$2,"")</f>
        <v/>
      </c>
      <c r="O158" s="204" t="s">
        <v>25</v>
      </c>
      <c r="P158" s="205"/>
      <c r="Q158" s="15" t="str">
        <f>IF(P156&gt;=$X$2,$S$2,"")</f>
        <v/>
      </c>
      <c r="R158" s="204" t="s">
        <v>25</v>
      </c>
      <c r="S158" s="205"/>
      <c r="T158" s="15" t="str">
        <f>IF(S156&gt;=$X$2,$S$2,"")</f>
        <v/>
      </c>
      <c r="U158" s="204" t="s">
        <v>25</v>
      </c>
      <c r="V158" s="205"/>
      <c r="W158" s="15" t="str">
        <f>IF(V156&gt;=$X$2,$S$2,"")</f>
        <v/>
      </c>
      <c r="X158" s="204" t="s">
        <v>25</v>
      </c>
      <c r="Y158" s="205"/>
      <c r="Z158" s="15" t="str">
        <f>IF(Y156&gt;=$X$2,$S$2,"")</f>
        <v/>
      </c>
      <c r="AA158" s="204" t="s">
        <v>25</v>
      </c>
      <c r="AB158" s="205"/>
      <c r="AC158" s="15" t="str">
        <f>IF(AB156&gt;=$X$2,$S$2,"")</f>
        <v/>
      </c>
      <c r="AD158" s="204" t="s">
        <v>25</v>
      </c>
      <c r="AE158" s="205"/>
      <c r="AF158" s="15" t="str">
        <f>IF(AE156&gt;=$X$2,$S$2,"")</f>
        <v/>
      </c>
      <c r="AG158" s="204" t="s">
        <v>25</v>
      </c>
      <c r="AH158" s="205"/>
      <c r="AI158" s="15" t="str">
        <f>IF(AH156&gt;=$X$2,$S$2,"")</f>
        <v/>
      </c>
      <c r="AJ158" s="204" t="s">
        <v>25</v>
      </c>
      <c r="AK158" s="205"/>
      <c r="AL158" s="15" t="str">
        <f>IF(AK156&gt;=$X$2,$S$2,"")</f>
        <v/>
      </c>
      <c r="AM158" s="204" t="s">
        <v>25</v>
      </c>
      <c r="AN158" s="205"/>
      <c r="AO158" s="15" t="str">
        <f>IF(AN156&gt;=$X$2,$S$2,"")</f>
        <v/>
      </c>
      <c r="AP158" s="204" t="s">
        <v>25</v>
      </c>
      <c r="AQ158" s="205"/>
    </row>
    <row r="159" spans="4:45">
      <c r="D159" s="5"/>
      <c r="E159" s="89">
        <f>IF($AE$2="",$S$2,$AE$2)</f>
        <v>0</v>
      </c>
      <c r="F159" s="206"/>
      <c r="G159" s="205"/>
      <c r="H159" s="90">
        <f>IF(MIN(H161,H163,H165,H167,H169)&lt;0,0,MIN(H161,H163,H165,H167,H169,$AE$2))</f>
        <v>160</v>
      </c>
      <c r="I159" s="206"/>
      <c r="J159" s="205"/>
      <c r="K159" s="90">
        <f>IF(MIN(K161,K163,K165,K167,K169)&lt;0,0,MIN(K161,K163,K165,K167,K169,$AE$2))</f>
        <v>160</v>
      </c>
      <c r="L159" s="200">
        <f>I157+L157</f>
        <v>0</v>
      </c>
      <c r="M159" s="201"/>
      <c r="N159" s="90">
        <f>IF(MIN(N161,N163,N165,N167,N169)&lt;0,0,MIN(N161,N163,N165,N167,N169,$AE$2))</f>
        <v>160</v>
      </c>
      <c r="O159" s="200">
        <f>L159+O157</f>
        <v>0</v>
      </c>
      <c r="P159" s="201"/>
      <c r="Q159" s="90">
        <f>IF(MIN(Q161,Q163,Q165,Q167,Q169)&lt;0,0,MIN(Q161,Q163,Q165,Q167,Q169,$AE$2))</f>
        <v>160</v>
      </c>
      <c r="R159" s="200">
        <f>O159+R157</f>
        <v>0</v>
      </c>
      <c r="S159" s="201"/>
      <c r="T159" s="90">
        <f>IF(MIN(T161,T163,T165,T167,T169)&lt;0,0,MIN(T161,T163,T165,T167,T169,$AE$2))</f>
        <v>160</v>
      </c>
      <c r="U159" s="200">
        <f>R159+U157</f>
        <v>0</v>
      </c>
      <c r="V159" s="201"/>
      <c r="W159" s="90">
        <f>IF(MIN(W161,W163,W165,W167,W169)&lt;0,0,MIN(W161,W163,W165,W167,W169,$AE$2))</f>
        <v>160</v>
      </c>
      <c r="X159" s="200">
        <f>U159+X157</f>
        <v>0</v>
      </c>
      <c r="Y159" s="201"/>
      <c r="Z159" s="90">
        <f>IF(MIN(Z161,Z163,Z165,Z167,Z169)&lt;0,0,MIN(Z161,Z163,Z165,Z167,Z169,$AE$2))</f>
        <v>160</v>
      </c>
      <c r="AA159" s="200">
        <f>X159+AA157</f>
        <v>0</v>
      </c>
      <c r="AB159" s="201"/>
      <c r="AC159" s="90">
        <f>IF(MIN(AC161,AC163,AC165,AC167,AC169)&lt;0,0,MIN(AC161,AC163,AC165,AC167,AC169,$AE$2))</f>
        <v>160</v>
      </c>
      <c r="AD159" s="200">
        <f>AA159+AD157</f>
        <v>0</v>
      </c>
      <c r="AE159" s="201"/>
      <c r="AF159" s="90">
        <f>IF(MIN(AF161,AF163,AF165,AF167,AF169)&lt;0,0,MIN(AF161,AF163,AF165,AF167,AF169,$AE$2))</f>
        <v>160</v>
      </c>
      <c r="AG159" s="200">
        <f>AD159+AG157</f>
        <v>0</v>
      </c>
      <c r="AH159" s="201"/>
      <c r="AI159" s="90">
        <f>IF(MIN(AI161,AI163,AI165,AI167,AI169)&lt;0,0,MIN(AI161,AI163,AI165,AI167,AI169,$AE$2))</f>
        <v>160</v>
      </c>
      <c r="AJ159" s="200">
        <f>AG159+AJ157</f>
        <v>0</v>
      </c>
      <c r="AK159" s="201"/>
      <c r="AL159" s="90">
        <f>IF(MIN(AL161,AL163,AL165,AL167,AL169)&lt;0,0,MIN(AL161,AL163,AL165,AL167,AL169,$AE$2))</f>
        <v>160</v>
      </c>
      <c r="AM159" s="200">
        <f>AJ159+AM157</f>
        <v>0</v>
      </c>
      <c r="AN159" s="201"/>
      <c r="AO159" s="90">
        <f>IF(MIN(AO161,AO163,AO165,AO167,AO169)&lt;0,0,MIN(AO161,AO163,AO165,AO167,AO169,$AE$2))</f>
        <v>160</v>
      </c>
      <c r="AP159" s="200">
        <f>AM159+AP157</f>
        <v>0</v>
      </c>
      <c r="AQ159" s="201"/>
    </row>
    <row r="160" spans="4:45" ht="13.5" customHeight="1">
      <c r="D160" s="5"/>
      <c r="E160" s="5"/>
      <c r="F160" s="202" t="s">
        <v>125</v>
      </c>
      <c r="G160" s="203"/>
      <c r="H160" s="4">
        <v>480</v>
      </c>
      <c r="I160" s="202" t="s">
        <v>71</v>
      </c>
      <c r="J160" s="203"/>
      <c r="K160" s="4">
        <v>480</v>
      </c>
      <c r="L160" s="202" t="s">
        <v>76</v>
      </c>
      <c r="M160" s="203"/>
      <c r="N160" s="4">
        <v>480</v>
      </c>
      <c r="O160" s="202" t="s">
        <v>76</v>
      </c>
      <c r="P160" s="203"/>
      <c r="Q160" s="4">
        <v>480</v>
      </c>
      <c r="R160" s="202" t="s">
        <v>76</v>
      </c>
      <c r="S160" s="203"/>
      <c r="T160" s="4">
        <v>480</v>
      </c>
      <c r="U160" s="202" t="s">
        <v>76</v>
      </c>
      <c r="V160" s="203"/>
      <c r="W160" s="4">
        <v>480</v>
      </c>
      <c r="X160" s="202" t="s">
        <v>76</v>
      </c>
      <c r="Y160" s="203"/>
      <c r="Z160" s="4">
        <v>480</v>
      </c>
      <c r="AA160" s="202" t="s">
        <v>4</v>
      </c>
      <c r="AB160" s="203"/>
      <c r="AC160" s="4">
        <v>480</v>
      </c>
      <c r="AD160" s="202" t="s">
        <v>5</v>
      </c>
      <c r="AE160" s="203"/>
      <c r="AF160" s="4">
        <v>480</v>
      </c>
      <c r="AG160" s="202" t="s">
        <v>6</v>
      </c>
      <c r="AH160" s="203"/>
      <c r="AI160" s="4">
        <v>480</v>
      </c>
      <c r="AJ160" s="202" t="s">
        <v>7</v>
      </c>
      <c r="AK160" s="203"/>
      <c r="AL160" s="4">
        <v>480</v>
      </c>
      <c r="AM160" s="202" t="s">
        <v>8</v>
      </c>
      <c r="AN160" s="203"/>
      <c r="AO160" s="4">
        <v>480</v>
      </c>
      <c r="AP160" s="2"/>
      <c r="AQ160" s="1"/>
    </row>
    <row r="161" spans="4:45">
      <c r="D161" s="5"/>
      <c r="E161" s="5"/>
      <c r="F161" s="200">
        <f>'　【補完用】0年目'!$AA$37+'　【補完用】0年目'!$AD$37+'　【補完用】0年目'!$AG$37+'　【補完用】0年目'!$AJ$37+'　【補完用】0年目'!$AM$37</f>
        <v>0</v>
      </c>
      <c r="G161" s="201"/>
      <c r="H161" s="3">
        <f>H160-F161</f>
        <v>480</v>
      </c>
      <c r="I161" s="200">
        <f>'　【補完用】0年目'!$AD$37+'　【補完用】0年目'!$AG$37+'　【補完用】0年目'!$AJ$37+'　【補完用】0年目'!$AM$37+$I$156</f>
        <v>0</v>
      </c>
      <c r="J161" s="201"/>
      <c r="K161" s="3">
        <f>K160-I161</f>
        <v>480</v>
      </c>
      <c r="L161" s="200">
        <f>I163+L156</f>
        <v>0</v>
      </c>
      <c r="M161" s="201"/>
      <c r="N161" s="3">
        <f>N160-L161</f>
        <v>480</v>
      </c>
      <c r="O161" s="200">
        <f>L163+O156</f>
        <v>0</v>
      </c>
      <c r="P161" s="201"/>
      <c r="Q161" s="3">
        <f>Q160-O161</f>
        <v>480</v>
      </c>
      <c r="R161" s="200">
        <f>O163+R156</f>
        <v>0</v>
      </c>
      <c r="S161" s="201"/>
      <c r="T161" s="3">
        <f>T160-R161</f>
        <v>480</v>
      </c>
      <c r="U161" s="200">
        <f>R163+U156</f>
        <v>0</v>
      </c>
      <c r="V161" s="201"/>
      <c r="W161" s="3">
        <f>W160-U161</f>
        <v>480</v>
      </c>
      <c r="X161" s="200">
        <f>U163+X156</f>
        <v>0</v>
      </c>
      <c r="Y161" s="201"/>
      <c r="Z161" s="3">
        <f>Z160-X161</f>
        <v>480</v>
      </c>
      <c r="AA161" s="200">
        <f>X163+AA156</f>
        <v>0</v>
      </c>
      <c r="AB161" s="201"/>
      <c r="AC161" s="3">
        <f>AC160-AA161</f>
        <v>480</v>
      </c>
      <c r="AD161" s="200">
        <f>AA163+AD156</f>
        <v>0</v>
      </c>
      <c r="AE161" s="201"/>
      <c r="AF161" s="3">
        <f>AF160-AD161</f>
        <v>480</v>
      </c>
      <c r="AG161" s="200">
        <f>AD163+AG156</f>
        <v>0</v>
      </c>
      <c r="AH161" s="201"/>
      <c r="AI161" s="3">
        <f>AI160-AG161</f>
        <v>480</v>
      </c>
      <c r="AJ161" s="200">
        <f>AG163+AJ156</f>
        <v>0</v>
      </c>
      <c r="AK161" s="201"/>
      <c r="AL161" s="3">
        <f>AL160-AJ161</f>
        <v>480</v>
      </c>
      <c r="AM161" s="200">
        <f>AJ163+AM156</f>
        <v>0</v>
      </c>
      <c r="AN161" s="201"/>
      <c r="AO161" s="3">
        <f>AO160-AM161</f>
        <v>480</v>
      </c>
      <c r="AP161" s="2"/>
      <c r="AQ161" s="1"/>
    </row>
    <row r="162" spans="4:45" ht="13.5" customHeight="1">
      <c r="D162" s="5"/>
      <c r="E162" s="5"/>
      <c r="F162" s="202" t="s">
        <v>126</v>
      </c>
      <c r="G162" s="203"/>
      <c r="H162" s="4">
        <v>400</v>
      </c>
      <c r="I162" s="202" t="s">
        <v>72</v>
      </c>
      <c r="J162" s="203"/>
      <c r="K162" s="4">
        <v>400</v>
      </c>
      <c r="L162" s="202" t="s">
        <v>77</v>
      </c>
      <c r="M162" s="203"/>
      <c r="N162" s="4">
        <v>400</v>
      </c>
      <c r="O162" s="202" t="s">
        <v>77</v>
      </c>
      <c r="P162" s="203"/>
      <c r="Q162" s="4">
        <v>400</v>
      </c>
      <c r="R162" s="202" t="s">
        <v>77</v>
      </c>
      <c r="S162" s="203"/>
      <c r="T162" s="4">
        <v>400</v>
      </c>
      <c r="U162" s="202" t="s">
        <v>77</v>
      </c>
      <c r="V162" s="203"/>
      <c r="W162" s="4">
        <v>400</v>
      </c>
      <c r="X162" s="202" t="s">
        <v>77</v>
      </c>
      <c r="Y162" s="203"/>
      <c r="Z162" s="4">
        <v>400</v>
      </c>
      <c r="AA162" s="202" t="s">
        <v>2</v>
      </c>
      <c r="AB162" s="203"/>
      <c r="AC162" s="4">
        <v>400</v>
      </c>
      <c r="AD162" s="202" t="s">
        <v>2</v>
      </c>
      <c r="AE162" s="203"/>
      <c r="AF162" s="4">
        <v>400</v>
      </c>
      <c r="AG162" s="202" t="s">
        <v>2</v>
      </c>
      <c r="AH162" s="203"/>
      <c r="AI162" s="4">
        <v>400</v>
      </c>
      <c r="AJ162" s="202" t="s">
        <v>2</v>
      </c>
      <c r="AK162" s="203"/>
      <c r="AL162" s="4">
        <v>400</v>
      </c>
      <c r="AM162" s="202" t="s">
        <v>2</v>
      </c>
      <c r="AN162" s="203"/>
      <c r="AO162" s="4">
        <v>400</v>
      </c>
      <c r="AP162" s="2"/>
      <c r="AQ162" s="1"/>
    </row>
    <row r="163" spans="4:45">
      <c r="D163" s="5"/>
      <c r="E163" s="5"/>
      <c r="F163" s="200">
        <f>'　【補完用】0年目'!$AD$37+'　【補完用】0年目'!$AG$37+'　【補完用】0年目'!$AJ$37+'　【補完用】0年目'!$AM$37</f>
        <v>0</v>
      </c>
      <c r="G163" s="201"/>
      <c r="H163" s="3">
        <f>H162-F163</f>
        <v>400</v>
      </c>
      <c r="I163" s="200">
        <f>'　【補完用】0年目'!$AG$37+'　【補完用】0年目'!$AJ$37+'　【補完用】0年目'!$AM$37+$I$156</f>
        <v>0</v>
      </c>
      <c r="J163" s="201"/>
      <c r="K163" s="3">
        <f>K162-I163</f>
        <v>400</v>
      </c>
      <c r="L163" s="200">
        <f>I165+L156</f>
        <v>0</v>
      </c>
      <c r="M163" s="201"/>
      <c r="N163" s="3">
        <f>N162-L163</f>
        <v>400</v>
      </c>
      <c r="O163" s="200">
        <f>L165+O156</f>
        <v>0</v>
      </c>
      <c r="P163" s="201"/>
      <c r="Q163" s="3">
        <f>Q162-O163</f>
        <v>400</v>
      </c>
      <c r="R163" s="200">
        <f>O165+R156</f>
        <v>0</v>
      </c>
      <c r="S163" s="201"/>
      <c r="T163" s="3">
        <f>T162-R163</f>
        <v>400</v>
      </c>
      <c r="U163" s="200">
        <f>R165+U156</f>
        <v>0</v>
      </c>
      <c r="V163" s="201"/>
      <c r="W163" s="3">
        <f>W162-U163</f>
        <v>400</v>
      </c>
      <c r="X163" s="200">
        <f>U165+X156</f>
        <v>0</v>
      </c>
      <c r="Y163" s="201"/>
      <c r="Z163" s="3">
        <f>Z162-X163</f>
        <v>400</v>
      </c>
      <c r="AA163" s="200">
        <f>X165+AA156</f>
        <v>0</v>
      </c>
      <c r="AB163" s="201"/>
      <c r="AC163" s="3">
        <f>AC162-AA163</f>
        <v>400</v>
      </c>
      <c r="AD163" s="200">
        <f>AA165+AD156</f>
        <v>0</v>
      </c>
      <c r="AE163" s="201"/>
      <c r="AF163" s="3">
        <f>AF162-AD163</f>
        <v>400</v>
      </c>
      <c r="AG163" s="200">
        <f>AD165+AG156</f>
        <v>0</v>
      </c>
      <c r="AH163" s="201"/>
      <c r="AI163" s="3">
        <f>AI162-AG163</f>
        <v>400</v>
      </c>
      <c r="AJ163" s="200">
        <f>AG165+AJ156</f>
        <v>0</v>
      </c>
      <c r="AK163" s="201"/>
      <c r="AL163" s="3">
        <f>AL162-AJ163</f>
        <v>400</v>
      </c>
      <c r="AM163" s="200">
        <f>AJ165+AM156</f>
        <v>0</v>
      </c>
      <c r="AN163" s="201"/>
      <c r="AO163" s="3">
        <f>AO162-AM163</f>
        <v>400</v>
      </c>
      <c r="AP163" s="2"/>
      <c r="AQ163" s="1"/>
    </row>
    <row r="164" spans="4:45" ht="13.5" customHeight="1">
      <c r="D164" s="5"/>
      <c r="E164" s="5"/>
      <c r="F164" s="202" t="s">
        <v>127</v>
      </c>
      <c r="G164" s="203"/>
      <c r="H164" s="4">
        <v>320</v>
      </c>
      <c r="I164" s="202" t="s">
        <v>73</v>
      </c>
      <c r="J164" s="203"/>
      <c r="K164" s="4">
        <v>320</v>
      </c>
      <c r="L164" s="202" t="s">
        <v>78</v>
      </c>
      <c r="M164" s="203"/>
      <c r="N164" s="4">
        <v>320</v>
      </c>
      <c r="O164" s="202" t="s">
        <v>78</v>
      </c>
      <c r="P164" s="203"/>
      <c r="Q164" s="4">
        <v>320</v>
      </c>
      <c r="R164" s="202" t="s">
        <v>78</v>
      </c>
      <c r="S164" s="203"/>
      <c r="T164" s="4">
        <v>320</v>
      </c>
      <c r="U164" s="202" t="s">
        <v>78</v>
      </c>
      <c r="V164" s="203"/>
      <c r="W164" s="4">
        <v>320</v>
      </c>
      <c r="X164" s="202" t="s">
        <v>78</v>
      </c>
      <c r="Y164" s="203"/>
      <c r="Z164" s="4">
        <v>320</v>
      </c>
      <c r="AA164" s="202" t="s">
        <v>0</v>
      </c>
      <c r="AB164" s="203"/>
      <c r="AC164" s="4">
        <v>320</v>
      </c>
      <c r="AD164" s="202" t="s">
        <v>0</v>
      </c>
      <c r="AE164" s="203"/>
      <c r="AF164" s="4">
        <v>320</v>
      </c>
      <c r="AG164" s="202" t="s">
        <v>0</v>
      </c>
      <c r="AH164" s="203"/>
      <c r="AI164" s="4">
        <v>320</v>
      </c>
      <c r="AJ164" s="202" t="s">
        <v>0</v>
      </c>
      <c r="AK164" s="203"/>
      <c r="AL164" s="4">
        <v>320</v>
      </c>
      <c r="AM164" s="202" t="s">
        <v>0</v>
      </c>
      <c r="AN164" s="203"/>
      <c r="AO164" s="4">
        <v>320</v>
      </c>
      <c r="AP164" s="2"/>
      <c r="AQ164" s="1"/>
    </row>
    <row r="165" spans="4:45">
      <c r="D165" s="5"/>
      <c r="E165" s="5"/>
      <c r="F165" s="200">
        <f>'　【補完用】0年目'!$AG$37+'　【補完用】0年目'!$AJ$37+'　【補完用】0年目'!$AM$37</f>
        <v>0</v>
      </c>
      <c r="G165" s="201"/>
      <c r="H165" s="3">
        <f>H164-F165</f>
        <v>320</v>
      </c>
      <c r="I165" s="200">
        <f>'　【補完用】0年目'!$AJ$37+'　【補完用】0年目'!$AM$37+$I$156</f>
        <v>0</v>
      </c>
      <c r="J165" s="201"/>
      <c r="K165" s="3">
        <f>K164-I165</f>
        <v>320</v>
      </c>
      <c r="L165" s="200">
        <f>I167+L156</f>
        <v>0</v>
      </c>
      <c r="M165" s="201"/>
      <c r="N165" s="3">
        <f>N164-L165</f>
        <v>320</v>
      </c>
      <c r="O165" s="200">
        <f>L167+O156</f>
        <v>0</v>
      </c>
      <c r="P165" s="201"/>
      <c r="Q165" s="3">
        <f>Q164-O165</f>
        <v>320</v>
      </c>
      <c r="R165" s="200">
        <f>O167+R156</f>
        <v>0</v>
      </c>
      <c r="S165" s="201"/>
      <c r="T165" s="3">
        <f>T164-R165</f>
        <v>320</v>
      </c>
      <c r="U165" s="200">
        <f>R167+U156</f>
        <v>0</v>
      </c>
      <c r="V165" s="201"/>
      <c r="W165" s="3">
        <f>W164-U165</f>
        <v>320</v>
      </c>
      <c r="X165" s="200">
        <f>U167+X156</f>
        <v>0</v>
      </c>
      <c r="Y165" s="201"/>
      <c r="Z165" s="3">
        <f>Z164-X165</f>
        <v>320</v>
      </c>
      <c r="AA165" s="200">
        <f>X167+AA156</f>
        <v>0</v>
      </c>
      <c r="AB165" s="201"/>
      <c r="AC165" s="3">
        <f>AC164-AA165</f>
        <v>320</v>
      </c>
      <c r="AD165" s="200">
        <f>AA167+AD156</f>
        <v>0</v>
      </c>
      <c r="AE165" s="201"/>
      <c r="AF165" s="3">
        <f>AF164-AD165</f>
        <v>320</v>
      </c>
      <c r="AG165" s="200">
        <f>AD167+AG156</f>
        <v>0</v>
      </c>
      <c r="AH165" s="201"/>
      <c r="AI165" s="3">
        <f>AI164-AG165</f>
        <v>320</v>
      </c>
      <c r="AJ165" s="200">
        <f>AG167+AJ156</f>
        <v>0</v>
      </c>
      <c r="AK165" s="201"/>
      <c r="AL165" s="3">
        <f>AL164-AJ165</f>
        <v>320</v>
      </c>
      <c r="AM165" s="200">
        <f>AJ167+AM156</f>
        <v>0</v>
      </c>
      <c r="AN165" s="201"/>
      <c r="AO165" s="3">
        <f>AO164-AM165</f>
        <v>320</v>
      </c>
      <c r="AP165" s="2"/>
      <c r="AQ165" s="1"/>
    </row>
    <row r="166" spans="4:45" ht="13.5" customHeight="1">
      <c r="D166" s="5"/>
      <c r="E166" s="5"/>
      <c r="F166" s="202" t="s">
        <v>128</v>
      </c>
      <c r="G166" s="203"/>
      <c r="H166" s="4">
        <v>240</v>
      </c>
      <c r="I166" s="202" t="s">
        <v>74</v>
      </c>
      <c r="J166" s="203"/>
      <c r="K166" s="4">
        <v>240</v>
      </c>
      <c r="L166" s="202" t="s">
        <v>79</v>
      </c>
      <c r="M166" s="203"/>
      <c r="N166" s="4">
        <v>240</v>
      </c>
      <c r="O166" s="202" t="s">
        <v>79</v>
      </c>
      <c r="P166" s="203"/>
      <c r="Q166" s="4">
        <v>240</v>
      </c>
      <c r="R166" s="202" t="s">
        <v>79</v>
      </c>
      <c r="S166" s="203"/>
      <c r="T166" s="4">
        <v>240</v>
      </c>
      <c r="U166" s="202" t="s">
        <v>79</v>
      </c>
      <c r="V166" s="203"/>
      <c r="W166" s="4">
        <v>240</v>
      </c>
      <c r="X166" s="202" t="s">
        <v>79</v>
      </c>
      <c r="Y166" s="203"/>
      <c r="Z166" s="4">
        <v>240</v>
      </c>
      <c r="AA166" s="202" t="s">
        <v>1</v>
      </c>
      <c r="AB166" s="203"/>
      <c r="AC166" s="4">
        <v>240</v>
      </c>
      <c r="AD166" s="202" t="s">
        <v>1</v>
      </c>
      <c r="AE166" s="203"/>
      <c r="AF166" s="4">
        <v>240</v>
      </c>
      <c r="AG166" s="202" t="s">
        <v>1</v>
      </c>
      <c r="AH166" s="203"/>
      <c r="AI166" s="4">
        <v>240</v>
      </c>
      <c r="AJ166" s="202" t="s">
        <v>1</v>
      </c>
      <c r="AK166" s="203"/>
      <c r="AL166" s="4">
        <v>240</v>
      </c>
      <c r="AM166" s="202" t="s">
        <v>1</v>
      </c>
      <c r="AN166" s="203"/>
      <c r="AO166" s="4">
        <v>240</v>
      </c>
      <c r="AP166" s="2"/>
      <c r="AQ166" s="1"/>
    </row>
    <row r="167" spans="4:45">
      <c r="D167" s="5"/>
      <c r="E167" s="5"/>
      <c r="F167" s="200">
        <f>'　【補完用】0年目'!$AJ$37+'　【補完用】0年目'!$AM$37</f>
        <v>0</v>
      </c>
      <c r="G167" s="201"/>
      <c r="H167" s="3">
        <f>H166-F167</f>
        <v>240</v>
      </c>
      <c r="I167" s="200">
        <f>'　【補完用】0年目'!$AM$37+$I$156</f>
        <v>0</v>
      </c>
      <c r="J167" s="201"/>
      <c r="K167" s="3">
        <f>K166-I167</f>
        <v>240</v>
      </c>
      <c r="L167" s="200">
        <f>I169+L156</f>
        <v>0</v>
      </c>
      <c r="M167" s="201"/>
      <c r="N167" s="3">
        <f>N166-L167</f>
        <v>240</v>
      </c>
      <c r="O167" s="200">
        <f>L169+O156</f>
        <v>0</v>
      </c>
      <c r="P167" s="201"/>
      <c r="Q167" s="3">
        <f>Q166-O167</f>
        <v>240</v>
      </c>
      <c r="R167" s="200">
        <f>O169+R156</f>
        <v>0</v>
      </c>
      <c r="S167" s="201"/>
      <c r="T167" s="3">
        <f>T166-R167</f>
        <v>240</v>
      </c>
      <c r="U167" s="200">
        <f>R169+U156</f>
        <v>0</v>
      </c>
      <c r="V167" s="201"/>
      <c r="W167" s="3">
        <f>W166-U167</f>
        <v>240</v>
      </c>
      <c r="X167" s="200">
        <f>U169+X156</f>
        <v>0</v>
      </c>
      <c r="Y167" s="201"/>
      <c r="Z167" s="3">
        <f>Z166-X167</f>
        <v>240</v>
      </c>
      <c r="AA167" s="200">
        <f>X169+AA156</f>
        <v>0</v>
      </c>
      <c r="AB167" s="201"/>
      <c r="AC167" s="3">
        <f>AC166-AA167</f>
        <v>240</v>
      </c>
      <c r="AD167" s="200">
        <f>AA169+AD156</f>
        <v>0</v>
      </c>
      <c r="AE167" s="201"/>
      <c r="AF167" s="3">
        <f>AF166-AD167</f>
        <v>240</v>
      </c>
      <c r="AG167" s="200">
        <f>AD169+AG156</f>
        <v>0</v>
      </c>
      <c r="AH167" s="201"/>
      <c r="AI167" s="3">
        <f>AI166-AG167</f>
        <v>240</v>
      </c>
      <c r="AJ167" s="200">
        <f>AG169+AJ156</f>
        <v>0</v>
      </c>
      <c r="AK167" s="201"/>
      <c r="AL167" s="3">
        <f>AL166-AJ167</f>
        <v>240</v>
      </c>
      <c r="AM167" s="200">
        <f>AJ169+AM156</f>
        <v>0</v>
      </c>
      <c r="AN167" s="201"/>
      <c r="AO167" s="3">
        <f>AO166-AM167</f>
        <v>240</v>
      </c>
      <c r="AP167" s="2"/>
      <c r="AQ167" s="1"/>
    </row>
    <row r="168" spans="4:45">
      <c r="D168" s="5"/>
      <c r="E168" s="5"/>
      <c r="F168" s="202" t="s">
        <v>129</v>
      </c>
      <c r="G168" s="203"/>
      <c r="H168" s="4">
        <v>160</v>
      </c>
      <c r="I168" s="202" t="s">
        <v>75</v>
      </c>
      <c r="J168" s="203"/>
      <c r="K168" s="4">
        <v>160</v>
      </c>
      <c r="L168" s="202" t="s">
        <v>80</v>
      </c>
      <c r="M168" s="203"/>
      <c r="N168" s="4">
        <v>160</v>
      </c>
      <c r="O168" s="202" t="s">
        <v>80</v>
      </c>
      <c r="P168" s="203"/>
      <c r="Q168" s="4">
        <v>160</v>
      </c>
      <c r="R168" s="202" t="s">
        <v>80</v>
      </c>
      <c r="S168" s="203"/>
      <c r="T168" s="4">
        <v>160</v>
      </c>
      <c r="U168" s="202" t="s">
        <v>80</v>
      </c>
      <c r="V168" s="203"/>
      <c r="W168" s="4">
        <v>160</v>
      </c>
      <c r="X168" s="202" t="s">
        <v>80</v>
      </c>
      <c r="Y168" s="203"/>
      <c r="Z168" s="4">
        <v>160</v>
      </c>
      <c r="AA168" s="202" t="s">
        <v>3</v>
      </c>
      <c r="AB168" s="203"/>
      <c r="AC168" s="4">
        <v>160</v>
      </c>
      <c r="AD168" s="202" t="s">
        <v>3</v>
      </c>
      <c r="AE168" s="203"/>
      <c r="AF168" s="4">
        <v>160</v>
      </c>
      <c r="AG168" s="202" t="s">
        <v>3</v>
      </c>
      <c r="AH168" s="203"/>
      <c r="AI168" s="4">
        <v>160</v>
      </c>
      <c r="AJ168" s="202" t="s">
        <v>3</v>
      </c>
      <c r="AK168" s="203"/>
      <c r="AL168" s="4">
        <v>160</v>
      </c>
      <c r="AM168" s="202" t="s">
        <v>3</v>
      </c>
      <c r="AN168" s="203"/>
      <c r="AO168" s="4">
        <v>160</v>
      </c>
      <c r="AP168" s="2"/>
      <c r="AQ168" s="1"/>
    </row>
    <row r="169" spans="4:45">
      <c r="D169" s="5"/>
      <c r="E169" s="5"/>
      <c r="F169" s="200">
        <f>'　【補完用】0年目'!$AM$37</f>
        <v>0</v>
      </c>
      <c r="G169" s="201"/>
      <c r="H169" s="3">
        <f>H168-F169</f>
        <v>160</v>
      </c>
      <c r="I169" s="200">
        <f>I156</f>
        <v>0</v>
      </c>
      <c r="J169" s="201"/>
      <c r="K169" s="3">
        <f>K168-I169</f>
        <v>160</v>
      </c>
      <c r="L169" s="200">
        <f>L156</f>
        <v>0</v>
      </c>
      <c r="M169" s="201"/>
      <c r="N169" s="3">
        <f>N168-L169</f>
        <v>160</v>
      </c>
      <c r="O169" s="200">
        <f>O156</f>
        <v>0</v>
      </c>
      <c r="P169" s="201"/>
      <c r="Q169" s="3">
        <f>Q168-O169</f>
        <v>160</v>
      </c>
      <c r="R169" s="200">
        <f>R156</f>
        <v>0</v>
      </c>
      <c r="S169" s="201"/>
      <c r="T169" s="3">
        <f>T168-R169</f>
        <v>160</v>
      </c>
      <c r="U169" s="200">
        <f>U156</f>
        <v>0</v>
      </c>
      <c r="V169" s="201"/>
      <c r="W169" s="3">
        <f>W168-U169</f>
        <v>160</v>
      </c>
      <c r="X169" s="200">
        <f>X156</f>
        <v>0</v>
      </c>
      <c r="Y169" s="201"/>
      <c r="Z169" s="3">
        <f>Z168-X169</f>
        <v>160</v>
      </c>
      <c r="AA169" s="200">
        <f>AA156</f>
        <v>0</v>
      </c>
      <c r="AB169" s="201"/>
      <c r="AC169" s="3">
        <f>AC168-AA169</f>
        <v>160</v>
      </c>
      <c r="AD169" s="200">
        <f>AD156</f>
        <v>0</v>
      </c>
      <c r="AE169" s="201"/>
      <c r="AF169" s="3">
        <f>AF168-AD169</f>
        <v>160</v>
      </c>
      <c r="AG169" s="200">
        <f>AG156</f>
        <v>0</v>
      </c>
      <c r="AH169" s="201"/>
      <c r="AI169" s="3">
        <f>AI168-AG169</f>
        <v>160</v>
      </c>
      <c r="AJ169" s="200">
        <f>AJ156</f>
        <v>0</v>
      </c>
      <c r="AK169" s="201"/>
      <c r="AL169" s="3">
        <f>AL168-AJ169</f>
        <v>160</v>
      </c>
      <c r="AM169" s="200">
        <f>AM156</f>
        <v>0</v>
      </c>
      <c r="AN169" s="201"/>
      <c r="AO169" s="3">
        <f>AO168-AM169</f>
        <v>160</v>
      </c>
      <c r="AP169" s="2"/>
      <c r="AQ169" s="1"/>
    </row>
    <row r="170" spans="4:45" ht="21" customHeight="1" thickBot="1">
      <c r="E170" s="6" t="s">
        <v>12</v>
      </c>
      <c r="I170">
        <f>IF($X$2="",0,IF(I157&gt;$S$2,1,0))</f>
        <v>0</v>
      </c>
      <c r="L170">
        <f>IF($X$2="",0,IF(L157&gt;$S$2,1,0))</f>
        <v>0</v>
      </c>
      <c r="O170">
        <f>IF($X$2="",0,IF(O157&gt;$S$2,1,0))</f>
        <v>0</v>
      </c>
      <c r="R170">
        <f>IF($X$2="",0,IF(R157&gt;$S$2,1,0))</f>
        <v>0</v>
      </c>
      <c r="U170">
        <f>IF($X$2="",0,IF(U157&gt;$S$2,1,0))</f>
        <v>0</v>
      </c>
      <c r="X170">
        <f>IF($X$2="",0,IF(X157&gt;$S$2,1,0))</f>
        <v>0</v>
      </c>
      <c r="AA170">
        <f>IF($X$2="",0,IF(AA157&gt;$S$2,1,0))</f>
        <v>0</v>
      </c>
      <c r="AD170">
        <f>IF($X$2="",0,IF(AD157&gt;$S$2,1,0))</f>
        <v>0</v>
      </c>
      <c r="AG170">
        <f>IF($X$2="",0,IF(AG157&gt;$S$2,1,0))</f>
        <v>0</v>
      </c>
      <c r="AJ170">
        <f>IF($X$2="",0,IF(AJ157&gt;$S$2,1,0))</f>
        <v>0</v>
      </c>
      <c r="AM170">
        <f>IF($X$2="",0,IF(AM157&gt;$S$2,1,0))</f>
        <v>0</v>
      </c>
      <c r="AP170">
        <f>IF($X$2="",0,IF(AP157&gt;$S$2,1,0))</f>
        <v>0</v>
      </c>
    </row>
    <row r="171" spans="4:45" ht="40.5" customHeight="1" thickBot="1">
      <c r="D171" s="5">
        <v>12</v>
      </c>
      <c r="E171" s="5"/>
      <c r="F171" s="207" t="s">
        <v>98</v>
      </c>
      <c r="G171" s="207"/>
      <c r="H171" s="88">
        <f>MIN(H174,$E174)</f>
        <v>0</v>
      </c>
      <c r="I171" s="9">
        <f>'1年目'!G40</f>
        <v>0</v>
      </c>
      <c r="J171" s="10">
        <f>COUNTIF(I185,1)</f>
        <v>0</v>
      </c>
      <c r="K171" s="88">
        <f>MIN(K174,$E174)</f>
        <v>0</v>
      </c>
      <c r="L171" s="9">
        <f>'1年目'!J40</f>
        <v>0</v>
      </c>
      <c r="M171" s="10">
        <f>COUNTIF(I185:L185,1)</f>
        <v>0</v>
      </c>
      <c r="N171" s="88">
        <f>MIN(N174,$E174)</f>
        <v>0</v>
      </c>
      <c r="O171" s="9">
        <f>'1年目'!M40</f>
        <v>0</v>
      </c>
      <c r="P171" s="10">
        <f>COUNTIF(I185:O185,1)</f>
        <v>0</v>
      </c>
      <c r="Q171" s="88">
        <f>MIN(Q174,$E174)</f>
        <v>0</v>
      </c>
      <c r="R171" s="9">
        <f>'1年目'!P40</f>
        <v>0</v>
      </c>
      <c r="S171" s="10">
        <f>COUNTIF(I185:R185,1)</f>
        <v>0</v>
      </c>
      <c r="T171" s="88">
        <f>MIN(T174,$E174)</f>
        <v>0</v>
      </c>
      <c r="U171" s="9">
        <f>'1年目'!S40</f>
        <v>0</v>
      </c>
      <c r="V171" s="10">
        <f>COUNTIF(I185:U185,1)</f>
        <v>0</v>
      </c>
      <c r="W171" s="88">
        <f>MIN(W174,$E174)</f>
        <v>0</v>
      </c>
      <c r="X171" s="9">
        <f>'1年目'!V40</f>
        <v>0</v>
      </c>
      <c r="Y171" s="10">
        <f>COUNTIF(I185:X185,1)</f>
        <v>0</v>
      </c>
      <c r="Z171" s="88">
        <f>MIN(Z174,$E174)</f>
        <v>0</v>
      </c>
      <c r="AA171" s="9">
        <f>'1年目'!Y40</f>
        <v>0</v>
      </c>
      <c r="AB171" s="10">
        <f>COUNTIF(I185:AA185,1)</f>
        <v>0</v>
      </c>
      <c r="AC171" s="88">
        <f>MIN(AC174,$E174)</f>
        <v>0</v>
      </c>
      <c r="AD171" s="9">
        <f>'1年目'!AB40</f>
        <v>0</v>
      </c>
      <c r="AE171" s="10">
        <f>COUNTIF(I185:AD185,1)</f>
        <v>0</v>
      </c>
      <c r="AF171" s="88">
        <f>MIN(AF174,$E174)</f>
        <v>0</v>
      </c>
      <c r="AG171" s="9">
        <f>'1年目'!AE40</f>
        <v>0</v>
      </c>
      <c r="AH171" s="10">
        <f>COUNTIF(I185:AG185,1)</f>
        <v>0</v>
      </c>
      <c r="AI171" s="88">
        <f>MIN(AI174,$E174)</f>
        <v>0</v>
      </c>
      <c r="AJ171" s="9">
        <f>'1年目'!AH40</f>
        <v>0</v>
      </c>
      <c r="AK171" s="10">
        <f>COUNTIF(I185:AJ185,1)</f>
        <v>0</v>
      </c>
      <c r="AL171" s="88">
        <f>MIN(AL174,$E174)</f>
        <v>0</v>
      </c>
      <c r="AM171" s="9">
        <f>'1年目'!AK40</f>
        <v>0</v>
      </c>
      <c r="AN171" s="10">
        <f>COUNTIF(I185:AM185,1)</f>
        <v>0</v>
      </c>
      <c r="AO171" s="88">
        <f>MIN(AO174,$E174)</f>
        <v>0</v>
      </c>
      <c r="AP171" s="9">
        <f>'1年目'!AN40</f>
        <v>0</v>
      </c>
      <c r="AQ171" s="10">
        <f>COUNTIF(I185:AP185,1)</f>
        <v>0</v>
      </c>
      <c r="AR171" s="24">
        <f>I171+L171+O171+R171+U171+X171+AA171+AD171+AG171+AJ171+AM171+AP171</f>
        <v>0</v>
      </c>
      <c r="AS171" s="18" t="s">
        <v>24</v>
      </c>
    </row>
    <row r="172" spans="4:45" s="17" customFormat="1" ht="18.75" customHeight="1" thickBot="1">
      <c r="D172" s="30" t="s">
        <v>23</v>
      </c>
      <c r="E172" s="31" t="s">
        <v>19</v>
      </c>
      <c r="F172" s="207"/>
      <c r="G172" s="207"/>
      <c r="H172" s="91">
        <f>MIN(H173,H174,$E174)</f>
        <v>0</v>
      </c>
      <c r="I172" s="22">
        <f>'1年目'!G41</f>
        <v>0</v>
      </c>
      <c r="J172" s="23">
        <f>'1年目'!H41</f>
        <v>0</v>
      </c>
      <c r="K172" s="91">
        <f>MIN(K173,K174,$E174)</f>
        <v>0</v>
      </c>
      <c r="L172" s="22">
        <f>'1年目'!J41</f>
        <v>0</v>
      </c>
      <c r="M172" s="23">
        <f>'1年目'!K41</f>
        <v>0</v>
      </c>
      <c r="N172" s="91">
        <f>IF(M171&gt;=$X$2,MIN($S$2,N173,N174,$AL$2-L174,$E174),MIN(N173,N174,$AL$2-L174,$E174))</f>
        <v>0</v>
      </c>
      <c r="O172" s="22">
        <f>'1年目'!M41</f>
        <v>0</v>
      </c>
      <c r="P172" s="23">
        <f>'1年目'!N41</f>
        <v>0</v>
      </c>
      <c r="Q172" s="91">
        <f>IF(P171&gt;=$X$2,MIN($S$2,Q173,Q174,$AL$2-O174,$E174),MIN(Q173,Q174,$AL$2-O174,$E174))</f>
        <v>0</v>
      </c>
      <c r="R172" s="22">
        <f>'1年目'!P41</f>
        <v>0</v>
      </c>
      <c r="S172" s="23">
        <f>'1年目'!Q41</f>
        <v>0</v>
      </c>
      <c r="T172" s="91">
        <f>IF(S171&gt;=$X$2,MIN($S$2,T173,T174,$AL$2-R174,$E174),MIN(T173,T174,$AL$2-R174,$E174))</f>
        <v>0</v>
      </c>
      <c r="U172" s="22">
        <f>'1年目'!S41</f>
        <v>0</v>
      </c>
      <c r="V172" s="23">
        <f>'1年目'!T41</f>
        <v>0</v>
      </c>
      <c r="W172" s="91">
        <f>IF(V171&gt;=$X$2,MIN($S$2,W173,W174,$AL$2-U174,$E174),MIN(W173,W174,$AL$2-U174,$E174))</f>
        <v>0</v>
      </c>
      <c r="X172" s="22">
        <f>'1年目'!V41</f>
        <v>0</v>
      </c>
      <c r="Y172" s="23">
        <f>'1年目'!W41</f>
        <v>0</v>
      </c>
      <c r="Z172" s="91">
        <f>IF(Y171&gt;=$X$2,MIN($S$2,Z173,Z174,$AL$2-X174,$E174),MIN(Z173,Z174,$AL$2-X174,$E174))</f>
        <v>0</v>
      </c>
      <c r="AA172" s="22">
        <f>'1年目'!Y41</f>
        <v>0</v>
      </c>
      <c r="AB172" s="23">
        <f>'1年目'!Z41</f>
        <v>0</v>
      </c>
      <c r="AC172" s="91">
        <f>IF(AB171&gt;=$X$2,MIN($S$2,AC173,AC174,$AL$2-AA174,$E174),MIN(AC173,AC174,$AL$2-AA174,$E174))</f>
        <v>0</v>
      </c>
      <c r="AD172" s="22">
        <f>'1年目'!AB41</f>
        <v>0</v>
      </c>
      <c r="AE172" s="23">
        <f>'1年目'!AC41</f>
        <v>0</v>
      </c>
      <c r="AF172" s="91">
        <f>IF(AE171&gt;=$X$2,MIN($S$2,AF173,AF174,$AL$2-AD174,$E174),MIN(AF173,AF174,$AL$2-AD174,$E174))</f>
        <v>0</v>
      </c>
      <c r="AG172" s="22">
        <f>'1年目'!AE41</f>
        <v>0</v>
      </c>
      <c r="AH172" s="23">
        <f>'1年目'!AF41</f>
        <v>0</v>
      </c>
      <c r="AI172" s="91">
        <f>IF(AH171&gt;=$X$2,MIN($S$2,AI173,AI174,$AL$2-AG174,$E174),MIN(AI173,AI174,$AL$2-AG174,$E174))</f>
        <v>0</v>
      </c>
      <c r="AJ172" s="22">
        <f>'1年目'!AH41</f>
        <v>0</v>
      </c>
      <c r="AK172" s="23">
        <f>'1年目'!AI41</f>
        <v>0</v>
      </c>
      <c r="AL172" s="91">
        <f>IF(AK171&gt;=$X$2,MIN($S$2,AL173,AL174,$AL$2-AJ174,$E174),MIN(AL173,AL174,$AL$2-AJ174,$E174))</f>
        <v>0</v>
      </c>
      <c r="AM172" s="22">
        <f>'1年目'!AK41</f>
        <v>0</v>
      </c>
      <c r="AN172" s="23">
        <f>'1年目'!AL41</f>
        <v>0</v>
      </c>
      <c r="AO172" s="91">
        <f>IF(AN171&gt;=$X$2,MIN($S$2,AO173,AO174,$AL$2-AM174,$E174),MIN(AO173,AO174,$AL$2-AM174,$E174))</f>
        <v>0</v>
      </c>
      <c r="AP172" s="22">
        <f>'1年目'!AN41</f>
        <v>0</v>
      </c>
      <c r="AQ172" s="23">
        <f>'1年目'!AO41</f>
        <v>0</v>
      </c>
      <c r="AR172" s="12">
        <f>I172+L172+O172+R172+U172+X172+AA172+AD172+AG172+AJ172+AM172+AP172</f>
        <v>0</v>
      </c>
      <c r="AS172" s="18" t="s">
        <v>20</v>
      </c>
    </row>
    <row r="173" spans="4:45">
      <c r="D173" s="5"/>
      <c r="E173" s="5"/>
      <c r="F173" s="59"/>
      <c r="G173" s="60"/>
      <c r="H173" s="13"/>
      <c r="I173" s="59"/>
      <c r="J173" s="60"/>
      <c r="K173" s="13"/>
      <c r="L173" s="204" t="s">
        <v>25</v>
      </c>
      <c r="M173" s="205"/>
      <c r="N173" s="15" t="str">
        <f>IF(M171&gt;=$X$2,$S$2,"")</f>
        <v/>
      </c>
      <c r="O173" s="204" t="s">
        <v>25</v>
      </c>
      <c r="P173" s="205"/>
      <c r="Q173" s="15" t="str">
        <f>IF(P171&gt;=$X$2,$S$2,"")</f>
        <v/>
      </c>
      <c r="R173" s="204" t="s">
        <v>25</v>
      </c>
      <c r="S173" s="205"/>
      <c r="T173" s="15" t="str">
        <f>IF(S171&gt;=$X$2,$S$2,"")</f>
        <v/>
      </c>
      <c r="U173" s="204" t="s">
        <v>25</v>
      </c>
      <c r="V173" s="205"/>
      <c r="W173" s="15" t="str">
        <f>IF(V171&gt;=$X$2,$S$2,"")</f>
        <v/>
      </c>
      <c r="X173" s="204" t="s">
        <v>25</v>
      </c>
      <c r="Y173" s="205"/>
      <c r="Z173" s="15" t="str">
        <f>IF(Y171&gt;=$X$2,$S$2,"")</f>
        <v/>
      </c>
      <c r="AA173" s="204" t="s">
        <v>25</v>
      </c>
      <c r="AB173" s="205"/>
      <c r="AC173" s="15" t="str">
        <f>IF(AB171&gt;=$X$2,$S$2,"")</f>
        <v/>
      </c>
      <c r="AD173" s="204" t="s">
        <v>25</v>
      </c>
      <c r="AE173" s="205"/>
      <c r="AF173" s="15" t="str">
        <f>IF(AE171&gt;=$X$2,$S$2,"")</f>
        <v/>
      </c>
      <c r="AG173" s="204" t="s">
        <v>25</v>
      </c>
      <c r="AH173" s="205"/>
      <c r="AI173" s="15" t="str">
        <f>IF(AH171&gt;=$X$2,$S$2,"")</f>
        <v/>
      </c>
      <c r="AJ173" s="204" t="s">
        <v>25</v>
      </c>
      <c r="AK173" s="205"/>
      <c r="AL173" s="15" t="str">
        <f>IF(AK171&gt;=$X$2,$S$2,"")</f>
        <v/>
      </c>
      <c r="AM173" s="204" t="s">
        <v>25</v>
      </c>
      <c r="AN173" s="205"/>
      <c r="AO173" s="15" t="str">
        <f>IF(AN171&gt;=$X$2,$S$2,"")</f>
        <v/>
      </c>
      <c r="AP173" s="204" t="s">
        <v>25</v>
      </c>
      <c r="AQ173" s="205"/>
    </row>
    <row r="174" spans="4:45">
      <c r="D174" s="5"/>
      <c r="E174" s="89">
        <f>IF($AE$2="",$S$2,$AE$2)</f>
        <v>0</v>
      </c>
      <c r="F174" s="206"/>
      <c r="G174" s="205"/>
      <c r="H174" s="90">
        <f>IF(MIN(H176,H178,H180,H182,H184)&lt;0,0,MIN(H176,H178,H180,H182,H184,$AE$2))</f>
        <v>160</v>
      </c>
      <c r="I174" s="206"/>
      <c r="J174" s="205"/>
      <c r="K174" s="90">
        <f>IF(MIN(K176,K178,K180,K182,K184)&lt;0,0,MIN(K176,K178,K180,K182,K184,$AE$2))</f>
        <v>160</v>
      </c>
      <c r="L174" s="200">
        <f>I172+L172</f>
        <v>0</v>
      </c>
      <c r="M174" s="201"/>
      <c r="N174" s="90">
        <f>IF(MIN(N176,N178,N180,N182,N184)&lt;0,0,MIN(N176,N178,N180,N182,N184,$AE$2))</f>
        <v>160</v>
      </c>
      <c r="O174" s="200">
        <f>L174+O172</f>
        <v>0</v>
      </c>
      <c r="P174" s="201"/>
      <c r="Q174" s="90">
        <f>IF(MIN(Q176,Q178,Q180,Q182,Q184)&lt;0,0,MIN(Q176,Q178,Q180,Q182,Q184,$AE$2))</f>
        <v>160</v>
      </c>
      <c r="R174" s="200">
        <f>O174+R172</f>
        <v>0</v>
      </c>
      <c r="S174" s="201"/>
      <c r="T174" s="90">
        <f>IF(MIN(T176,T178,T180,T182,T184)&lt;0,0,MIN(T176,T178,T180,T182,T184,$AE$2))</f>
        <v>160</v>
      </c>
      <c r="U174" s="200">
        <f>R174+U172</f>
        <v>0</v>
      </c>
      <c r="V174" s="201"/>
      <c r="W174" s="90">
        <f>IF(MIN(W176,W178,W180,W182,W184)&lt;0,0,MIN(W176,W178,W180,W182,W184,$AE$2))</f>
        <v>160</v>
      </c>
      <c r="X174" s="200">
        <f>U174+X172</f>
        <v>0</v>
      </c>
      <c r="Y174" s="201"/>
      <c r="Z174" s="90">
        <f>IF(MIN(Z176,Z178,Z180,Z182,Z184)&lt;0,0,MIN(Z176,Z178,Z180,Z182,Z184,$AE$2))</f>
        <v>160</v>
      </c>
      <c r="AA174" s="200">
        <f>X174+AA172</f>
        <v>0</v>
      </c>
      <c r="AB174" s="201"/>
      <c r="AC174" s="90">
        <f>IF(MIN(AC176,AC178,AC180,AC182,AC184)&lt;0,0,MIN(AC176,AC178,AC180,AC182,AC184,$AE$2))</f>
        <v>160</v>
      </c>
      <c r="AD174" s="200">
        <f>AA174+AD172</f>
        <v>0</v>
      </c>
      <c r="AE174" s="201"/>
      <c r="AF174" s="90">
        <f>IF(MIN(AF176,AF178,AF180,AF182,AF184)&lt;0,0,MIN(AF176,AF178,AF180,AF182,AF184,$AE$2))</f>
        <v>160</v>
      </c>
      <c r="AG174" s="200">
        <f>AD174+AG172</f>
        <v>0</v>
      </c>
      <c r="AH174" s="201"/>
      <c r="AI174" s="90">
        <f>IF(MIN(AI176,AI178,AI180,AI182,AI184)&lt;0,0,MIN(AI176,AI178,AI180,AI182,AI184,$AE$2))</f>
        <v>160</v>
      </c>
      <c r="AJ174" s="200">
        <f>AG174+AJ172</f>
        <v>0</v>
      </c>
      <c r="AK174" s="201"/>
      <c r="AL174" s="90">
        <f>IF(MIN(AL176,AL178,AL180,AL182,AL184)&lt;0,0,MIN(AL176,AL178,AL180,AL182,AL184,$AE$2))</f>
        <v>160</v>
      </c>
      <c r="AM174" s="200">
        <f>AJ174+AM172</f>
        <v>0</v>
      </c>
      <c r="AN174" s="201"/>
      <c r="AO174" s="90">
        <f>IF(MIN(AO176,AO178,AO180,AO182,AO184)&lt;0,0,MIN(AO176,AO178,AO180,AO182,AO184,$AE$2))</f>
        <v>160</v>
      </c>
      <c r="AP174" s="200">
        <f>AM174+AP172</f>
        <v>0</v>
      </c>
      <c r="AQ174" s="201"/>
    </row>
    <row r="175" spans="4:45" ht="13.5" customHeight="1">
      <c r="D175" s="5"/>
      <c r="E175" s="5"/>
      <c r="F175" s="202" t="s">
        <v>125</v>
      </c>
      <c r="G175" s="203"/>
      <c r="H175" s="4">
        <v>480</v>
      </c>
      <c r="I175" s="202" t="s">
        <v>71</v>
      </c>
      <c r="J175" s="203"/>
      <c r="K175" s="4">
        <v>480</v>
      </c>
      <c r="L175" s="202" t="s">
        <v>76</v>
      </c>
      <c r="M175" s="203"/>
      <c r="N175" s="4">
        <v>480</v>
      </c>
      <c r="O175" s="202" t="s">
        <v>76</v>
      </c>
      <c r="P175" s="203"/>
      <c r="Q175" s="4">
        <v>480</v>
      </c>
      <c r="R175" s="202" t="s">
        <v>76</v>
      </c>
      <c r="S175" s="203"/>
      <c r="T175" s="4">
        <v>480</v>
      </c>
      <c r="U175" s="202" t="s">
        <v>76</v>
      </c>
      <c r="V175" s="203"/>
      <c r="W175" s="4">
        <v>480</v>
      </c>
      <c r="X175" s="202" t="s">
        <v>76</v>
      </c>
      <c r="Y175" s="203"/>
      <c r="Z175" s="4">
        <v>480</v>
      </c>
      <c r="AA175" s="202" t="s">
        <v>4</v>
      </c>
      <c r="AB175" s="203"/>
      <c r="AC175" s="4">
        <v>480</v>
      </c>
      <c r="AD175" s="202" t="s">
        <v>5</v>
      </c>
      <c r="AE175" s="203"/>
      <c r="AF175" s="4">
        <v>480</v>
      </c>
      <c r="AG175" s="202" t="s">
        <v>6</v>
      </c>
      <c r="AH175" s="203"/>
      <c r="AI175" s="4">
        <v>480</v>
      </c>
      <c r="AJ175" s="202" t="s">
        <v>7</v>
      </c>
      <c r="AK175" s="203"/>
      <c r="AL175" s="4">
        <v>480</v>
      </c>
      <c r="AM175" s="202" t="s">
        <v>8</v>
      </c>
      <c r="AN175" s="203"/>
      <c r="AO175" s="4">
        <v>480</v>
      </c>
      <c r="AP175" s="2"/>
      <c r="AQ175" s="1"/>
    </row>
    <row r="176" spans="4:45">
      <c r="D176" s="5"/>
      <c r="E176" s="5"/>
      <c r="F176" s="200">
        <f>'　【補完用】0年目'!$AA$40+'　【補完用】0年目'!$AD$40+'　【補完用】0年目'!$AG$40+'　【補完用】0年目'!$AJ$40+'　【補完用】0年目'!$AM$40</f>
        <v>0</v>
      </c>
      <c r="G176" s="201"/>
      <c r="H176" s="3">
        <f>H175-F176</f>
        <v>480</v>
      </c>
      <c r="I176" s="200">
        <f>'　【補完用】0年目'!$AD$40+'　【補完用】0年目'!$AG$40+'　【補完用】0年目'!$AJ$40+'　【補完用】0年目'!$AM$40+$I$171</f>
        <v>0</v>
      </c>
      <c r="J176" s="201"/>
      <c r="K176" s="3">
        <f>K175-I176</f>
        <v>480</v>
      </c>
      <c r="L176" s="200">
        <f>I178+L171</f>
        <v>0</v>
      </c>
      <c r="M176" s="201"/>
      <c r="N176" s="3">
        <f>N175-L176</f>
        <v>480</v>
      </c>
      <c r="O176" s="200">
        <f>L178+O171</f>
        <v>0</v>
      </c>
      <c r="P176" s="201"/>
      <c r="Q176" s="3">
        <f>Q175-O176</f>
        <v>480</v>
      </c>
      <c r="R176" s="200">
        <f>O178+R171</f>
        <v>0</v>
      </c>
      <c r="S176" s="201"/>
      <c r="T176" s="3">
        <f>T175-R176</f>
        <v>480</v>
      </c>
      <c r="U176" s="200">
        <f>R178+U171</f>
        <v>0</v>
      </c>
      <c r="V176" s="201"/>
      <c r="W176" s="3">
        <f>W175-U176</f>
        <v>480</v>
      </c>
      <c r="X176" s="200">
        <f>U178+X171</f>
        <v>0</v>
      </c>
      <c r="Y176" s="201"/>
      <c r="Z176" s="3">
        <f>Z175-X176</f>
        <v>480</v>
      </c>
      <c r="AA176" s="200">
        <f>X178+AA171</f>
        <v>0</v>
      </c>
      <c r="AB176" s="201"/>
      <c r="AC176" s="3">
        <f>AC175-AA176</f>
        <v>480</v>
      </c>
      <c r="AD176" s="200">
        <f>AA178+AD171</f>
        <v>0</v>
      </c>
      <c r="AE176" s="201"/>
      <c r="AF176" s="3">
        <f>AF175-AD176</f>
        <v>480</v>
      </c>
      <c r="AG176" s="200">
        <f>AD178+AG171</f>
        <v>0</v>
      </c>
      <c r="AH176" s="201"/>
      <c r="AI176" s="3">
        <f>AI175-AG176</f>
        <v>480</v>
      </c>
      <c r="AJ176" s="200">
        <f>AG178+AJ171</f>
        <v>0</v>
      </c>
      <c r="AK176" s="201"/>
      <c r="AL176" s="3">
        <f>AL175-AJ176</f>
        <v>480</v>
      </c>
      <c r="AM176" s="200">
        <f>AJ178+AM171</f>
        <v>0</v>
      </c>
      <c r="AN176" s="201"/>
      <c r="AO176" s="3">
        <f>AO175-AM176</f>
        <v>480</v>
      </c>
      <c r="AP176" s="2"/>
      <c r="AQ176" s="1"/>
    </row>
    <row r="177" spans="4:45" ht="13.5" customHeight="1">
      <c r="D177" s="5"/>
      <c r="E177" s="5"/>
      <c r="F177" s="202" t="s">
        <v>126</v>
      </c>
      <c r="G177" s="203"/>
      <c r="H177" s="4">
        <v>400</v>
      </c>
      <c r="I177" s="202" t="s">
        <v>72</v>
      </c>
      <c r="J177" s="203"/>
      <c r="K177" s="4">
        <v>400</v>
      </c>
      <c r="L177" s="202" t="s">
        <v>77</v>
      </c>
      <c r="M177" s="203"/>
      <c r="N177" s="4">
        <v>400</v>
      </c>
      <c r="O177" s="202" t="s">
        <v>77</v>
      </c>
      <c r="P177" s="203"/>
      <c r="Q177" s="4">
        <v>400</v>
      </c>
      <c r="R177" s="202" t="s">
        <v>77</v>
      </c>
      <c r="S177" s="203"/>
      <c r="T177" s="4">
        <v>400</v>
      </c>
      <c r="U177" s="202" t="s">
        <v>77</v>
      </c>
      <c r="V177" s="203"/>
      <c r="W177" s="4">
        <v>400</v>
      </c>
      <c r="X177" s="202" t="s">
        <v>77</v>
      </c>
      <c r="Y177" s="203"/>
      <c r="Z177" s="4">
        <v>400</v>
      </c>
      <c r="AA177" s="202" t="s">
        <v>2</v>
      </c>
      <c r="AB177" s="203"/>
      <c r="AC177" s="4">
        <v>400</v>
      </c>
      <c r="AD177" s="202" t="s">
        <v>2</v>
      </c>
      <c r="AE177" s="203"/>
      <c r="AF177" s="4">
        <v>400</v>
      </c>
      <c r="AG177" s="202" t="s">
        <v>2</v>
      </c>
      <c r="AH177" s="203"/>
      <c r="AI177" s="4">
        <v>400</v>
      </c>
      <c r="AJ177" s="202" t="s">
        <v>2</v>
      </c>
      <c r="AK177" s="203"/>
      <c r="AL177" s="4">
        <v>400</v>
      </c>
      <c r="AM177" s="202" t="s">
        <v>2</v>
      </c>
      <c r="AN177" s="203"/>
      <c r="AO177" s="4">
        <v>400</v>
      </c>
      <c r="AP177" s="2"/>
      <c r="AQ177" s="1"/>
    </row>
    <row r="178" spans="4:45">
      <c r="D178" s="5"/>
      <c r="E178" s="5"/>
      <c r="F178" s="200">
        <f>'　【補完用】0年目'!$AD$40+'　【補完用】0年目'!$AG$40+'　【補完用】0年目'!$AJ$40+'　【補完用】0年目'!$AM$40</f>
        <v>0</v>
      </c>
      <c r="G178" s="201"/>
      <c r="H178" s="3">
        <f>H177-F178</f>
        <v>400</v>
      </c>
      <c r="I178" s="200">
        <f>'　【補完用】0年目'!$AG$40+'　【補完用】0年目'!$AJ$40+'　【補完用】0年目'!$AM$40+$I$171</f>
        <v>0</v>
      </c>
      <c r="J178" s="201"/>
      <c r="K178" s="3">
        <f>K177-I178</f>
        <v>400</v>
      </c>
      <c r="L178" s="200">
        <f>I180+L171</f>
        <v>0</v>
      </c>
      <c r="M178" s="201"/>
      <c r="N178" s="3">
        <f>N177-L178</f>
        <v>400</v>
      </c>
      <c r="O178" s="200">
        <f>L180+O171</f>
        <v>0</v>
      </c>
      <c r="P178" s="201"/>
      <c r="Q178" s="3">
        <f>Q177-O178</f>
        <v>400</v>
      </c>
      <c r="R178" s="200">
        <f>O180+R171</f>
        <v>0</v>
      </c>
      <c r="S178" s="201"/>
      <c r="T178" s="3">
        <f>T177-R178</f>
        <v>400</v>
      </c>
      <c r="U178" s="200">
        <f>R180+U171</f>
        <v>0</v>
      </c>
      <c r="V178" s="201"/>
      <c r="W178" s="3">
        <f>W177-U178</f>
        <v>400</v>
      </c>
      <c r="X178" s="200">
        <f>U180+X171</f>
        <v>0</v>
      </c>
      <c r="Y178" s="201"/>
      <c r="Z178" s="3">
        <f>Z177-X178</f>
        <v>400</v>
      </c>
      <c r="AA178" s="200">
        <f>X180+AA171</f>
        <v>0</v>
      </c>
      <c r="AB178" s="201"/>
      <c r="AC178" s="3">
        <f>AC177-AA178</f>
        <v>400</v>
      </c>
      <c r="AD178" s="200">
        <f>AA180+AD171</f>
        <v>0</v>
      </c>
      <c r="AE178" s="201"/>
      <c r="AF178" s="3">
        <f>AF177-AD178</f>
        <v>400</v>
      </c>
      <c r="AG178" s="200">
        <f>AD180+AG171</f>
        <v>0</v>
      </c>
      <c r="AH178" s="201"/>
      <c r="AI178" s="3">
        <f>AI177-AG178</f>
        <v>400</v>
      </c>
      <c r="AJ178" s="200">
        <f>AG180+AJ171</f>
        <v>0</v>
      </c>
      <c r="AK178" s="201"/>
      <c r="AL178" s="3">
        <f>AL177-AJ178</f>
        <v>400</v>
      </c>
      <c r="AM178" s="200">
        <f>AJ180+AM171</f>
        <v>0</v>
      </c>
      <c r="AN178" s="201"/>
      <c r="AO178" s="3">
        <f>AO177-AM178</f>
        <v>400</v>
      </c>
      <c r="AP178" s="2"/>
      <c r="AQ178" s="1"/>
    </row>
    <row r="179" spans="4:45" ht="13.5" customHeight="1">
      <c r="D179" s="5"/>
      <c r="E179" s="5"/>
      <c r="F179" s="202" t="s">
        <v>127</v>
      </c>
      <c r="G179" s="203"/>
      <c r="H179" s="4">
        <v>320</v>
      </c>
      <c r="I179" s="202" t="s">
        <v>73</v>
      </c>
      <c r="J179" s="203"/>
      <c r="K179" s="4">
        <v>320</v>
      </c>
      <c r="L179" s="202" t="s">
        <v>78</v>
      </c>
      <c r="M179" s="203"/>
      <c r="N179" s="4">
        <v>320</v>
      </c>
      <c r="O179" s="202" t="s">
        <v>78</v>
      </c>
      <c r="P179" s="203"/>
      <c r="Q179" s="4">
        <v>320</v>
      </c>
      <c r="R179" s="202" t="s">
        <v>78</v>
      </c>
      <c r="S179" s="203"/>
      <c r="T179" s="4">
        <v>320</v>
      </c>
      <c r="U179" s="202" t="s">
        <v>78</v>
      </c>
      <c r="V179" s="203"/>
      <c r="W179" s="4">
        <v>320</v>
      </c>
      <c r="X179" s="202" t="s">
        <v>78</v>
      </c>
      <c r="Y179" s="203"/>
      <c r="Z179" s="4">
        <v>320</v>
      </c>
      <c r="AA179" s="202" t="s">
        <v>0</v>
      </c>
      <c r="AB179" s="203"/>
      <c r="AC179" s="4">
        <v>320</v>
      </c>
      <c r="AD179" s="202" t="s">
        <v>0</v>
      </c>
      <c r="AE179" s="203"/>
      <c r="AF179" s="4">
        <v>320</v>
      </c>
      <c r="AG179" s="202" t="s">
        <v>0</v>
      </c>
      <c r="AH179" s="203"/>
      <c r="AI179" s="4">
        <v>320</v>
      </c>
      <c r="AJ179" s="202" t="s">
        <v>0</v>
      </c>
      <c r="AK179" s="203"/>
      <c r="AL179" s="4">
        <v>320</v>
      </c>
      <c r="AM179" s="202" t="s">
        <v>0</v>
      </c>
      <c r="AN179" s="203"/>
      <c r="AO179" s="4">
        <v>320</v>
      </c>
      <c r="AP179" s="2"/>
      <c r="AQ179" s="1"/>
    </row>
    <row r="180" spans="4:45">
      <c r="D180" s="5"/>
      <c r="E180" s="5"/>
      <c r="F180" s="200">
        <f>'　【補完用】0年目'!$AG$40+'　【補完用】0年目'!$AJ$40+'　【補完用】0年目'!$AM$40</f>
        <v>0</v>
      </c>
      <c r="G180" s="201"/>
      <c r="H180" s="3">
        <f>H179-F180</f>
        <v>320</v>
      </c>
      <c r="I180" s="200">
        <f>'　【補完用】0年目'!$AJ$40+'　【補完用】0年目'!$AM$40+$I$171</f>
        <v>0</v>
      </c>
      <c r="J180" s="201"/>
      <c r="K180" s="3">
        <f>K179-I180</f>
        <v>320</v>
      </c>
      <c r="L180" s="200">
        <f>I182+L171</f>
        <v>0</v>
      </c>
      <c r="M180" s="201"/>
      <c r="N180" s="3">
        <f>N179-L180</f>
        <v>320</v>
      </c>
      <c r="O180" s="200">
        <f>L182+O171</f>
        <v>0</v>
      </c>
      <c r="P180" s="201"/>
      <c r="Q180" s="3">
        <f>Q179-O180</f>
        <v>320</v>
      </c>
      <c r="R180" s="200">
        <f>O182+R171</f>
        <v>0</v>
      </c>
      <c r="S180" s="201"/>
      <c r="T180" s="3">
        <f>T179-R180</f>
        <v>320</v>
      </c>
      <c r="U180" s="200">
        <f>R182+U171</f>
        <v>0</v>
      </c>
      <c r="V180" s="201"/>
      <c r="W180" s="3">
        <f>W179-U180</f>
        <v>320</v>
      </c>
      <c r="X180" s="200">
        <f>U182+X171</f>
        <v>0</v>
      </c>
      <c r="Y180" s="201"/>
      <c r="Z180" s="3">
        <f>Z179-X180</f>
        <v>320</v>
      </c>
      <c r="AA180" s="200">
        <f>X182+AA171</f>
        <v>0</v>
      </c>
      <c r="AB180" s="201"/>
      <c r="AC180" s="3">
        <f>AC179-AA180</f>
        <v>320</v>
      </c>
      <c r="AD180" s="200">
        <f>AA182+AD171</f>
        <v>0</v>
      </c>
      <c r="AE180" s="201"/>
      <c r="AF180" s="3">
        <f>AF179-AD180</f>
        <v>320</v>
      </c>
      <c r="AG180" s="200">
        <f>AD182+AG171</f>
        <v>0</v>
      </c>
      <c r="AH180" s="201"/>
      <c r="AI180" s="3">
        <f>AI179-AG180</f>
        <v>320</v>
      </c>
      <c r="AJ180" s="200">
        <f>AG182+AJ171</f>
        <v>0</v>
      </c>
      <c r="AK180" s="201"/>
      <c r="AL180" s="3">
        <f>AL179-AJ180</f>
        <v>320</v>
      </c>
      <c r="AM180" s="200">
        <f>AJ182+AM171</f>
        <v>0</v>
      </c>
      <c r="AN180" s="201"/>
      <c r="AO180" s="3">
        <f>AO179-AM180</f>
        <v>320</v>
      </c>
      <c r="AP180" s="2"/>
      <c r="AQ180" s="1"/>
    </row>
    <row r="181" spans="4:45" ht="13.5" customHeight="1">
      <c r="D181" s="5"/>
      <c r="E181" s="5"/>
      <c r="F181" s="202" t="s">
        <v>128</v>
      </c>
      <c r="G181" s="203"/>
      <c r="H181" s="4">
        <v>240</v>
      </c>
      <c r="I181" s="202" t="s">
        <v>74</v>
      </c>
      <c r="J181" s="203"/>
      <c r="K181" s="4">
        <v>240</v>
      </c>
      <c r="L181" s="202" t="s">
        <v>79</v>
      </c>
      <c r="M181" s="203"/>
      <c r="N181" s="4">
        <v>240</v>
      </c>
      <c r="O181" s="202" t="s">
        <v>79</v>
      </c>
      <c r="P181" s="203"/>
      <c r="Q181" s="4">
        <v>240</v>
      </c>
      <c r="R181" s="202" t="s">
        <v>79</v>
      </c>
      <c r="S181" s="203"/>
      <c r="T181" s="4">
        <v>240</v>
      </c>
      <c r="U181" s="202" t="s">
        <v>79</v>
      </c>
      <c r="V181" s="203"/>
      <c r="W181" s="4">
        <v>240</v>
      </c>
      <c r="X181" s="202" t="s">
        <v>79</v>
      </c>
      <c r="Y181" s="203"/>
      <c r="Z181" s="4">
        <v>240</v>
      </c>
      <c r="AA181" s="202" t="s">
        <v>1</v>
      </c>
      <c r="AB181" s="203"/>
      <c r="AC181" s="4">
        <v>240</v>
      </c>
      <c r="AD181" s="202" t="s">
        <v>1</v>
      </c>
      <c r="AE181" s="203"/>
      <c r="AF181" s="4">
        <v>240</v>
      </c>
      <c r="AG181" s="202" t="s">
        <v>1</v>
      </c>
      <c r="AH181" s="203"/>
      <c r="AI181" s="4">
        <v>240</v>
      </c>
      <c r="AJ181" s="202" t="s">
        <v>1</v>
      </c>
      <c r="AK181" s="203"/>
      <c r="AL181" s="4">
        <v>240</v>
      </c>
      <c r="AM181" s="202" t="s">
        <v>1</v>
      </c>
      <c r="AN181" s="203"/>
      <c r="AO181" s="4">
        <v>240</v>
      </c>
      <c r="AP181" s="2"/>
      <c r="AQ181" s="1"/>
    </row>
    <row r="182" spans="4:45">
      <c r="D182" s="5"/>
      <c r="E182" s="5"/>
      <c r="F182" s="200">
        <f>'　【補完用】0年目'!$AJ$40+'　【補完用】0年目'!$AM$40</f>
        <v>0</v>
      </c>
      <c r="G182" s="201"/>
      <c r="H182" s="3">
        <f>H181-F182</f>
        <v>240</v>
      </c>
      <c r="I182" s="200">
        <f>'　【補完用】0年目'!$AM$40+$I$171</f>
        <v>0</v>
      </c>
      <c r="J182" s="201"/>
      <c r="K182" s="3">
        <f>K181-I182</f>
        <v>240</v>
      </c>
      <c r="L182" s="200">
        <f>I184+L171</f>
        <v>0</v>
      </c>
      <c r="M182" s="201"/>
      <c r="N182" s="3">
        <f>N181-L182</f>
        <v>240</v>
      </c>
      <c r="O182" s="200">
        <f>L184+O171</f>
        <v>0</v>
      </c>
      <c r="P182" s="201"/>
      <c r="Q182" s="3">
        <f>Q181-O182</f>
        <v>240</v>
      </c>
      <c r="R182" s="200">
        <f>O184+R171</f>
        <v>0</v>
      </c>
      <c r="S182" s="201"/>
      <c r="T182" s="3">
        <f>T181-R182</f>
        <v>240</v>
      </c>
      <c r="U182" s="200">
        <f>R184+U171</f>
        <v>0</v>
      </c>
      <c r="V182" s="201"/>
      <c r="W182" s="3">
        <f>W181-U182</f>
        <v>240</v>
      </c>
      <c r="X182" s="200">
        <f>U184+X171</f>
        <v>0</v>
      </c>
      <c r="Y182" s="201"/>
      <c r="Z182" s="3">
        <f>Z181-X182</f>
        <v>240</v>
      </c>
      <c r="AA182" s="200">
        <f>X184+AA171</f>
        <v>0</v>
      </c>
      <c r="AB182" s="201"/>
      <c r="AC182" s="3">
        <f>AC181-AA182</f>
        <v>240</v>
      </c>
      <c r="AD182" s="200">
        <f>AA184+AD171</f>
        <v>0</v>
      </c>
      <c r="AE182" s="201"/>
      <c r="AF182" s="3">
        <f>AF181-AD182</f>
        <v>240</v>
      </c>
      <c r="AG182" s="200">
        <f>AD184+AG171</f>
        <v>0</v>
      </c>
      <c r="AH182" s="201"/>
      <c r="AI182" s="3">
        <f>AI181-AG182</f>
        <v>240</v>
      </c>
      <c r="AJ182" s="200">
        <f>AG184+AJ171</f>
        <v>0</v>
      </c>
      <c r="AK182" s="201"/>
      <c r="AL182" s="3">
        <f>AL181-AJ182</f>
        <v>240</v>
      </c>
      <c r="AM182" s="200">
        <f>AJ184+AM171</f>
        <v>0</v>
      </c>
      <c r="AN182" s="201"/>
      <c r="AO182" s="3">
        <f>AO181-AM182</f>
        <v>240</v>
      </c>
      <c r="AP182" s="2"/>
      <c r="AQ182" s="1"/>
    </row>
    <row r="183" spans="4:45">
      <c r="D183" s="5"/>
      <c r="E183" s="5"/>
      <c r="F183" s="202" t="s">
        <v>129</v>
      </c>
      <c r="G183" s="203"/>
      <c r="H183" s="4">
        <v>160</v>
      </c>
      <c r="I183" s="202" t="s">
        <v>75</v>
      </c>
      <c r="J183" s="203"/>
      <c r="K183" s="4">
        <v>160</v>
      </c>
      <c r="L183" s="202" t="s">
        <v>80</v>
      </c>
      <c r="M183" s="203"/>
      <c r="N183" s="4">
        <v>160</v>
      </c>
      <c r="O183" s="202" t="s">
        <v>80</v>
      </c>
      <c r="P183" s="203"/>
      <c r="Q183" s="4">
        <v>160</v>
      </c>
      <c r="R183" s="202" t="s">
        <v>80</v>
      </c>
      <c r="S183" s="203"/>
      <c r="T183" s="4">
        <v>160</v>
      </c>
      <c r="U183" s="202" t="s">
        <v>80</v>
      </c>
      <c r="V183" s="203"/>
      <c r="W183" s="4">
        <v>160</v>
      </c>
      <c r="X183" s="202" t="s">
        <v>80</v>
      </c>
      <c r="Y183" s="203"/>
      <c r="Z183" s="4">
        <v>160</v>
      </c>
      <c r="AA183" s="202" t="s">
        <v>3</v>
      </c>
      <c r="AB183" s="203"/>
      <c r="AC183" s="4">
        <v>160</v>
      </c>
      <c r="AD183" s="202" t="s">
        <v>3</v>
      </c>
      <c r="AE183" s="203"/>
      <c r="AF183" s="4">
        <v>160</v>
      </c>
      <c r="AG183" s="202" t="s">
        <v>3</v>
      </c>
      <c r="AH183" s="203"/>
      <c r="AI183" s="4">
        <v>160</v>
      </c>
      <c r="AJ183" s="202" t="s">
        <v>3</v>
      </c>
      <c r="AK183" s="203"/>
      <c r="AL183" s="4">
        <v>160</v>
      </c>
      <c r="AM183" s="202" t="s">
        <v>3</v>
      </c>
      <c r="AN183" s="203"/>
      <c r="AO183" s="4">
        <v>160</v>
      </c>
      <c r="AP183" s="2"/>
      <c r="AQ183" s="1"/>
    </row>
    <row r="184" spans="4:45">
      <c r="D184" s="5"/>
      <c r="E184" s="5"/>
      <c r="F184" s="200">
        <f>'　【補完用】0年目'!$AM$40</f>
        <v>0</v>
      </c>
      <c r="G184" s="201"/>
      <c r="H184" s="3">
        <f>H183-F184</f>
        <v>160</v>
      </c>
      <c r="I184" s="200">
        <f>I171</f>
        <v>0</v>
      </c>
      <c r="J184" s="201"/>
      <c r="K184" s="3">
        <f>K183-I184</f>
        <v>160</v>
      </c>
      <c r="L184" s="200">
        <f>L171</f>
        <v>0</v>
      </c>
      <c r="M184" s="201"/>
      <c r="N184" s="3">
        <f>N183-L184</f>
        <v>160</v>
      </c>
      <c r="O184" s="200">
        <f>O171</f>
        <v>0</v>
      </c>
      <c r="P184" s="201"/>
      <c r="Q184" s="3">
        <f>Q183-O184</f>
        <v>160</v>
      </c>
      <c r="R184" s="200">
        <f>R171</f>
        <v>0</v>
      </c>
      <c r="S184" s="201"/>
      <c r="T184" s="3">
        <f>T183-R184</f>
        <v>160</v>
      </c>
      <c r="U184" s="200">
        <f>U171</f>
        <v>0</v>
      </c>
      <c r="V184" s="201"/>
      <c r="W184" s="3">
        <f>W183-U184</f>
        <v>160</v>
      </c>
      <c r="X184" s="200">
        <f>X171</f>
        <v>0</v>
      </c>
      <c r="Y184" s="201"/>
      <c r="Z184" s="3">
        <f>Z183-X184</f>
        <v>160</v>
      </c>
      <c r="AA184" s="200">
        <f>AA171</f>
        <v>0</v>
      </c>
      <c r="AB184" s="201"/>
      <c r="AC184" s="3">
        <f>AC183-AA184</f>
        <v>160</v>
      </c>
      <c r="AD184" s="200">
        <f>AD171</f>
        <v>0</v>
      </c>
      <c r="AE184" s="201"/>
      <c r="AF184" s="3">
        <f>AF183-AD184</f>
        <v>160</v>
      </c>
      <c r="AG184" s="200">
        <f>AG171</f>
        <v>0</v>
      </c>
      <c r="AH184" s="201"/>
      <c r="AI184" s="3">
        <f>AI183-AG184</f>
        <v>160</v>
      </c>
      <c r="AJ184" s="200">
        <f>AJ171</f>
        <v>0</v>
      </c>
      <c r="AK184" s="201"/>
      <c r="AL184" s="3">
        <f>AL183-AJ184</f>
        <v>160</v>
      </c>
      <c r="AM184" s="200">
        <f>AM171</f>
        <v>0</v>
      </c>
      <c r="AN184" s="201"/>
      <c r="AO184" s="3">
        <f>AO183-AM184</f>
        <v>160</v>
      </c>
      <c r="AP184" s="2"/>
      <c r="AQ184" s="1"/>
    </row>
    <row r="185" spans="4:45" ht="21" customHeight="1" thickBot="1">
      <c r="E185" s="6" t="s">
        <v>12</v>
      </c>
      <c r="I185">
        <f>IF($X$2="",0,IF(I172&gt;$S$2,1,0))</f>
        <v>0</v>
      </c>
      <c r="L185">
        <f>IF($X$2="",0,IF(L172&gt;$S$2,1,0))</f>
        <v>0</v>
      </c>
      <c r="O185">
        <f>IF($X$2="",0,IF(O172&gt;$S$2,1,0))</f>
        <v>0</v>
      </c>
      <c r="R185">
        <f>IF($X$2="",0,IF(R172&gt;$S$2,1,0))</f>
        <v>0</v>
      </c>
      <c r="U185">
        <f>IF($X$2="",0,IF(U172&gt;$S$2,1,0))</f>
        <v>0</v>
      </c>
      <c r="X185">
        <f>IF($X$2="",0,IF(X172&gt;$S$2,1,0))</f>
        <v>0</v>
      </c>
      <c r="AA185">
        <f>IF($X$2="",0,IF(AA172&gt;$S$2,1,0))</f>
        <v>0</v>
      </c>
      <c r="AD185">
        <f>IF($X$2="",0,IF(AD172&gt;$S$2,1,0))</f>
        <v>0</v>
      </c>
      <c r="AG185">
        <f>IF($X$2="",0,IF(AG172&gt;$S$2,1,0))</f>
        <v>0</v>
      </c>
      <c r="AJ185">
        <f>IF($X$2="",0,IF(AJ172&gt;$S$2,1,0))</f>
        <v>0</v>
      </c>
      <c r="AM185">
        <f>IF($X$2="",0,IF(AM172&gt;$S$2,1,0))</f>
        <v>0</v>
      </c>
      <c r="AP185">
        <f>IF($X$2="",0,IF(AP172&gt;$S$2,1,0))</f>
        <v>0</v>
      </c>
    </row>
    <row r="186" spans="4:45" ht="40.5" customHeight="1" thickBot="1">
      <c r="D186" s="5">
        <v>13</v>
      </c>
      <c r="E186" s="5"/>
      <c r="F186" s="207" t="s">
        <v>98</v>
      </c>
      <c r="G186" s="207"/>
      <c r="H186" s="88">
        <f>MIN(H189,$E189)</f>
        <v>0</v>
      </c>
      <c r="I186" s="9">
        <f>'1年目'!G43</f>
        <v>0</v>
      </c>
      <c r="J186" s="10">
        <f>COUNTIF(I200,1)</f>
        <v>0</v>
      </c>
      <c r="K186" s="88">
        <f>MIN(K189,$E189)</f>
        <v>0</v>
      </c>
      <c r="L186" s="9">
        <f>'1年目'!J43</f>
        <v>0</v>
      </c>
      <c r="M186" s="10">
        <f>COUNTIF(I200:L200,1)</f>
        <v>0</v>
      </c>
      <c r="N186" s="88">
        <f>MIN(N189,$E189)</f>
        <v>0</v>
      </c>
      <c r="O186" s="9">
        <f>'1年目'!M43</f>
        <v>0</v>
      </c>
      <c r="P186" s="10">
        <f>COUNTIF(I200:O200,1)</f>
        <v>0</v>
      </c>
      <c r="Q186" s="88">
        <f>MIN(Q189,$E189)</f>
        <v>0</v>
      </c>
      <c r="R186" s="9">
        <f>'1年目'!P43</f>
        <v>0</v>
      </c>
      <c r="S186" s="10">
        <f>COUNTIF(I200:R200,1)</f>
        <v>0</v>
      </c>
      <c r="T186" s="88">
        <f>MIN(T189,$E189)</f>
        <v>0</v>
      </c>
      <c r="U186" s="9">
        <f>'1年目'!S43</f>
        <v>0</v>
      </c>
      <c r="V186" s="10">
        <f>COUNTIF(I200:U200,1)</f>
        <v>0</v>
      </c>
      <c r="W186" s="88">
        <f>MIN(W189,$E189)</f>
        <v>0</v>
      </c>
      <c r="X186" s="9">
        <f>'1年目'!V43</f>
        <v>0</v>
      </c>
      <c r="Y186" s="10">
        <f>COUNTIF(I200:X200,1)</f>
        <v>0</v>
      </c>
      <c r="Z186" s="88">
        <f>MIN(Z189,$E189)</f>
        <v>0</v>
      </c>
      <c r="AA186" s="9">
        <f>'1年目'!Y43</f>
        <v>0</v>
      </c>
      <c r="AB186" s="10">
        <f>COUNTIF(I200:AA200,1)</f>
        <v>0</v>
      </c>
      <c r="AC186" s="88">
        <f>MIN(AC189,$E189)</f>
        <v>0</v>
      </c>
      <c r="AD186" s="9">
        <f>'1年目'!AB43</f>
        <v>0</v>
      </c>
      <c r="AE186" s="10">
        <f>COUNTIF(I200:AD200,1)</f>
        <v>0</v>
      </c>
      <c r="AF186" s="88">
        <f>MIN(AF189,$E189)</f>
        <v>0</v>
      </c>
      <c r="AG186" s="9">
        <f>'1年目'!AE43</f>
        <v>0</v>
      </c>
      <c r="AH186" s="10">
        <f>COUNTIF(I200:AG200,1)</f>
        <v>0</v>
      </c>
      <c r="AI186" s="88">
        <f>MIN(AI189,$E189)</f>
        <v>0</v>
      </c>
      <c r="AJ186" s="9">
        <f>'1年目'!AH43</f>
        <v>0</v>
      </c>
      <c r="AK186" s="10">
        <f>COUNTIF(I200:AJ200,1)</f>
        <v>0</v>
      </c>
      <c r="AL186" s="88">
        <f>MIN(AL189,$E189)</f>
        <v>0</v>
      </c>
      <c r="AM186" s="9">
        <f>'1年目'!AK43</f>
        <v>0</v>
      </c>
      <c r="AN186" s="10">
        <f>COUNTIF(I200:AM200,1)</f>
        <v>0</v>
      </c>
      <c r="AO186" s="88">
        <f>MIN(AO189,$E189)</f>
        <v>0</v>
      </c>
      <c r="AP186" s="9">
        <f>'1年目'!AN43</f>
        <v>0</v>
      </c>
      <c r="AQ186" s="10">
        <f>COUNTIF(I200:AP200,1)</f>
        <v>0</v>
      </c>
      <c r="AR186" s="24">
        <f>I186+L186+O186+R186+U186+X186+AA186+AD186+AG186+AJ186+AM186+AP186</f>
        <v>0</v>
      </c>
      <c r="AS186" s="18" t="s">
        <v>24</v>
      </c>
    </row>
    <row r="187" spans="4:45" s="17" customFormat="1" ht="18.75" customHeight="1" thickBot="1">
      <c r="D187" s="30" t="s">
        <v>23</v>
      </c>
      <c r="E187" s="31" t="s">
        <v>19</v>
      </c>
      <c r="F187" s="207"/>
      <c r="G187" s="207"/>
      <c r="H187" s="91">
        <f>MIN(H188,H189,$E189)</f>
        <v>0</v>
      </c>
      <c r="I187" s="22">
        <f>'1年目'!G44</f>
        <v>0</v>
      </c>
      <c r="J187" s="23">
        <f>'1年目'!H44</f>
        <v>0</v>
      </c>
      <c r="K187" s="91">
        <f>MIN(K188,K189,$E189)</f>
        <v>0</v>
      </c>
      <c r="L187" s="22">
        <f>'1年目'!J44</f>
        <v>0</v>
      </c>
      <c r="M187" s="23">
        <f>'1年目'!K44</f>
        <v>0</v>
      </c>
      <c r="N187" s="91">
        <f>IF(M186&gt;=$X$2,MIN($S$2,N188,N189,$AL$2-L189,$E189),MIN(N188,N189,$AL$2-L189,$E189))</f>
        <v>0</v>
      </c>
      <c r="O187" s="22">
        <f>'1年目'!M44</f>
        <v>0</v>
      </c>
      <c r="P187" s="23">
        <f>'1年目'!N44</f>
        <v>0</v>
      </c>
      <c r="Q187" s="91">
        <f>IF(P186&gt;=$X$2,MIN($S$2,Q188,Q189,$AL$2-O189,$E189),MIN(Q188,Q189,$AL$2-O189,$E189))</f>
        <v>0</v>
      </c>
      <c r="R187" s="22">
        <f>'1年目'!P44</f>
        <v>0</v>
      </c>
      <c r="S187" s="23">
        <f>'1年目'!Q44</f>
        <v>0</v>
      </c>
      <c r="T187" s="91">
        <f>IF(S186&gt;=$X$2,MIN($S$2,T188,T189,$AL$2-R189,$E189),MIN(T188,T189,$AL$2-R189,$E189))</f>
        <v>0</v>
      </c>
      <c r="U187" s="22">
        <f>'1年目'!S44</f>
        <v>0</v>
      </c>
      <c r="V187" s="23">
        <f>'1年目'!T44</f>
        <v>0</v>
      </c>
      <c r="W187" s="91">
        <f>IF(V186&gt;=$X$2,MIN($S$2,W188,W189,$AL$2-U189,$E189),MIN(W188,W189,$AL$2-U189,$E189))</f>
        <v>0</v>
      </c>
      <c r="X187" s="22">
        <f>'1年目'!V44</f>
        <v>0</v>
      </c>
      <c r="Y187" s="23">
        <f>'1年目'!W44</f>
        <v>0</v>
      </c>
      <c r="Z187" s="91">
        <f>IF(Y186&gt;=$X$2,MIN($S$2,Z188,Z189,$AL$2-X189,$E189),MIN(Z188,Z189,$AL$2-X189,$E189))</f>
        <v>0</v>
      </c>
      <c r="AA187" s="22">
        <f>'1年目'!Y44</f>
        <v>0</v>
      </c>
      <c r="AB187" s="23">
        <f>'1年目'!Z44</f>
        <v>0</v>
      </c>
      <c r="AC187" s="91">
        <f>IF(AB186&gt;=$X$2,MIN($S$2,AC188,AC189,$AL$2-AA189,$E189),MIN(AC188,AC189,$AL$2-AA189,$E189))</f>
        <v>0</v>
      </c>
      <c r="AD187" s="22">
        <f>'1年目'!AB44</f>
        <v>0</v>
      </c>
      <c r="AE187" s="23">
        <f>'1年目'!AC44</f>
        <v>0</v>
      </c>
      <c r="AF187" s="91">
        <f>IF(AE186&gt;=$X$2,MIN($S$2,AF188,AF189,$AL$2-AD189,$E189),MIN(AF188,AF189,$AL$2-AD189,$E189))</f>
        <v>0</v>
      </c>
      <c r="AG187" s="22">
        <f>'1年目'!AE44</f>
        <v>0</v>
      </c>
      <c r="AH187" s="23">
        <f>'1年目'!AF44</f>
        <v>0</v>
      </c>
      <c r="AI187" s="91">
        <f>IF(AH186&gt;=$X$2,MIN($S$2,AI188,AI189,$AL$2-AG189,$E189),MIN(AI188,AI189,$AL$2-AG189,$E189))</f>
        <v>0</v>
      </c>
      <c r="AJ187" s="22">
        <f>'1年目'!AH44</f>
        <v>0</v>
      </c>
      <c r="AK187" s="23">
        <f>'1年目'!AI44</f>
        <v>0</v>
      </c>
      <c r="AL187" s="91">
        <f>IF(AK186&gt;=$X$2,MIN($S$2,AL188,AL189,$AL$2-AJ189,$E189),MIN(AL188,AL189,$AL$2-AJ189,$E189))</f>
        <v>0</v>
      </c>
      <c r="AM187" s="22">
        <f>'1年目'!AK44</f>
        <v>0</v>
      </c>
      <c r="AN187" s="23">
        <f>'1年目'!AL44</f>
        <v>0</v>
      </c>
      <c r="AO187" s="91">
        <f>IF(AN186&gt;=$X$2,MIN($S$2,AO188,AO189,$AL$2-AM189,$E189),MIN(AO188,AO189,$AL$2-AM189,$E189))</f>
        <v>0</v>
      </c>
      <c r="AP187" s="22">
        <f>'1年目'!AN44</f>
        <v>0</v>
      </c>
      <c r="AQ187" s="23">
        <f>'1年目'!AO44</f>
        <v>0</v>
      </c>
      <c r="AR187" s="12">
        <f>I187+L187+O187+R187+U187+X187+AA187+AD187+AG187+AJ187+AM187+AP187</f>
        <v>0</v>
      </c>
      <c r="AS187" s="18" t="s">
        <v>20</v>
      </c>
    </row>
    <row r="188" spans="4:45">
      <c r="D188" s="5"/>
      <c r="E188" s="5"/>
      <c r="F188" s="59"/>
      <c r="G188" s="60"/>
      <c r="H188" s="13"/>
      <c r="I188" s="59"/>
      <c r="J188" s="60"/>
      <c r="K188" s="13"/>
      <c r="L188" s="204" t="s">
        <v>25</v>
      </c>
      <c r="M188" s="205"/>
      <c r="N188" s="15" t="str">
        <f>IF(M186&gt;=$X$2,$S$2,"")</f>
        <v/>
      </c>
      <c r="O188" s="204" t="s">
        <v>25</v>
      </c>
      <c r="P188" s="205"/>
      <c r="Q188" s="15" t="str">
        <f>IF(P186&gt;=$X$2,$S$2,"")</f>
        <v/>
      </c>
      <c r="R188" s="204" t="s">
        <v>25</v>
      </c>
      <c r="S188" s="205"/>
      <c r="T188" s="15" t="str">
        <f>IF(S186&gt;=$X$2,$S$2,"")</f>
        <v/>
      </c>
      <c r="U188" s="204" t="s">
        <v>25</v>
      </c>
      <c r="V188" s="205"/>
      <c r="W188" s="15" t="str">
        <f>IF(V186&gt;=$X$2,$S$2,"")</f>
        <v/>
      </c>
      <c r="X188" s="204" t="s">
        <v>25</v>
      </c>
      <c r="Y188" s="205"/>
      <c r="Z188" s="15" t="str">
        <f>IF(Y186&gt;=$X$2,$S$2,"")</f>
        <v/>
      </c>
      <c r="AA188" s="204" t="s">
        <v>25</v>
      </c>
      <c r="AB188" s="205"/>
      <c r="AC188" s="15" t="str">
        <f>IF(AB186&gt;=$X$2,$S$2,"")</f>
        <v/>
      </c>
      <c r="AD188" s="204" t="s">
        <v>25</v>
      </c>
      <c r="AE188" s="205"/>
      <c r="AF188" s="15" t="str">
        <f>IF(AE186&gt;=$X$2,$S$2,"")</f>
        <v/>
      </c>
      <c r="AG188" s="204" t="s">
        <v>25</v>
      </c>
      <c r="AH188" s="205"/>
      <c r="AI188" s="15" t="str">
        <f>IF(AH186&gt;=$X$2,$S$2,"")</f>
        <v/>
      </c>
      <c r="AJ188" s="204" t="s">
        <v>25</v>
      </c>
      <c r="AK188" s="205"/>
      <c r="AL188" s="15" t="str">
        <f>IF(AK186&gt;=$X$2,$S$2,"")</f>
        <v/>
      </c>
      <c r="AM188" s="204" t="s">
        <v>25</v>
      </c>
      <c r="AN188" s="205"/>
      <c r="AO188" s="15" t="str">
        <f>IF(AN186&gt;=$X$2,$S$2,"")</f>
        <v/>
      </c>
      <c r="AP188" s="204" t="s">
        <v>25</v>
      </c>
      <c r="AQ188" s="205"/>
    </row>
    <row r="189" spans="4:45">
      <c r="D189" s="5"/>
      <c r="E189" s="89">
        <f>IF($AE$2="",$S$2,$AE$2)</f>
        <v>0</v>
      </c>
      <c r="F189" s="206"/>
      <c r="G189" s="205"/>
      <c r="H189" s="90">
        <f>IF(MIN(H191,H193,H195,H197,H199)&lt;0,0,MIN(H191,H193,H195,H197,H199,$AE$2))</f>
        <v>160</v>
      </c>
      <c r="I189" s="206"/>
      <c r="J189" s="205"/>
      <c r="K189" s="90">
        <f>IF(MIN(K191,K193,K195,K197,K199)&lt;0,0,MIN(K191,K193,K195,K197,K199,$AE$2))</f>
        <v>160</v>
      </c>
      <c r="L189" s="200">
        <f>I187+L187</f>
        <v>0</v>
      </c>
      <c r="M189" s="201"/>
      <c r="N189" s="90">
        <f>IF(MIN(N191,N193,N195,N197,N199)&lt;0,0,MIN(N191,N193,N195,N197,N199,$AE$2))</f>
        <v>160</v>
      </c>
      <c r="O189" s="200">
        <f>L189+O187</f>
        <v>0</v>
      </c>
      <c r="P189" s="201"/>
      <c r="Q189" s="90">
        <f>IF(MIN(Q191,Q193,Q195,Q197,Q199)&lt;0,0,MIN(Q191,Q193,Q195,Q197,Q199,$AE$2))</f>
        <v>160</v>
      </c>
      <c r="R189" s="200">
        <f>O189+R187</f>
        <v>0</v>
      </c>
      <c r="S189" s="201"/>
      <c r="T189" s="90">
        <f>IF(MIN(T191,T193,T195,T197,T199)&lt;0,0,MIN(T191,T193,T195,T197,T199,$AE$2))</f>
        <v>160</v>
      </c>
      <c r="U189" s="200">
        <f>R189+U187</f>
        <v>0</v>
      </c>
      <c r="V189" s="201"/>
      <c r="W189" s="90">
        <f>IF(MIN(W191,W193,W195,W197,W199)&lt;0,0,MIN(W191,W193,W195,W197,W199,$AE$2))</f>
        <v>160</v>
      </c>
      <c r="X189" s="200">
        <f>U189+X187</f>
        <v>0</v>
      </c>
      <c r="Y189" s="201"/>
      <c r="Z189" s="90">
        <f>IF(MIN(Z191,Z193,Z195,Z197,Z199)&lt;0,0,MIN(Z191,Z193,Z195,Z197,Z199,$AE$2))</f>
        <v>160</v>
      </c>
      <c r="AA189" s="200">
        <f>X189+AA187</f>
        <v>0</v>
      </c>
      <c r="AB189" s="201"/>
      <c r="AC189" s="90">
        <f>IF(MIN(AC191,AC193,AC195,AC197,AC199)&lt;0,0,MIN(AC191,AC193,AC195,AC197,AC199,$AE$2))</f>
        <v>160</v>
      </c>
      <c r="AD189" s="200">
        <f>AA189+AD187</f>
        <v>0</v>
      </c>
      <c r="AE189" s="201"/>
      <c r="AF189" s="90">
        <f>IF(MIN(AF191,AF193,AF195,AF197,AF199)&lt;0,0,MIN(AF191,AF193,AF195,AF197,AF199,$AE$2))</f>
        <v>160</v>
      </c>
      <c r="AG189" s="200">
        <f>AD189+AG187</f>
        <v>0</v>
      </c>
      <c r="AH189" s="201"/>
      <c r="AI189" s="90">
        <f>IF(MIN(AI191,AI193,AI195,AI197,AI199)&lt;0,0,MIN(AI191,AI193,AI195,AI197,AI199,$AE$2))</f>
        <v>160</v>
      </c>
      <c r="AJ189" s="200">
        <f>AG189+AJ187</f>
        <v>0</v>
      </c>
      <c r="AK189" s="201"/>
      <c r="AL189" s="90">
        <f>IF(MIN(AL191,AL193,AL195,AL197,AL199)&lt;0,0,MIN(AL191,AL193,AL195,AL197,AL199,$AE$2))</f>
        <v>160</v>
      </c>
      <c r="AM189" s="200">
        <f>AJ189+AM187</f>
        <v>0</v>
      </c>
      <c r="AN189" s="201"/>
      <c r="AO189" s="90">
        <f>IF(MIN(AO191,AO193,AO195,AO197,AO199)&lt;0,0,MIN(AO191,AO193,AO195,AO197,AO199,$AE$2))</f>
        <v>160</v>
      </c>
      <c r="AP189" s="200">
        <f>AM189+AP187</f>
        <v>0</v>
      </c>
      <c r="AQ189" s="201"/>
    </row>
    <row r="190" spans="4:45" ht="13.5" customHeight="1">
      <c r="D190" s="5"/>
      <c r="E190" s="5"/>
      <c r="F190" s="202" t="s">
        <v>125</v>
      </c>
      <c r="G190" s="203"/>
      <c r="H190" s="4">
        <v>480</v>
      </c>
      <c r="I190" s="202" t="s">
        <v>71</v>
      </c>
      <c r="J190" s="203"/>
      <c r="K190" s="4">
        <v>480</v>
      </c>
      <c r="L190" s="202" t="s">
        <v>76</v>
      </c>
      <c r="M190" s="203"/>
      <c r="N190" s="4">
        <v>480</v>
      </c>
      <c r="O190" s="202" t="s">
        <v>76</v>
      </c>
      <c r="P190" s="203"/>
      <c r="Q190" s="4">
        <v>480</v>
      </c>
      <c r="R190" s="202" t="s">
        <v>76</v>
      </c>
      <c r="S190" s="203"/>
      <c r="T190" s="4">
        <v>480</v>
      </c>
      <c r="U190" s="202" t="s">
        <v>76</v>
      </c>
      <c r="V190" s="203"/>
      <c r="W190" s="4">
        <v>480</v>
      </c>
      <c r="X190" s="202" t="s">
        <v>76</v>
      </c>
      <c r="Y190" s="203"/>
      <c r="Z190" s="4">
        <v>480</v>
      </c>
      <c r="AA190" s="202" t="s">
        <v>4</v>
      </c>
      <c r="AB190" s="203"/>
      <c r="AC190" s="4">
        <v>480</v>
      </c>
      <c r="AD190" s="202" t="s">
        <v>5</v>
      </c>
      <c r="AE190" s="203"/>
      <c r="AF190" s="4">
        <v>480</v>
      </c>
      <c r="AG190" s="202" t="s">
        <v>6</v>
      </c>
      <c r="AH190" s="203"/>
      <c r="AI190" s="4">
        <v>480</v>
      </c>
      <c r="AJ190" s="202" t="s">
        <v>7</v>
      </c>
      <c r="AK190" s="203"/>
      <c r="AL190" s="4">
        <v>480</v>
      </c>
      <c r="AM190" s="202" t="s">
        <v>8</v>
      </c>
      <c r="AN190" s="203"/>
      <c r="AO190" s="4">
        <v>480</v>
      </c>
      <c r="AP190" s="2"/>
      <c r="AQ190" s="1"/>
    </row>
    <row r="191" spans="4:45">
      <c r="D191" s="5"/>
      <c r="E191" s="5"/>
      <c r="F191" s="200">
        <f>'　【補完用】0年目'!$AA$43+'　【補完用】0年目'!$AD$43+'　【補完用】0年目'!$AG$43+'　【補完用】0年目'!$AJ$43+'　【補完用】0年目'!$AM$43</f>
        <v>0</v>
      </c>
      <c r="G191" s="201"/>
      <c r="H191" s="3">
        <f>H190-F191</f>
        <v>480</v>
      </c>
      <c r="I191" s="200">
        <f>'　【補完用】0年目'!$AD$43+'　【補完用】0年目'!$AG$43+'　【補完用】0年目'!$AJ$43+'　【補完用】0年目'!$AM$43+$I$186</f>
        <v>0</v>
      </c>
      <c r="J191" s="201"/>
      <c r="K191" s="3">
        <f>K190-I191</f>
        <v>480</v>
      </c>
      <c r="L191" s="200">
        <f>I193+L186</f>
        <v>0</v>
      </c>
      <c r="M191" s="201"/>
      <c r="N191" s="3">
        <f>N190-L191</f>
        <v>480</v>
      </c>
      <c r="O191" s="200">
        <f>L193+O186</f>
        <v>0</v>
      </c>
      <c r="P191" s="201"/>
      <c r="Q191" s="3">
        <f>Q190-O191</f>
        <v>480</v>
      </c>
      <c r="R191" s="200">
        <f>O193+R186</f>
        <v>0</v>
      </c>
      <c r="S191" s="201"/>
      <c r="T191" s="3">
        <f>T190-R191</f>
        <v>480</v>
      </c>
      <c r="U191" s="200">
        <f>R193+U186</f>
        <v>0</v>
      </c>
      <c r="V191" s="201"/>
      <c r="W191" s="3">
        <f>W190-U191</f>
        <v>480</v>
      </c>
      <c r="X191" s="200">
        <f>U193+X186</f>
        <v>0</v>
      </c>
      <c r="Y191" s="201"/>
      <c r="Z191" s="3">
        <f>Z190-X191</f>
        <v>480</v>
      </c>
      <c r="AA191" s="200">
        <f>X193+AA186</f>
        <v>0</v>
      </c>
      <c r="AB191" s="201"/>
      <c r="AC191" s="3">
        <f>AC190-AA191</f>
        <v>480</v>
      </c>
      <c r="AD191" s="200">
        <f>AA193+AD186</f>
        <v>0</v>
      </c>
      <c r="AE191" s="201"/>
      <c r="AF191" s="3">
        <f>AF190-AD191</f>
        <v>480</v>
      </c>
      <c r="AG191" s="200">
        <f>AD193+AG186</f>
        <v>0</v>
      </c>
      <c r="AH191" s="201"/>
      <c r="AI191" s="3">
        <f>AI190-AG191</f>
        <v>480</v>
      </c>
      <c r="AJ191" s="200">
        <f>AG193+AJ186</f>
        <v>0</v>
      </c>
      <c r="AK191" s="201"/>
      <c r="AL191" s="3">
        <f>AL190-AJ191</f>
        <v>480</v>
      </c>
      <c r="AM191" s="200">
        <f>AJ193+AM186</f>
        <v>0</v>
      </c>
      <c r="AN191" s="201"/>
      <c r="AO191" s="3">
        <f>AO190-AM191</f>
        <v>480</v>
      </c>
      <c r="AP191" s="2"/>
      <c r="AQ191" s="1"/>
    </row>
    <row r="192" spans="4:45" ht="13.5" customHeight="1">
      <c r="D192" s="5"/>
      <c r="E192" s="5"/>
      <c r="F192" s="202" t="s">
        <v>126</v>
      </c>
      <c r="G192" s="203"/>
      <c r="H192" s="4">
        <v>400</v>
      </c>
      <c r="I192" s="202" t="s">
        <v>72</v>
      </c>
      <c r="J192" s="203"/>
      <c r="K192" s="4">
        <v>400</v>
      </c>
      <c r="L192" s="202" t="s">
        <v>77</v>
      </c>
      <c r="M192" s="203"/>
      <c r="N192" s="4">
        <v>400</v>
      </c>
      <c r="O192" s="202" t="s">
        <v>77</v>
      </c>
      <c r="P192" s="203"/>
      <c r="Q192" s="4">
        <v>400</v>
      </c>
      <c r="R192" s="202" t="s">
        <v>77</v>
      </c>
      <c r="S192" s="203"/>
      <c r="T192" s="4">
        <v>400</v>
      </c>
      <c r="U192" s="202" t="s">
        <v>77</v>
      </c>
      <c r="V192" s="203"/>
      <c r="W192" s="4">
        <v>400</v>
      </c>
      <c r="X192" s="202" t="s">
        <v>77</v>
      </c>
      <c r="Y192" s="203"/>
      <c r="Z192" s="4">
        <v>400</v>
      </c>
      <c r="AA192" s="202" t="s">
        <v>2</v>
      </c>
      <c r="AB192" s="203"/>
      <c r="AC192" s="4">
        <v>400</v>
      </c>
      <c r="AD192" s="202" t="s">
        <v>2</v>
      </c>
      <c r="AE192" s="203"/>
      <c r="AF192" s="4">
        <v>400</v>
      </c>
      <c r="AG192" s="202" t="s">
        <v>2</v>
      </c>
      <c r="AH192" s="203"/>
      <c r="AI192" s="4">
        <v>400</v>
      </c>
      <c r="AJ192" s="202" t="s">
        <v>2</v>
      </c>
      <c r="AK192" s="203"/>
      <c r="AL192" s="4">
        <v>400</v>
      </c>
      <c r="AM192" s="202" t="s">
        <v>2</v>
      </c>
      <c r="AN192" s="203"/>
      <c r="AO192" s="4">
        <v>400</v>
      </c>
      <c r="AP192" s="2"/>
      <c r="AQ192" s="1"/>
    </row>
    <row r="193" spans="4:45">
      <c r="D193" s="5"/>
      <c r="E193" s="5"/>
      <c r="F193" s="200">
        <f>'　【補完用】0年目'!$AD$43+'　【補完用】0年目'!$AG$43+'　【補完用】0年目'!$AJ$43+'　【補完用】0年目'!$AM$43</f>
        <v>0</v>
      </c>
      <c r="G193" s="201"/>
      <c r="H193" s="3">
        <f>H192-F193</f>
        <v>400</v>
      </c>
      <c r="I193" s="200">
        <f>'　【補完用】0年目'!$AG$43+'　【補完用】0年目'!$AJ$43+'　【補完用】0年目'!$AM$43+$I$186</f>
        <v>0</v>
      </c>
      <c r="J193" s="201"/>
      <c r="K193" s="3">
        <f>K192-I193</f>
        <v>400</v>
      </c>
      <c r="L193" s="200">
        <f>I195+L186</f>
        <v>0</v>
      </c>
      <c r="M193" s="201"/>
      <c r="N193" s="3">
        <f>N192-L193</f>
        <v>400</v>
      </c>
      <c r="O193" s="200">
        <f>L195+O186</f>
        <v>0</v>
      </c>
      <c r="P193" s="201"/>
      <c r="Q193" s="3">
        <f>Q192-O193</f>
        <v>400</v>
      </c>
      <c r="R193" s="200">
        <f>O195+R186</f>
        <v>0</v>
      </c>
      <c r="S193" s="201"/>
      <c r="T193" s="3">
        <f>T192-R193</f>
        <v>400</v>
      </c>
      <c r="U193" s="200">
        <f>R195+U186</f>
        <v>0</v>
      </c>
      <c r="V193" s="201"/>
      <c r="W193" s="3">
        <f>W192-U193</f>
        <v>400</v>
      </c>
      <c r="X193" s="200">
        <f>U195+X186</f>
        <v>0</v>
      </c>
      <c r="Y193" s="201"/>
      <c r="Z193" s="3">
        <f>Z192-X193</f>
        <v>400</v>
      </c>
      <c r="AA193" s="200">
        <f>X195+AA186</f>
        <v>0</v>
      </c>
      <c r="AB193" s="201"/>
      <c r="AC193" s="3">
        <f>AC192-AA193</f>
        <v>400</v>
      </c>
      <c r="AD193" s="200">
        <f>AA195+AD186</f>
        <v>0</v>
      </c>
      <c r="AE193" s="201"/>
      <c r="AF193" s="3">
        <f>AF192-AD193</f>
        <v>400</v>
      </c>
      <c r="AG193" s="200">
        <f>AD195+AG186</f>
        <v>0</v>
      </c>
      <c r="AH193" s="201"/>
      <c r="AI193" s="3">
        <f>AI192-AG193</f>
        <v>400</v>
      </c>
      <c r="AJ193" s="200">
        <f>AG195+AJ186</f>
        <v>0</v>
      </c>
      <c r="AK193" s="201"/>
      <c r="AL193" s="3">
        <f>AL192-AJ193</f>
        <v>400</v>
      </c>
      <c r="AM193" s="200">
        <f>AJ195+AM186</f>
        <v>0</v>
      </c>
      <c r="AN193" s="201"/>
      <c r="AO193" s="3">
        <f>AO192-AM193</f>
        <v>400</v>
      </c>
      <c r="AP193" s="2"/>
      <c r="AQ193" s="1"/>
    </row>
    <row r="194" spans="4:45" ht="13.5" customHeight="1">
      <c r="D194" s="5"/>
      <c r="E194" s="5"/>
      <c r="F194" s="202" t="s">
        <v>127</v>
      </c>
      <c r="G194" s="203"/>
      <c r="H194" s="4">
        <v>320</v>
      </c>
      <c r="I194" s="202" t="s">
        <v>73</v>
      </c>
      <c r="J194" s="203"/>
      <c r="K194" s="4">
        <v>320</v>
      </c>
      <c r="L194" s="202" t="s">
        <v>78</v>
      </c>
      <c r="M194" s="203"/>
      <c r="N194" s="4">
        <v>320</v>
      </c>
      <c r="O194" s="202" t="s">
        <v>78</v>
      </c>
      <c r="P194" s="203"/>
      <c r="Q194" s="4">
        <v>320</v>
      </c>
      <c r="R194" s="202" t="s">
        <v>78</v>
      </c>
      <c r="S194" s="203"/>
      <c r="T194" s="4">
        <v>320</v>
      </c>
      <c r="U194" s="202" t="s">
        <v>78</v>
      </c>
      <c r="V194" s="203"/>
      <c r="W194" s="4">
        <v>320</v>
      </c>
      <c r="X194" s="202" t="s">
        <v>78</v>
      </c>
      <c r="Y194" s="203"/>
      <c r="Z194" s="4">
        <v>320</v>
      </c>
      <c r="AA194" s="202" t="s">
        <v>0</v>
      </c>
      <c r="AB194" s="203"/>
      <c r="AC194" s="4">
        <v>320</v>
      </c>
      <c r="AD194" s="202" t="s">
        <v>0</v>
      </c>
      <c r="AE194" s="203"/>
      <c r="AF194" s="4">
        <v>320</v>
      </c>
      <c r="AG194" s="202" t="s">
        <v>0</v>
      </c>
      <c r="AH194" s="203"/>
      <c r="AI194" s="4">
        <v>320</v>
      </c>
      <c r="AJ194" s="202" t="s">
        <v>0</v>
      </c>
      <c r="AK194" s="203"/>
      <c r="AL194" s="4">
        <v>320</v>
      </c>
      <c r="AM194" s="202" t="s">
        <v>0</v>
      </c>
      <c r="AN194" s="203"/>
      <c r="AO194" s="4">
        <v>320</v>
      </c>
      <c r="AP194" s="2"/>
      <c r="AQ194" s="1"/>
    </row>
    <row r="195" spans="4:45">
      <c r="D195" s="5"/>
      <c r="E195" s="5"/>
      <c r="F195" s="200">
        <f>'　【補完用】0年目'!$AG$43+'　【補完用】0年目'!$AJ$43+'　【補完用】0年目'!$AM$43</f>
        <v>0</v>
      </c>
      <c r="G195" s="201"/>
      <c r="H195" s="3">
        <f>H194-F195</f>
        <v>320</v>
      </c>
      <c r="I195" s="200">
        <f>'　【補完用】0年目'!$AJ$43+'　【補完用】0年目'!$AM$43+$I$186</f>
        <v>0</v>
      </c>
      <c r="J195" s="201"/>
      <c r="K195" s="3">
        <f>K194-I195</f>
        <v>320</v>
      </c>
      <c r="L195" s="200">
        <f>I197+L186</f>
        <v>0</v>
      </c>
      <c r="M195" s="201"/>
      <c r="N195" s="3">
        <f>N194-L195</f>
        <v>320</v>
      </c>
      <c r="O195" s="200">
        <f>L197+O186</f>
        <v>0</v>
      </c>
      <c r="P195" s="201"/>
      <c r="Q195" s="3">
        <f>Q194-O195</f>
        <v>320</v>
      </c>
      <c r="R195" s="200">
        <f>O197+R186</f>
        <v>0</v>
      </c>
      <c r="S195" s="201"/>
      <c r="T195" s="3">
        <f>T194-R195</f>
        <v>320</v>
      </c>
      <c r="U195" s="200">
        <f>R197+U186</f>
        <v>0</v>
      </c>
      <c r="V195" s="201"/>
      <c r="W195" s="3">
        <f>W194-U195</f>
        <v>320</v>
      </c>
      <c r="X195" s="200">
        <f>U197+X186</f>
        <v>0</v>
      </c>
      <c r="Y195" s="201"/>
      <c r="Z195" s="3">
        <f>Z194-X195</f>
        <v>320</v>
      </c>
      <c r="AA195" s="200">
        <f>X197+AA186</f>
        <v>0</v>
      </c>
      <c r="AB195" s="201"/>
      <c r="AC195" s="3">
        <f>AC194-AA195</f>
        <v>320</v>
      </c>
      <c r="AD195" s="200">
        <f>AA197+AD186</f>
        <v>0</v>
      </c>
      <c r="AE195" s="201"/>
      <c r="AF195" s="3">
        <f>AF194-AD195</f>
        <v>320</v>
      </c>
      <c r="AG195" s="200">
        <f>AD197+AG186</f>
        <v>0</v>
      </c>
      <c r="AH195" s="201"/>
      <c r="AI195" s="3">
        <f>AI194-AG195</f>
        <v>320</v>
      </c>
      <c r="AJ195" s="200">
        <f>AG197+AJ186</f>
        <v>0</v>
      </c>
      <c r="AK195" s="201"/>
      <c r="AL195" s="3">
        <f>AL194-AJ195</f>
        <v>320</v>
      </c>
      <c r="AM195" s="200">
        <f>AJ197+AM186</f>
        <v>0</v>
      </c>
      <c r="AN195" s="201"/>
      <c r="AO195" s="3">
        <f>AO194-AM195</f>
        <v>320</v>
      </c>
      <c r="AP195" s="2"/>
      <c r="AQ195" s="1"/>
    </row>
    <row r="196" spans="4:45" ht="13.5" customHeight="1">
      <c r="D196" s="5"/>
      <c r="E196" s="5"/>
      <c r="F196" s="202" t="s">
        <v>128</v>
      </c>
      <c r="G196" s="203"/>
      <c r="H196" s="4">
        <v>240</v>
      </c>
      <c r="I196" s="202" t="s">
        <v>74</v>
      </c>
      <c r="J196" s="203"/>
      <c r="K196" s="4">
        <v>240</v>
      </c>
      <c r="L196" s="202" t="s">
        <v>79</v>
      </c>
      <c r="M196" s="203"/>
      <c r="N196" s="4">
        <v>240</v>
      </c>
      <c r="O196" s="202" t="s">
        <v>79</v>
      </c>
      <c r="P196" s="203"/>
      <c r="Q196" s="4">
        <v>240</v>
      </c>
      <c r="R196" s="202" t="s">
        <v>79</v>
      </c>
      <c r="S196" s="203"/>
      <c r="T196" s="4">
        <v>240</v>
      </c>
      <c r="U196" s="202" t="s">
        <v>79</v>
      </c>
      <c r="V196" s="203"/>
      <c r="W196" s="4">
        <v>240</v>
      </c>
      <c r="X196" s="202" t="s">
        <v>79</v>
      </c>
      <c r="Y196" s="203"/>
      <c r="Z196" s="4">
        <v>240</v>
      </c>
      <c r="AA196" s="202" t="s">
        <v>1</v>
      </c>
      <c r="AB196" s="203"/>
      <c r="AC196" s="4">
        <v>240</v>
      </c>
      <c r="AD196" s="202" t="s">
        <v>1</v>
      </c>
      <c r="AE196" s="203"/>
      <c r="AF196" s="4">
        <v>240</v>
      </c>
      <c r="AG196" s="202" t="s">
        <v>1</v>
      </c>
      <c r="AH196" s="203"/>
      <c r="AI196" s="4">
        <v>240</v>
      </c>
      <c r="AJ196" s="202" t="s">
        <v>1</v>
      </c>
      <c r="AK196" s="203"/>
      <c r="AL196" s="4">
        <v>240</v>
      </c>
      <c r="AM196" s="202" t="s">
        <v>1</v>
      </c>
      <c r="AN196" s="203"/>
      <c r="AO196" s="4">
        <v>240</v>
      </c>
      <c r="AP196" s="2"/>
      <c r="AQ196" s="1"/>
    </row>
    <row r="197" spans="4:45">
      <c r="D197" s="5"/>
      <c r="E197" s="5"/>
      <c r="F197" s="200">
        <f>'　【補完用】0年目'!$AJ$43+'　【補完用】0年目'!$AM$43</f>
        <v>0</v>
      </c>
      <c r="G197" s="201"/>
      <c r="H197" s="3">
        <f>H196-F197</f>
        <v>240</v>
      </c>
      <c r="I197" s="200">
        <f>'　【補完用】0年目'!$AM$43+$I$186</f>
        <v>0</v>
      </c>
      <c r="J197" s="201"/>
      <c r="K197" s="3">
        <f>K196-I197</f>
        <v>240</v>
      </c>
      <c r="L197" s="200">
        <f>I199+L186</f>
        <v>0</v>
      </c>
      <c r="M197" s="201"/>
      <c r="N197" s="3">
        <f>N196-L197</f>
        <v>240</v>
      </c>
      <c r="O197" s="200">
        <f>L199+O186</f>
        <v>0</v>
      </c>
      <c r="P197" s="201"/>
      <c r="Q197" s="3">
        <f>Q196-O197</f>
        <v>240</v>
      </c>
      <c r="R197" s="200">
        <f>O199+R186</f>
        <v>0</v>
      </c>
      <c r="S197" s="201"/>
      <c r="T197" s="3">
        <f>T196-R197</f>
        <v>240</v>
      </c>
      <c r="U197" s="200">
        <f>R199+U186</f>
        <v>0</v>
      </c>
      <c r="V197" s="201"/>
      <c r="W197" s="3">
        <f>W196-U197</f>
        <v>240</v>
      </c>
      <c r="X197" s="200">
        <f>U199+X186</f>
        <v>0</v>
      </c>
      <c r="Y197" s="201"/>
      <c r="Z197" s="3">
        <f>Z196-X197</f>
        <v>240</v>
      </c>
      <c r="AA197" s="200">
        <f>X199+AA186</f>
        <v>0</v>
      </c>
      <c r="AB197" s="201"/>
      <c r="AC197" s="3">
        <f>AC196-AA197</f>
        <v>240</v>
      </c>
      <c r="AD197" s="200">
        <f>AA199+AD186</f>
        <v>0</v>
      </c>
      <c r="AE197" s="201"/>
      <c r="AF197" s="3">
        <f>AF196-AD197</f>
        <v>240</v>
      </c>
      <c r="AG197" s="200">
        <f>AD199+AG186</f>
        <v>0</v>
      </c>
      <c r="AH197" s="201"/>
      <c r="AI197" s="3">
        <f>AI196-AG197</f>
        <v>240</v>
      </c>
      <c r="AJ197" s="200">
        <f>AG199+AJ186</f>
        <v>0</v>
      </c>
      <c r="AK197" s="201"/>
      <c r="AL197" s="3">
        <f>AL196-AJ197</f>
        <v>240</v>
      </c>
      <c r="AM197" s="200">
        <f>AJ199+AM186</f>
        <v>0</v>
      </c>
      <c r="AN197" s="201"/>
      <c r="AO197" s="3">
        <f>AO196-AM197</f>
        <v>240</v>
      </c>
      <c r="AP197" s="2"/>
      <c r="AQ197" s="1"/>
    </row>
    <row r="198" spans="4:45">
      <c r="D198" s="5"/>
      <c r="E198" s="5"/>
      <c r="F198" s="202" t="s">
        <v>129</v>
      </c>
      <c r="G198" s="203"/>
      <c r="H198" s="4">
        <v>160</v>
      </c>
      <c r="I198" s="202" t="s">
        <v>75</v>
      </c>
      <c r="J198" s="203"/>
      <c r="K198" s="4">
        <v>160</v>
      </c>
      <c r="L198" s="202" t="s">
        <v>80</v>
      </c>
      <c r="M198" s="203"/>
      <c r="N198" s="4">
        <v>160</v>
      </c>
      <c r="O198" s="202" t="s">
        <v>80</v>
      </c>
      <c r="P198" s="203"/>
      <c r="Q198" s="4">
        <v>160</v>
      </c>
      <c r="R198" s="202" t="s">
        <v>80</v>
      </c>
      <c r="S198" s="203"/>
      <c r="T198" s="4">
        <v>160</v>
      </c>
      <c r="U198" s="202" t="s">
        <v>80</v>
      </c>
      <c r="V198" s="203"/>
      <c r="W198" s="4">
        <v>160</v>
      </c>
      <c r="X198" s="202" t="s">
        <v>80</v>
      </c>
      <c r="Y198" s="203"/>
      <c r="Z198" s="4">
        <v>160</v>
      </c>
      <c r="AA198" s="202" t="s">
        <v>3</v>
      </c>
      <c r="AB198" s="203"/>
      <c r="AC198" s="4">
        <v>160</v>
      </c>
      <c r="AD198" s="202" t="s">
        <v>3</v>
      </c>
      <c r="AE198" s="203"/>
      <c r="AF198" s="4">
        <v>160</v>
      </c>
      <c r="AG198" s="202" t="s">
        <v>3</v>
      </c>
      <c r="AH198" s="203"/>
      <c r="AI198" s="4">
        <v>160</v>
      </c>
      <c r="AJ198" s="202" t="s">
        <v>3</v>
      </c>
      <c r="AK198" s="203"/>
      <c r="AL198" s="4">
        <v>160</v>
      </c>
      <c r="AM198" s="202" t="s">
        <v>3</v>
      </c>
      <c r="AN198" s="203"/>
      <c r="AO198" s="4">
        <v>160</v>
      </c>
      <c r="AP198" s="2"/>
      <c r="AQ198" s="1"/>
    </row>
    <row r="199" spans="4:45">
      <c r="D199" s="5"/>
      <c r="E199" s="5"/>
      <c r="F199" s="200">
        <f>'　【補完用】0年目'!$AM$43</f>
        <v>0</v>
      </c>
      <c r="G199" s="201"/>
      <c r="H199" s="3">
        <f>H198-F199</f>
        <v>160</v>
      </c>
      <c r="I199" s="200">
        <f>I186</f>
        <v>0</v>
      </c>
      <c r="J199" s="201"/>
      <c r="K199" s="3">
        <f>K198-I199</f>
        <v>160</v>
      </c>
      <c r="L199" s="200">
        <f>L186</f>
        <v>0</v>
      </c>
      <c r="M199" s="201"/>
      <c r="N199" s="3">
        <f>N198-L199</f>
        <v>160</v>
      </c>
      <c r="O199" s="200">
        <f>O186</f>
        <v>0</v>
      </c>
      <c r="P199" s="201"/>
      <c r="Q199" s="3">
        <f>Q198-O199</f>
        <v>160</v>
      </c>
      <c r="R199" s="200">
        <f>R186</f>
        <v>0</v>
      </c>
      <c r="S199" s="201"/>
      <c r="T199" s="3">
        <f>T198-R199</f>
        <v>160</v>
      </c>
      <c r="U199" s="200">
        <f>U186</f>
        <v>0</v>
      </c>
      <c r="V199" s="201"/>
      <c r="W199" s="3">
        <f>W198-U199</f>
        <v>160</v>
      </c>
      <c r="X199" s="200">
        <f>X186</f>
        <v>0</v>
      </c>
      <c r="Y199" s="201"/>
      <c r="Z199" s="3">
        <f>Z198-X199</f>
        <v>160</v>
      </c>
      <c r="AA199" s="200">
        <f>AA186</f>
        <v>0</v>
      </c>
      <c r="AB199" s="201"/>
      <c r="AC199" s="3">
        <f>AC198-AA199</f>
        <v>160</v>
      </c>
      <c r="AD199" s="200">
        <f>AD186</f>
        <v>0</v>
      </c>
      <c r="AE199" s="201"/>
      <c r="AF199" s="3">
        <f>AF198-AD199</f>
        <v>160</v>
      </c>
      <c r="AG199" s="200">
        <f>AG186</f>
        <v>0</v>
      </c>
      <c r="AH199" s="201"/>
      <c r="AI199" s="3">
        <f>AI198-AG199</f>
        <v>160</v>
      </c>
      <c r="AJ199" s="200">
        <f>AJ186</f>
        <v>0</v>
      </c>
      <c r="AK199" s="201"/>
      <c r="AL199" s="3">
        <f>AL198-AJ199</f>
        <v>160</v>
      </c>
      <c r="AM199" s="200">
        <f>AM186</f>
        <v>0</v>
      </c>
      <c r="AN199" s="201"/>
      <c r="AO199" s="3">
        <f>AO198-AM199</f>
        <v>160</v>
      </c>
      <c r="AP199" s="2"/>
      <c r="AQ199" s="1"/>
    </row>
    <row r="200" spans="4:45" ht="21" customHeight="1" thickBot="1">
      <c r="E200" s="6" t="s">
        <v>12</v>
      </c>
      <c r="I200">
        <f>IF($X$2="",0,IF(I187&gt;$S$2,1,0))</f>
        <v>0</v>
      </c>
      <c r="L200">
        <f>IF($X$2="",0,IF(L187&gt;$S$2,1,0))</f>
        <v>0</v>
      </c>
      <c r="O200">
        <f>IF($X$2="",0,IF(O187&gt;$S$2,1,0))</f>
        <v>0</v>
      </c>
      <c r="R200">
        <f>IF($X$2="",0,IF(R187&gt;$S$2,1,0))</f>
        <v>0</v>
      </c>
      <c r="U200">
        <f>IF($X$2="",0,IF(U187&gt;$S$2,1,0))</f>
        <v>0</v>
      </c>
      <c r="X200">
        <f>IF($X$2="",0,IF(X187&gt;$S$2,1,0))</f>
        <v>0</v>
      </c>
      <c r="AA200">
        <f>IF($X$2="",0,IF(AA187&gt;$S$2,1,0))</f>
        <v>0</v>
      </c>
      <c r="AD200">
        <f>IF($X$2="",0,IF(AD187&gt;$S$2,1,0))</f>
        <v>0</v>
      </c>
      <c r="AG200">
        <f>IF($X$2="",0,IF(AG187&gt;$S$2,1,0))</f>
        <v>0</v>
      </c>
      <c r="AJ200">
        <f>IF($X$2="",0,IF(AJ187&gt;$S$2,1,0))</f>
        <v>0</v>
      </c>
      <c r="AM200">
        <f>IF($X$2="",0,IF(AM187&gt;$S$2,1,0))</f>
        <v>0</v>
      </c>
      <c r="AP200">
        <f>IF($X$2="",0,IF(AP187&gt;$S$2,1,0))</f>
        <v>0</v>
      </c>
    </row>
    <row r="201" spans="4:45" ht="40.5" customHeight="1" thickBot="1">
      <c r="D201" s="5">
        <v>14</v>
      </c>
      <c r="E201" s="5"/>
      <c r="F201" s="207" t="s">
        <v>98</v>
      </c>
      <c r="G201" s="207"/>
      <c r="H201" s="88">
        <f>MIN(H204,$E204)</f>
        <v>0</v>
      </c>
      <c r="I201" s="9">
        <f>'1年目'!G46</f>
        <v>0</v>
      </c>
      <c r="J201" s="10">
        <f>COUNTIF(I215,1)</f>
        <v>0</v>
      </c>
      <c r="K201" s="88">
        <f>MIN(K204,$E204)</f>
        <v>0</v>
      </c>
      <c r="L201" s="9">
        <f>'1年目'!J46</f>
        <v>0</v>
      </c>
      <c r="M201" s="10">
        <f>COUNTIF(I215:L215,1)</f>
        <v>0</v>
      </c>
      <c r="N201" s="88">
        <f>MIN(N204,$E204)</f>
        <v>0</v>
      </c>
      <c r="O201" s="9">
        <f>'1年目'!M46</f>
        <v>0</v>
      </c>
      <c r="P201" s="10">
        <f>COUNTIF(I215:O215,1)</f>
        <v>0</v>
      </c>
      <c r="Q201" s="88">
        <f>MIN(Q204,$E204)</f>
        <v>0</v>
      </c>
      <c r="R201" s="9">
        <f>'1年目'!P46</f>
        <v>0</v>
      </c>
      <c r="S201" s="10">
        <f>COUNTIF(I215:R215,1)</f>
        <v>0</v>
      </c>
      <c r="T201" s="88">
        <f>MIN(T204,$E204)</f>
        <v>0</v>
      </c>
      <c r="U201" s="9">
        <f>'1年目'!S46</f>
        <v>0</v>
      </c>
      <c r="V201" s="10">
        <f>COUNTIF(I215:U215,1)</f>
        <v>0</v>
      </c>
      <c r="W201" s="88">
        <f>MIN(W204,$E204)</f>
        <v>0</v>
      </c>
      <c r="X201" s="9">
        <f>'1年目'!V46</f>
        <v>0</v>
      </c>
      <c r="Y201" s="10">
        <f>COUNTIF(I215:X215,1)</f>
        <v>0</v>
      </c>
      <c r="Z201" s="88">
        <f>MIN(Z204,$E204)</f>
        <v>0</v>
      </c>
      <c r="AA201" s="9">
        <f>'1年目'!Y46</f>
        <v>0</v>
      </c>
      <c r="AB201" s="10">
        <f>COUNTIF(I215:AA215,1)</f>
        <v>0</v>
      </c>
      <c r="AC201" s="88">
        <f>MIN(AC204,$E204)</f>
        <v>0</v>
      </c>
      <c r="AD201" s="9">
        <f>'1年目'!AB46</f>
        <v>0</v>
      </c>
      <c r="AE201" s="10">
        <f>COUNTIF(I215:AD215,1)</f>
        <v>0</v>
      </c>
      <c r="AF201" s="88">
        <f>MIN(AF204,$E204)</f>
        <v>0</v>
      </c>
      <c r="AG201" s="9">
        <f>'1年目'!AE46</f>
        <v>0</v>
      </c>
      <c r="AH201" s="10">
        <f>COUNTIF(I215:AG215,1)</f>
        <v>0</v>
      </c>
      <c r="AI201" s="88">
        <f>MIN(AI204,$E204)</f>
        <v>0</v>
      </c>
      <c r="AJ201" s="9">
        <f>'1年目'!AH46</f>
        <v>0</v>
      </c>
      <c r="AK201" s="10">
        <f>COUNTIF(I215:AJ215,1)</f>
        <v>0</v>
      </c>
      <c r="AL201" s="88">
        <f>MIN(AL204,$E204)</f>
        <v>0</v>
      </c>
      <c r="AM201" s="9">
        <f>'1年目'!AK46</f>
        <v>0</v>
      </c>
      <c r="AN201" s="10">
        <f>COUNTIF(I215:AM215,1)</f>
        <v>0</v>
      </c>
      <c r="AO201" s="88">
        <f>MIN(AO204,$E204)</f>
        <v>0</v>
      </c>
      <c r="AP201" s="9">
        <f>'1年目'!AN46</f>
        <v>0</v>
      </c>
      <c r="AQ201" s="10">
        <f>COUNTIF(I215:AP215,1)</f>
        <v>0</v>
      </c>
      <c r="AR201" s="24">
        <f>I201+L201+O201+R201+U201+X201+AA201+AD201+AG201+AJ201+AM201+AP201</f>
        <v>0</v>
      </c>
      <c r="AS201" s="18" t="s">
        <v>24</v>
      </c>
    </row>
    <row r="202" spans="4:45" s="17" customFormat="1" ht="18.75" customHeight="1" thickBot="1">
      <c r="D202" s="30" t="s">
        <v>23</v>
      </c>
      <c r="E202" s="31" t="s">
        <v>19</v>
      </c>
      <c r="F202" s="207"/>
      <c r="G202" s="207"/>
      <c r="H202" s="91">
        <f>MIN(H203,H204,$E204)</f>
        <v>0</v>
      </c>
      <c r="I202" s="22">
        <f>'1年目'!G47</f>
        <v>0</v>
      </c>
      <c r="J202" s="23">
        <f>'1年目'!H47</f>
        <v>0</v>
      </c>
      <c r="K202" s="91">
        <f>MIN(K203,K204,$E204)</f>
        <v>0</v>
      </c>
      <c r="L202" s="22">
        <f>'1年目'!J47</f>
        <v>0</v>
      </c>
      <c r="M202" s="23">
        <f>'1年目'!K47</f>
        <v>0</v>
      </c>
      <c r="N202" s="91">
        <f>IF(M201&gt;=$X$2,MIN($S$2,N203,N204,$AL$2-L204,$E204),MIN(N203,N204,$AL$2-L204,$E204))</f>
        <v>0</v>
      </c>
      <c r="O202" s="22">
        <f>'1年目'!M47</f>
        <v>0</v>
      </c>
      <c r="P202" s="23">
        <f>'1年目'!N47</f>
        <v>0</v>
      </c>
      <c r="Q202" s="91">
        <f>IF(P201&gt;=$X$2,MIN($S$2,Q203,Q204,$AL$2-O204,$E204),MIN(Q203,Q204,$AL$2-O204,$E204))</f>
        <v>0</v>
      </c>
      <c r="R202" s="22">
        <f>'1年目'!P47</f>
        <v>0</v>
      </c>
      <c r="S202" s="23">
        <f>'1年目'!Q47</f>
        <v>0</v>
      </c>
      <c r="T202" s="91">
        <f>IF(S201&gt;=$X$2,MIN($S$2,T203,T204,$AL$2-R204,$E204),MIN(T203,T204,$AL$2-R204,$E204))</f>
        <v>0</v>
      </c>
      <c r="U202" s="22">
        <f>'1年目'!S47</f>
        <v>0</v>
      </c>
      <c r="V202" s="23">
        <f>'1年目'!T47</f>
        <v>0</v>
      </c>
      <c r="W202" s="91">
        <f>IF(V201&gt;=$X$2,MIN($S$2,W203,W204,$AL$2-U204,$E204),MIN(W203,W204,$AL$2-U204,$E204))</f>
        <v>0</v>
      </c>
      <c r="X202" s="22">
        <f>'1年目'!V47</f>
        <v>0</v>
      </c>
      <c r="Y202" s="23">
        <f>'1年目'!W47</f>
        <v>0</v>
      </c>
      <c r="Z202" s="91">
        <f>IF(Y201&gt;=$X$2,MIN($S$2,Z203,Z204,$AL$2-X204,$E204),MIN(Z203,Z204,$AL$2-X204,$E204))</f>
        <v>0</v>
      </c>
      <c r="AA202" s="22">
        <f>'1年目'!Y47</f>
        <v>0</v>
      </c>
      <c r="AB202" s="23">
        <f>'1年目'!Z47</f>
        <v>0</v>
      </c>
      <c r="AC202" s="91">
        <f>IF(AB201&gt;=$X$2,MIN($S$2,AC203,AC204,$AL$2-AA204,$E204),MIN(AC203,AC204,$AL$2-AA204,$E204))</f>
        <v>0</v>
      </c>
      <c r="AD202" s="22">
        <f>'1年目'!AB47</f>
        <v>0</v>
      </c>
      <c r="AE202" s="23">
        <f>'1年目'!AC47</f>
        <v>0</v>
      </c>
      <c r="AF202" s="91">
        <f>IF(AE201&gt;=$X$2,MIN($S$2,AF203,AF204,$AL$2-AD204,$E204),MIN(AF203,AF204,$AL$2-AD204,$E204))</f>
        <v>0</v>
      </c>
      <c r="AG202" s="22">
        <f>'1年目'!AE47</f>
        <v>0</v>
      </c>
      <c r="AH202" s="23">
        <f>'1年目'!AF47</f>
        <v>0</v>
      </c>
      <c r="AI202" s="91">
        <f>IF(AH201&gt;=$X$2,MIN($S$2,AI203,AI204,$AL$2-AG204,$E204),MIN(AI203,AI204,$AL$2-AG204,$E204))</f>
        <v>0</v>
      </c>
      <c r="AJ202" s="22">
        <f>'1年目'!AH47</f>
        <v>0</v>
      </c>
      <c r="AK202" s="23">
        <f>'1年目'!AI47</f>
        <v>0</v>
      </c>
      <c r="AL202" s="91">
        <f>IF(AK201&gt;=$X$2,MIN($S$2,AL203,AL204,$AL$2-AJ204,$E204),MIN(AL203,AL204,$AL$2-AJ204,$E204))</f>
        <v>0</v>
      </c>
      <c r="AM202" s="22">
        <f>'1年目'!AK47</f>
        <v>0</v>
      </c>
      <c r="AN202" s="23">
        <f>'1年目'!AL47</f>
        <v>0</v>
      </c>
      <c r="AO202" s="91">
        <f>IF(AN201&gt;=$X$2,MIN($S$2,AO203,AO204,$AL$2-AM204,$E204),MIN(AO203,AO204,$AL$2-AM204,$E204))</f>
        <v>0</v>
      </c>
      <c r="AP202" s="22">
        <f>'1年目'!AN47</f>
        <v>0</v>
      </c>
      <c r="AQ202" s="23">
        <f>'1年目'!AO47</f>
        <v>0</v>
      </c>
      <c r="AR202" s="12">
        <f>I202+L202+O202+R202+U202+X202+AA202+AD202+AG202+AJ202+AM202+AP202</f>
        <v>0</v>
      </c>
      <c r="AS202" s="18" t="s">
        <v>20</v>
      </c>
    </row>
    <row r="203" spans="4:45">
      <c r="D203" s="5"/>
      <c r="E203" s="5"/>
      <c r="F203" s="59"/>
      <c r="G203" s="60"/>
      <c r="H203" s="13"/>
      <c r="I203" s="59"/>
      <c r="J203" s="60"/>
      <c r="K203" s="13"/>
      <c r="L203" s="204" t="s">
        <v>25</v>
      </c>
      <c r="M203" s="205"/>
      <c r="N203" s="15" t="str">
        <f>IF(M201&gt;=$X$2,$S$2,"")</f>
        <v/>
      </c>
      <c r="O203" s="204" t="s">
        <v>25</v>
      </c>
      <c r="P203" s="205"/>
      <c r="Q203" s="15" t="str">
        <f>IF(P201&gt;=$X$2,$S$2,"")</f>
        <v/>
      </c>
      <c r="R203" s="204" t="s">
        <v>25</v>
      </c>
      <c r="S203" s="205"/>
      <c r="T203" s="15" t="str">
        <f>IF(S201&gt;=$X$2,$S$2,"")</f>
        <v/>
      </c>
      <c r="U203" s="204" t="s">
        <v>25</v>
      </c>
      <c r="V203" s="205"/>
      <c r="W203" s="15" t="str">
        <f>IF(V201&gt;=$X$2,$S$2,"")</f>
        <v/>
      </c>
      <c r="X203" s="204" t="s">
        <v>25</v>
      </c>
      <c r="Y203" s="205"/>
      <c r="Z203" s="15" t="str">
        <f>IF(Y201&gt;=$X$2,$S$2,"")</f>
        <v/>
      </c>
      <c r="AA203" s="204" t="s">
        <v>25</v>
      </c>
      <c r="AB203" s="205"/>
      <c r="AC203" s="15" t="str">
        <f>IF(AB201&gt;=$X$2,$S$2,"")</f>
        <v/>
      </c>
      <c r="AD203" s="204" t="s">
        <v>25</v>
      </c>
      <c r="AE203" s="205"/>
      <c r="AF203" s="15" t="str">
        <f>IF(AE201&gt;=$X$2,$S$2,"")</f>
        <v/>
      </c>
      <c r="AG203" s="204" t="s">
        <v>25</v>
      </c>
      <c r="AH203" s="205"/>
      <c r="AI203" s="15" t="str">
        <f>IF(AH201&gt;=$X$2,$S$2,"")</f>
        <v/>
      </c>
      <c r="AJ203" s="204" t="s">
        <v>25</v>
      </c>
      <c r="AK203" s="205"/>
      <c r="AL203" s="15" t="str">
        <f>IF(AK201&gt;=$X$2,$S$2,"")</f>
        <v/>
      </c>
      <c r="AM203" s="204" t="s">
        <v>25</v>
      </c>
      <c r="AN203" s="205"/>
      <c r="AO203" s="15" t="str">
        <f>IF(AN201&gt;=$X$2,$S$2,"")</f>
        <v/>
      </c>
      <c r="AP203" s="204" t="s">
        <v>25</v>
      </c>
      <c r="AQ203" s="205"/>
    </row>
    <row r="204" spans="4:45">
      <c r="D204" s="5"/>
      <c r="E204" s="89">
        <f>IF($AE$2="",$S$2,$AE$2)</f>
        <v>0</v>
      </c>
      <c r="F204" s="206"/>
      <c r="G204" s="205"/>
      <c r="H204" s="90">
        <f>IF(MIN(H206,H208,H210,H212,H214)&lt;0,0,MIN(H206,H208,H210,H212,H214,$AE$2))</f>
        <v>160</v>
      </c>
      <c r="I204" s="206"/>
      <c r="J204" s="205"/>
      <c r="K204" s="90">
        <f>IF(MIN(K206,K208,K210,K212,K214)&lt;0,0,MIN(K206,K208,K210,K212,K214,$AE$2))</f>
        <v>160</v>
      </c>
      <c r="L204" s="200">
        <f>I202+L202</f>
        <v>0</v>
      </c>
      <c r="M204" s="201"/>
      <c r="N204" s="90">
        <f>IF(MIN(N206,N208,N210,N212,N214)&lt;0,0,MIN(N206,N208,N210,N212,N214,$AE$2))</f>
        <v>160</v>
      </c>
      <c r="O204" s="200">
        <f>L204+O202</f>
        <v>0</v>
      </c>
      <c r="P204" s="201"/>
      <c r="Q204" s="90">
        <f>IF(MIN(Q206,Q208,Q210,Q212,Q214)&lt;0,0,MIN(Q206,Q208,Q210,Q212,Q214,$AE$2))</f>
        <v>160</v>
      </c>
      <c r="R204" s="200">
        <f>O204+R202</f>
        <v>0</v>
      </c>
      <c r="S204" s="201"/>
      <c r="T204" s="90">
        <f>IF(MIN(T206,T208,T210,T212,T214)&lt;0,0,MIN(T206,T208,T210,T212,T214,$AE$2))</f>
        <v>160</v>
      </c>
      <c r="U204" s="200">
        <f>R204+U202</f>
        <v>0</v>
      </c>
      <c r="V204" s="201"/>
      <c r="W204" s="90">
        <f>IF(MIN(W206,W208,W210,W212,W214)&lt;0,0,MIN(W206,W208,W210,W212,W214,$AE$2))</f>
        <v>160</v>
      </c>
      <c r="X204" s="200">
        <f>U204+X202</f>
        <v>0</v>
      </c>
      <c r="Y204" s="201"/>
      <c r="Z204" s="90">
        <f>IF(MIN(Z206,Z208,Z210,Z212,Z214)&lt;0,0,MIN(Z206,Z208,Z210,Z212,Z214,$AE$2))</f>
        <v>160</v>
      </c>
      <c r="AA204" s="200">
        <f>X204+AA202</f>
        <v>0</v>
      </c>
      <c r="AB204" s="201"/>
      <c r="AC204" s="90">
        <f>IF(MIN(AC206,AC208,AC210,AC212,AC214)&lt;0,0,MIN(AC206,AC208,AC210,AC212,AC214,$AE$2))</f>
        <v>160</v>
      </c>
      <c r="AD204" s="200">
        <f>AA204+AD202</f>
        <v>0</v>
      </c>
      <c r="AE204" s="201"/>
      <c r="AF204" s="90">
        <f>IF(MIN(AF206,AF208,AF210,AF212,AF214)&lt;0,0,MIN(AF206,AF208,AF210,AF212,AF214,$AE$2))</f>
        <v>160</v>
      </c>
      <c r="AG204" s="200">
        <f>AD204+AG202</f>
        <v>0</v>
      </c>
      <c r="AH204" s="201"/>
      <c r="AI204" s="90">
        <f>IF(MIN(AI206,AI208,AI210,AI212,AI214)&lt;0,0,MIN(AI206,AI208,AI210,AI212,AI214,$AE$2))</f>
        <v>160</v>
      </c>
      <c r="AJ204" s="200">
        <f>AG204+AJ202</f>
        <v>0</v>
      </c>
      <c r="AK204" s="201"/>
      <c r="AL204" s="90">
        <f>IF(MIN(AL206,AL208,AL210,AL212,AL214)&lt;0,0,MIN(AL206,AL208,AL210,AL212,AL214,$AE$2))</f>
        <v>160</v>
      </c>
      <c r="AM204" s="200">
        <f>AJ204+AM202</f>
        <v>0</v>
      </c>
      <c r="AN204" s="201"/>
      <c r="AO204" s="90">
        <f>IF(MIN(AO206,AO208,AO210,AO212,AO214)&lt;0,0,MIN(AO206,AO208,AO210,AO212,AO214,$AE$2))</f>
        <v>160</v>
      </c>
      <c r="AP204" s="200">
        <f>AM204+AP202</f>
        <v>0</v>
      </c>
      <c r="AQ204" s="201"/>
    </row>
    <row r="205" spans="4:45" ht="13.5" customHeight="1">
      <c r="D205" s="5"/>
      <c r="E205" s="5"/>
      <c r="F205" s="202" t="s">
        <v>125</v>
      </c>
      <c r="G205" s="203"/>
      <c r="H205" s="4">
        <v>480</v>
      </c>
      <c r="I205" s="202" t="s">
        <v>71</v>
      </c>
      <c r="J205" s="203"/>
      <c r="K205" s="4">
        <v>480</v>
      </c>
      <c r="L205" s="202" t="s">
        <v>76</v>
      </c>
      <c r="M205" s="203"/>
      <c r="N205" s="4">
        <v>480</v>
      </c>
      <c r="O205" s="202" t="s">
        <v>76</v>
      </c>
      <c r="P205" s="203"/>
      <c r="Q205" s="4">
        <v>480</v>
      </c>
      <c r="R205" s="202" t="s">
        <v>76</v>
      </c>
      <c r="S205" s="203"/>
      <c r="T205" s="4">
        <v>480</v>
      </c>
      <c r="U205" s="202" t="s">
        <v>76</v>
      </c>
      <c r="V205" s="203"/>
      <c r="W205" s="4">
        <v>480</v>
      </c>
      <c r="X205" s="202" t="s">
        <v>76</v>
      </c>
      <c r="Y205" s="203"/>
      <c r="Z205" s="4">
        <v>480</v>
      </c>
      <c r="AA205" s="202" t="s">
        <v>4</v>
      </c>
      <c r="AB205" s="203"/>
      <c r="AC205" s="4">
        <v>480</v>
      </c>
      <c r="AD205" s="202" t="s">
        <v>5</v>
      </c>
      <c r="AE205" s="203"/>
      <c r="AF205" s="4">
        <v>480</v>
      </c>
      <c r="AG205" s="202" t="s">
        <v>6</v>
      </c>
      <c r="AH205" s="203"/>
      <c r="AI205" s="4">
        <v>480</v>
      </c>
      <c r="AJ205" s="202" t="s">
        <v>7</v>
      </c>
      <c r="AK205" s="203"/>
      <c r="AL205" s="4">
        <v>480</v>
      </c>
      <c r="AM205" s="202" t="s">
        <v>8</v>
      </c>
      <c r="AN205" s="203"/>
      <c r="AO205" s="4">
        <v>480</v>
      </c>
      <c r="AP205" s="2"/>
      <c r="AQ205" s="1"/>
    </row>
    <row r="206" spans="4:45">
      <c r="D206" s="5"/>
      <c r="E206" s="5"/>
      <c r="F206" s="200">
        <f>'　【補完用】0年目'!$AA$46+'　【補完用】0年目'!$AD$46+'　【補完用】0年目'!$AG$46+'　【補完用】0年目'!$AJ$46+'　【補完用】0年目'!$AM$46</f>
        <v>0</v>
      </c>
      <c r="G206" s="201"/>
      <c r="H206" s="3">
        <f>H205-F206</f>
        <v>480</v>
      </c>
      <c r="I206" s="200">
        <f>'　【補完用】0年目'!$AD$46+'　【補完用】0年目'!$AG$46+'　【補完用】0年目'!$AJ$46+'　【補完用】0年目'!$AM$46+$I$201</f>
        <v>0</v>
      </c>
      <c r="J206" s="201"/>
      <c r="K206" s="3">
        <f>K205-I206</f>
        <v>480</v>
      </c>
      <c r="L206" s="200">
        <f>I208+L201</f>
        <v>0</v>
      </c>
      <c r="M206" s="201"/>
      <c r="N206" s="3">
        <f>N205-L206</f>
        <v>480</v>
      </c>
      <c r="O206" s="200">
        <f>L208+O201</f>
        <v>0</v>
      </c>
      <c r="P206" s="201"/>
      <c r="Q206" s="3">
        <f>Q205-O206</f>
        <v>480</v>
      </c>
      <c r="R206" s="200">
        <f>O208+R201</f>
        <v>0</v>
      </c>
      <c r="S206" s="201"/>
      <c r="T206" s="3">
        <f>T205-R206</f>
        <v>480</v>
      </c>
      <c r="U206" s="200">
        <f>R208+U201</f>
        <v>0</v>
      </c>
      <c r="V206" s="201"/>
      <c r="W206" s="3">
        <f>W205-U206</f>
        <v>480</v>
      </c>
      <c r="X206" s="200">
        <f>U208+X201</f>
        <v>0</v>
      </c>
      <c r="Y206" s="201"/>
      <c r="Z206" s="3">
        <f>Z205-X206</f>
        <v>480</v>
      </c>
      <c r="AA206" s="200">
        <f>X208+AA201</f>
        <v>0</v>
      </c>
      <c r="AB206" s="201"/>
      <c r="AC206" s="3">
        <f>AC205-AA206</f>
        <v>480</v>
      </c>
      <c r="AD206" s="200">
        <f>AA208+AD201</f>
        <v>0</v>
      </c>
      <c r="AE206" s="201"/>
      <c r="AF206" s="3">
        <f>AF205-AD206</f>
        <v>480</v>
      </c>
      <c r="AG206" s="200">
        <f>AD208+AG201</f>
        <v>0</v>
      </c>
      <c r="AH206" s="201"/>
      <c r="AI206" s="3">
        <f>AI205-AG206</f>
        <v>480</v>
      </c>
      <c r="AJ206" s="200">
        <f>AG208+AJ201</f>
        <v>0</v>
      </c>
      <c r="AK206" s="201"/>
      <c r="AL206" s="3">
        <f>AL205-AJ206</f>
        <v>480</v>
      </c>
      <c r="AM206" s="200">
        <f>AJ208+AM201</f>
        <v>0</v>
      </c>
      <c r="AN206" s="201"/>
      <c r="AO206" s="3">
        <f>AO205-AM206</f>
        <v>480</v>
      </c>
      <c r="AP206" s="2"/>
      <c r="AQ206" s="1"/>
    </row>
    <row r="207" spans="4:45" ht="13.5" customHeight="1">
      <c r="D207" s="5"/>
      <c r="E207" s="5"/>
      <c r="F207" s="202" t="s">
        <v>126</v>
      </c>
      <c r="G207" s="203"/>
      <c r="H207" s="4">
        <v>400</v>
      </c>
      <c r="I207" s="202" t="s">
        <v>72</v>
      </c>
      <c r="J207" s="203"/>
      <c r="K207" s="4">
        <v>400</v>
      </c>
      <c r="L207" s="202" t="s">
        <v>77</v>
      </c>
      <c r="M207" s="203"/>
      <c r="N207" s="4">
        <v>400</v>
      </c>
      <c r="O207" s="202" t="s">
        <v>77</v>
      </c>
      <c r="P207" s="203"/>
      <c r="Q207" s="4">
        <v>400</v>
      </c>
      <c r="R207" s="202" t="s">
        <v>77</v>
      </c>
      <c r="S207" s="203"/>
      <c r="T207" s="4">
        <v>400</v>
      </c>
      <c r="U207" s="202" t="s">
        <v>77</v>
      </c>
      <c r="V207" s="203"/>
      <c r="W207" s="4">
        <v>400</v>
      </c>
      <c r="X207" s="202" t="s">
        <v>77</v>
      </c>
      <c r="Y207" s="203"/>
      <c r="Z207" s="4">
        <v>400</v>
      </c>
      <c r="AA207" s="202" t="s">
        <v>2</v>
      </c>
      <c r="AB207" s="203"/>
      <c r="AC207" s="4">
        <v>400</v>
      </c>
      <c r="AD207" s="202" t="s">
        <v>2</v>
      </c>
      <c r="AE207" s="203"/>
      <c r="AF207" s="4">
        <v>400</v>
      </c>
      <c r="AG207" s="202" t="s">
        <v>2</v>
      </c>
      <c r="AH207" s="203"/>
      <c r="AI207" s="4">
        <v>400</v>
      </c>
      <c r="AJ207" s="202" t="s">
        <v>2</v>
      </c>
      <c r="AK207" s="203"/>
      <c r="AL207" s="4">
        <v>400</v>
      </c>
      <c r="AM207" s="202" t="s">
        <v>2</v>
      </c>
      <c r="AN207" s="203"/>
      <c r="AO207" s="4">
        <v>400</v>
      </c>
      <c r="AP207" s="2"/>
      <c r="AQ207" s="1"/>
    </row>
    <row r="208" spans="4:45">
      <c r="D208" s="5"/>
      <c r="E208" s="5"/>
      <c r="F208" s="200">
        <f>'　【補完用】0年目'!$AD$46+'　【補完用】0年目'!$AG$46+'　【補完用】0年目'!$AJ$46+'　【補完用】0年目'!$AM$46</f>
        <v>0</v>
      </c>
      <c r="G208" s="201"/>
      <c r="H208" s="3">
        <f>H207-F208</f>
        <v>400</v>
      </c>
      <c r="I208" s="200">
        <f>'　【補完用】0年目'!$AG$46+'　【補完用】0年目'!$AJ$46+'　【補完用】0年目'!$AM$46+$I$201</f>
        <v>0</v>
      </c>
      <c r="J208" s="201"/>
      <c r="K208" s="3">
        <f>K207-I208</f>
        <v>400</v>
      </c>
      <c r="L208" s="200">
        <f>I210+L201</f>
        <v>0</v>
      </c>
      <c r="M208" s="201"/>
      <c r="N208" s="3">
        <f>N207-L208</f>
        <v>400</v>
      </c>
      <c r="O208" s="200">
        <f>L210+O201</f>
        <v>0</v>
      </c>
      <c r="P208" s="201"/>
      <c r="Q208" s="3">
        <f>Q207-O208</f>
        <v>400</v>
      </c>
      <c r="R208" s="200">
        <f>O210+R201</f>
        <v>0</v>
      </c>
      <c r="S208" s="201"/>
      <c r="T208" s="3">
        <f>T207-R208</f>
        <v>400</v>
      </c>
      <c r="U208" s="200">
        <f>R210+U201</f>
        <v>0</v>
      </c>
      <c r="V208" s="201"/>
      <c r="W208" s="3">
        <f>W207-U208</f>
        <v>400</v>
      </c>
      <c r="X208" s="200">
        <f>U210+X201</f>
        <v>0</v>
      </c>
      <c r="Y208" s="201"/>
      <c r="Z208" s="3">
        <f>Z207-X208</f>
        <v>400</v>
      </c>
      <c r="AA208" s="200">
        <f>X210+AA201</f>
        <v>0</v>
      </c>
      <c r="AB208" s="201"/>
      <c r="AC208" s="3">
        <f>AC207-AA208</f>
        <v>400</v>
      </c>
      <c r="AD208" s="200">
        <f>AA210+AD201</f>
        <v>0</v>
      </c>
      <c r="AE208" s="201"/>
      <c r="AF208" s="3">
        <f>AF207-AD208</f>
        <v>400</v>
      </c>
      <c r="AG208" s="200">
        <f>AD210+AG201</f>
        <v>0</v>
      </c>
      <c r="AH208" s="201"/>
      <c r="AI208" s="3">
        <f>AI207-AG208</f>
        <v>400</v>
      </c>
      <c r="AJ208" s="200">
        <f>AG210+AJ201</f>
        <v>0</v>
      </c>
      <c r="AK208" s="201"/>
      <c r="AL208" s="3">
        <f>AL207-AJ208</f>
        <v>400</v>
      </c>
      <c r="AM208" s="200">
        <f>AJ210+AM201</f>
        <v>0</v>
      </c>
      <c r="AN208" s="201"/>
      <c r="AO208" s="3">
        <f>AO207-AM208</f>
        <v>400</v>
      </c>
      <c r="AP208" s="2"/>
      <c r="AQ208" s="1"/>
    </row>
    <row r="209" spans="4:45" ht="13.5" customHeight="1">
      <c r="D209" s="5"/>
      <c r="E209" s="5"/>
      <c r="F209" s="202" t="s">
        <v>127</v>
      </c>
      <c r="G209" s="203"/>
      <c r="H209" s="4">
        <v>320</v>
      </c>
      <c r="I209" s="202" t="s">
        <v>73</v>
      </c>
      <c r="J209" s="203"/>
      <c r="K209" s="4">
        <v>320</v>
      </c>
      <c r="L209" s="202" t="s">
        <v>78</v>
      </c>
      <c r="M209" s="203"/>
      <c r="N209" s="4">
        <v>320</v>
      </c>
      <c r="O209" s="202" t="s">
        <v>78</v>
      </c>
      <c r="P209" s="203"/>
      <c r="Q209" s="4">
        <v>320</v>
      </c>
      <c r="R209" s="202" t="s">
        <v>78</v>
      </c>
      <c r="S209" s="203"/>
      <c r="T209" s="4">
        <v>320</v>
      </c>
      <c r="U209" s="202" t="s">
        <v>78</v>
      </c>
      <c r="V209" s="203"/>
      <c r="W209" s="4">
        <v>320</v>
      </c>
      <c r="X209" s="202" t="s">
        <v>78</v>
      </c>
      <c r="Y209" s="203"/>
      <c r="Z209" s="4">
        <v>320</v>
      </c>
      <c r="AA209" s="202" t="s">
        <v>0</v>
      </c>
      <c r="AB209" s="203"/>
      <c r="AC209" s="4">
        <v>320</v>
      </c>
      <c r="AD209" s="202" t="s">
        <v>0</v>
      </c>
      <c r="AE209" s="203"/>
      <c r="AF209" s="4">
        <v>320</v>
      </c>
      <c r="AG209" s="202" t="s">
        <v>0</v>
      </c>
      <c r="AH209" s="203"/>
      <c r="AI209" s="4">
        <v>320</v>
      </c>
      <c r="AJ209" s="202" t="s">
        <v>0</v>
      </c>
      <c r="AK209" s="203"/>
      <c r="AL209" s="4">
        <v>320</v>
      </c>
      <c r="AM209" s="202" t="s">
        <v>0</v>
      </c>
      <c r="AN209" s="203"/>
      <c r="AO209" s="4">
        <v>320</v>
      </c>
      <c r="AP209" s="2"/>
      <c r="AQ209" s="1"/>
    </row>
    <row r="210" spans="4:45">
      <c r="D210" s="5"/>
      <c r="E210" s="5"/>
      <c r="F210" s="200">
        <f>'　【補完用】0年目'!$AG$46+'　【補完用】0年目'!$AJ$46+'　【補完用】0年目'!$AM$46</f>
        <v>0</v>
      </c>
      <c r="G210" s="201"/>
      <c r="H210" s="3">
        <f>H209-F210</f>
        <v>320</v>
      </c>
      <c r="I210" s="200">
        <f>'　【補完用】0年目'!$AJ$46+'　【補完用】0年目'!$AM$46+$I$201</f>
        <v>0</v>
      </c>
      <c r="J210" s="201"/>
      <c r="K210" s="3">
        <f>K209-I210</f>
        <v>320</v>
      </c>
      <c r="L210" s="200">
        <f>I212+L201</f>
        <v>0</v>
      </c>
      <c r="M210" s="201"/>
      <c r="N210" s="3">
        <f>N209-L210</f>
        <v>320</v>
      </c>
      <c r="O210" s="200">
        <f>L212+O201</f>
        <v>0</v>
      </c>
      <c r="P210" s="201"/>
      <c r="Q210" s="3">
        <f>Q209-O210</f>
        <v>320</v>
      </c>
      <c r="R210" s="200">
        <f>O212+R201</f>
        <v>0</v>
      </c>
      <c r="S210" s="201"/>
      <c r="T210" s="3">
        <f>T209-R210</f>
        <v>320</v>
      </c>
      <c r="U210" s="200">
        <f>R212+U201</f>
        <v>0</v>
      </c>
      <c r="V210" s="201"/>
      <c r="W210" s="3">
        <f>W209-U210</f>
        <v>320</v>
      </c>
      <c r="X210" s="200">
        <f>U212+X201</f>
        <v>0</v>
      </c>
      <c r="Y210" s="201"/>
      <c r="Z210" s="3">
        <f>Z209-X210</f>
        <v>320</v>
      </c>
      <c r="AA210" s="200">
        <f>X212+AA201</f>
        <v>0</v>
      </c>
      <c r="AB210" s="201"/>
      <c r="AC210" s="3">
        <f>AC209-AA210</f>
        <v>320</v>
      </c>
      <c r="AD210" s="200">
        <f>AA212+AD201</f>
        <v>0</v>
      </c>
      <c r="AE210" s="201"/>
      <c r="AF210" s="3">
        <f>AF209-AD210</f>
        <v>320</v>
      </c>
      <c r="AG210" s="200">
        <f>AD212+AG201</f>
        <v>0</v>
      </c>
      <c r="AH210" s="201"/>
      <c r="AI210" s="3">
        <f>AI209-AG210</f>
        <v>320</v>
      </c>
      <c r="AJ210" s="200">
        <f>AG212+AJ201</f>
        <v>0</v>
      </c>
      <c r="AK210" s="201"/>
      <c r="AL210" s="3">
        <f>AL209-AJ210</f>
        <v>320</v>
      </c>
      <c r="AM210" s="200">
        <f>AJ212+AM201</f>
        <v>0</v>
      </c>
      <c r="AN210" s="201"/>
      <c r="AO210" s="3">
        <f>AO209-AM210</f>
        <v>320</v>
      </c>
      <c r="AP210" s="2"/>
      <c r="AQ210" s="1"/>
    </row>
    <row r="211" spans="4:45" ht="13.5" customHeight="1">
      <c r="D211" s="5"/>
      <c r="E211" s="5"/>
      <c r="F211" s="202" t="s">
        <v>128</v>
      </c>
      <c r="G211" s="203"/>
      <c r="H211" s="4">
        <v>240</v>
      </c>
      <c r="I211" s="202" t="s">
        <v>74</v>
      </c>
      <c r="J211" s="203"/>
      <c r="K211" s="4">
        <v>240</v>
      </c>
      <c r="L211" s="202" t="s">
        <v>79</v>
      </c>
      <c r="M211" s="203"/>
      <c r="N211" s="4">
        <v>240</v>
      </c>
      <c r="O211" s="202" t="s">
        <v>79</v>
      </c>
      <c r="P211" s="203"/>
      <c r="Q211" s="4">
        <v>240</v>
      </c>
      <c r="R211" s="202" t="s">
        <v>79</v>
      </c>
      <c r="S211" s="203"/>
      <c r="T211" s="4">
        <v>240</v>
      </c>
      <c r="U211" s="202" t="s">
        <v>79</v>
      </c>
      <c r="V211" s="203"/>
      <c r="W211" s="4">
        <v>240</v>
      </c>
      <c r="X211" s="202" t="s">
        <v>79</v>
      </c>
      <c r="Y211" s="203"/>
      <c r="Z211" s="4">
        <v>240</v>
      </c>
      <c r="AA211" s="202" t="s">
        <v>1</v>
      </c>
      <c r="AB211" s="203"/>
      <c r="AC211" s="4">
        <v>240</v>
      </c>
      <c r="AD211" s="202" t="s">
        <v>1</v>
      </c>
      <c r="AE211" s="203"/>
      <c r="AF211" s="4">
        <v>240</v>
      </c>
      <c r="AG211" s="202" t="s">
        <v>1</v>
      </c>
      <c r="AH211" s="203"/>
      <c r="AI211" s="4">
        <v>240</v>
      </c>
      <c r="AJ211" s="202" t="s">
        <v>1</v>
      </c>
      <c r="AK211" s="203"/>
      <c r="AL211" s="4">
        <v>240</v>
      </c>
      <c r="AM211" s="202" t="s">
        <v>1</v>
      </c>
      <c r="AN211" s="203"/>
      <c r="AO211" s="4">
        <v>240</v>
      </c>
      <c r="AP211" s="2"/>
      <c r="AQ211" s="1"/>
    </row>
    <row r="212" spans="4:45">
      <c r="D212" s="5"/>
      <c r="E212" s="5"/>
      <c r="F212" s="200">
        <f>'　【補完用】0年目'!$AJ$46+'　【補完用】0年目'!$AM$46</f>
        <v>0</v>
      </c>
      <c r="G212" s="201"/>
      <c r="H212" s="3">
        <f>H211-F212</f>
        <v>240</v>
      </c>
      <c r="I212" s="200">
        <f>'　【補完用】0年目'!$AM$46+$I$201</f>
        <v>0</v>
      </c>
      <c r="J212" s="201"/>
      <c r="K212" s="3">
        <f>K211-I212</f>
        <v>240</v>
      </c>
      <c r="L212" s="200">
        <f>I214+L201</f>
        <v>0</v>
      </c>
      <c r="M212" s="201"/>
      <c r="N212" s="3">
        <f>N211-L212</f>
        <v>240</v>
      </c>
      <c r="O212" s="200">
        <f>L214+O201</f>
        <v>0</v>
      </c>
      <c r="P212" s="201"/>
      <c r="Q212" s="3">
        <f>Q211-O212</f>
        <v>240</v>
      </c>
      <c r="R212" s="200">
        <f>O214+R201</f>
        <v>0</v>
      </c>
      <c r="S212" s="201"/>
      <c r="T212" s="3">
        <f>T211-R212</f>
        <v>240</v>
      </c>
      <c r="U212" s="200">
        <f>R214+U201</f>
        <v>0</v>
      </c>
      <c r="V212" s="201"/>
      <c r="W212" s="3">
        <f>W211-U212</f>
        <v>240</v>
      </c>
      <c r="X212" s="200">
        <f>U214+X201</f>
        <v>0</v>
      </c>
      <c r="Y212" s="201"/>
      <c r="Z212" s="3">
        <f>Z211-X212</f>
        <v>240</v>
      </c>
      <c r="AA212" s="200">
        <f>X214+AA201</f>
        <v>0</v>
      </c>
      <c r="AB212" s="201"/>
      <c r="AC212" s="3">
        <f>AC211-AA212</f>
        <v>240</v>
      </c>
      <c r="AD212" s="200">
        <f>AA214+AD201</f>
        <v>0</v>
      </c>
      <c r="AE212" s="201"/>
      <c r="AF212" s="3">
        <f>AF211-AD212</f>
        <v>240</v>
      </c>
      <c r="AG212" s="200">
        <f>AD214+AG201</f>
        <v>0</v>
      </c>
      <c r="AH212" s="201"/>
      <c r="AI212" s="3">
        <f>AI211-AG212</f>
        <v>240</v>
      </c>
      <c r="AJ212" s="200">
        <f>AG214+AJ201</f>
        <v>0</v>
      </c>
      <c r="AK212" s="201"/>
      <c r="AL212" s="3">
        <f>AL211-AJ212</f>
        <v>240</v>
      </c>
      <c r="AM212" s="200">
        <f>AJ214+AM201</f>
        <v>0</v>
      </c>
      <c r="AN212" s="201"/>
      <c r="AO212" s="3">
        <f>AO211-AM212</f>
        <v>240</v>
      </c>
      <c r="AP212" s="2"/>
      <c r="AQ212" s="1"/>
    </row>
    <row r="213" spans="4:45">
      <c r="D213" s="5"/>
      <c r="E213" s="5"/>
      <c r="F213" s="202" t="s">
        <v>129</v>
      </c>
      <c r="G213" s="203"/>
      <c r="H213" s="4">
        <v>160</v>
      </c>
      <c r="I213" s="202" t="s">
        <v>75</v>
      </c>
      <c r="J213" s="203"/>
      <c r="K213" s="4">
        <v>160</v>
      </c>
      <c r="L213" s="202" t="s">
        <v>80</v>
      </c>
      <c r="M213" s="203"/>
      <c r="N213" s="4">
        <v>160</v>
      </c>
      <c r="O213" s="202" t="s">
        <v>80</v>
      </c>
      <c r="P213" s="203"/>
      <c r="Q213" s="4">
        <v>160</v>
      </c>
      <c r="R213" s="202" t="s">
        <v>80</v>
      </c>
      <c r="S213" s="203"/>
      <c r="T213" s="4">
        <v>160</v>
      </c>
      <c r="U213" s="202" t="s">
        <v>80</v>
      </c>
      <c r="V213" s="203"/>
      <c r="W213" s="4">
        <v>160</v>
      </c>
      <c r="X213" s="202" t="s">
        <v>80</v>
      </c>
      <c r="Y213" s="203"/>
      <c r="Z213" s="4">
        <v>160</v>
      </c>
      <c r="AA213" s="202" t="s">
        <v>3</v>
      </c>
      <c r="AB213" s="203"/>
      <c r="AC213" s="4">
        <v>160</v>
      </c>
      <c r="AD213" s="202" t="s">
        <v>3</v>
      </c>
      <c r="AE213" s="203"/>
      <c r="AF213" s="4">
        <v>160</v>
      </c>
      <c r="AG213" s="202" t="s">
        <v>3</v>
      </c>
      <c r="AH213" s="203"/>
      <c r="AI213" s="4">
        <v>160</v>
      </c>
      <c r="AJ213" s="202" t="s">
        <v>3</v>
      </c>
      <c r="AK213" s="203"/>
      <c r="AL213" s="4">
        <v>160</v>
      </c>
      <c r="AM213" s="202" t="s">
        <v>3</v>
      </c>
      <c r="AN213" s="203"/>
      <c r="AO213" s="4">
        <v>160</v>
      </c>
      <c r="AP213" s="2"/>
      <c r="AQ213" s="1"/>
    </row>
    <row r="214" spans="4:45">
      <c r="D214" s="5"/>
      <c r="E214" s="5"/>
      <c r="F214" s="200">
        <f>'　【補完用】0年目'!$AM$46</f>
        <v>0</v>
      </c>
      <c r="G214" s="201"/>
      <c r="H214" s="3">
        <f>H213-F214</f>
        <v>160</v>
      </c>
      <c r="I214" s="200">
        <f>I201</f>
        <v>0</v>
      </c>
      <c r="J214" s="201"/>
      <c r="K214" s="3">
        <f>K213-I214</f>
        <v>160</v>
      </c>
      <c r="L214" s="200">
        <f>L201</f>
        <v>0</v>
      </c>
      <c r="M214" s="201"/>
      <c r="N214" s="3">
        <f>N213-L214</f>
        <v>160</v>
      </c>
      <c r="O214" s="200">
        <f>O201</f>
        <v>0</v>
      </c>
      <c r="P214" s="201"/>
      <c r="Q214" s="3">
        <f>Q213-O214</f>
        <v>160</v>
      </c>
      <c r="R214" s="200">
        <f>R201</f>
        <v>0</v>
      </c>
      <c r="S214" s="201"/>
      <c r="T214" s="3">
        <f>T213-R214</f>
        <v>160</v>
      </c>
      <c r="U214" s="200">
        <f>U201</f>
        <v>0</v>
      </c>
      <c r="V214" s="201"/>
      <c r="W214" s="3">
        <f>W213-U214</f>
        <v>160</v>
      </c>
      <c r="X214" s="200">
        <f>X201</f>
        <v>0</v>
      </c>
      <c r="Y214" s="201"/>
      <c r="Z214" s="3">
        <f>Z213-X214</f>
        <v>160</v>
      </c>
      <c r="AA214" s="200">
        <f>AA201</f>
        <v>0</v>
      </c>
      <c r="AB214" s="201"/>
      <c r="AC214" s="3">
        <f>AC213-AA214</f>
        <v>160</v>
      </c>
      <c r="AD214" s="200">
        <f>AD201</f>
        <v>0</v>
      </c>
      <c r="AE214" s="201"/>
      <c r="AF214" s="3">
        <f>AF213-AD214</f>
        <v>160</v>
      </c>
      <c r="AG214" s="200">
        <f>AG201</f>
        <v>0</v>
      </c>
      <c r="AH214" s="201"/>
      <c r="AI214" s="3">
        <f>AI213-AG214</f>
        <v>160</v>
      </c>
      <c r="AJ214" s="200">
        <f>AJ201</f>
        <v>0</v>
      </c>
      <c r="AK214" s="201"/>
      <c r="AL214" s="3">
        <f>AL213-AJ214</f>
        <v>160</v>
      </c>
      <c r="AM214" s="200">
        <f>AM201</f>
        <v>0</v>
      </c>
      <c r="AN214" s="201"/>
      <c r="AO214" s="3">
        <f>AO213-AM214</f>
        <v>160</v>
      </c>
      <c r="AP214" s="2"/>
      <c r="AQ214" s="1"/>
    </row>
    <row r="215" spans="4:45" ht="21" customHeight="1" thickBot="1">
      <c r="E215" s="6" t="s">
        <v>12</v>
      </c>
      <c r="I215">
        <f>IF($X$2="",0,IF(I202&gt;$S$2,1,0))</f>
        <v>0</v>
      </c>
      <c r="L215">
        <f>IF($X$2="",0,IF(L202&gt;$S$2,1,0))</f>
        <v>0</v>
      </c>
      <c r="O215">
        <f>IF($X$2="",0,IF(O202&gt;$S$2,1,0))</f>
        <v>0</v>
      </c>
      <c r="R215">
        <f>IF($X$2="",0,IF(R202&gt;$S$2,1,0))</f>
        <v>0</v>
      </c>
      <c r="U215">
        <f>IF($X$2="",0,IF(U202&gt;$S$2,1,0))</f>
        <v>0</v>
      </c>
      <c r="X215">
        <f>IF($X$2="",0,IF(X202&gt;$S$2,1,0))</f>
        <v>0</v>
      </c>
      <c r="AA215">
        <f>IF($X$2="",0,IF(AA202&gt;$S$2,1,0))</f>
        <v>0</v>
      </c>
      <c r="AD215">
        <f>IF($X$2="",0,IF(AD202&gt;$S$2,1,0))</f>
        <v>0</v>
      </c>
      <c r="AG215">
        <f>IF($X$2="",0,IF(AG202&gt;$S$2,1,0))</f>
        <v>0</v>
      </c>
      <c r="AJ215">
        <f>IF($X$2="",0,IF(AJ202&gt;$S$2,1,0))</f>
        <v>0</v>
      </c>
      <c r="AM215">
        <f>IF($X$2="",0,IF(AM202&gt;$S$2,1,0))</f>
        <v>0</v>
      </c>
      <c r="AP215">
        <f>IF($X$2="",0,IF(AP202&gt;$S$2,1,0))</f>
        <v>0</v>
      </c>
    </row>
    <row r="216" spans="4:45" ht="40.5" customHeight="1" thickBot="1">
      <c r="D216" s="5">
        <v>15</v>
      </c>
      <c r="E216" s="5"/>
      <c r="F216" s="207" t="s">
        <v>98</v>
      </c>
      <c r="G216" s="207"/>
      <c r="H216" s="88">
        <f>MIN(H219,$E219)</f>
        <v>0</v>
      </c>
      <c r="I216" s="9">
        <f>'1年目'!G49</f>
        <v>0</v>
      </c>
      <c r="J216" s="10">
        <f>COUNTIF(I230,1)</f>
        <v>0</v>
      </c>
      <c r="K216" s="88">
        <f>MIN(K219,$E219)</f>
        <v>0</v>
      </c>
      <c r="L216" s="9">
        <f>'1年目'!J49</f>
        <v>0</v>
      </c>
      <c r="M216" s="10">
        <f>COUNTIF(I230:L230,1)</f>
        <v>0</v>
      </c>
      <c r="N216" s="88">
        <f>MIN(N219,$E219)</f>
        <v>0</v>
      </c>
      <c r="O216" s="9">
        <f>'1年目'!M49</f>
        <v>0</v>
      </c>
      <c r="P216" s="10">
        <f>COUNTIF(I230:O230,1)</f>
        <v>0</v>
      </c>
      <c r="Q216" s="88">
        <f>MIN(Q219,$E219)</f>
        <v>0</v>
      </c>
      <c r="R216" s="9">
        <f>'1年目'!P49</f>
        <v>0</v>
      </c>
      <c r="S216" s="10">
        <f>COUNTIF(I230:R230,1)</f>
        <v>0</v>
      </c>
      <c r="T216" s="88">
        <f>MIN(T219,$E219)</f>
        <v>0</v>
      </c>
      <c r="U216" s="9">
        <f>'1年目'!S49</f>
        <v>0</v>
      </c>
      <c r="V216" s="10">
        <f>COUNTIF(I230:U230,1)</f>
        <v>0</v>
      </c>
      <c r="W216" s="88">
        <f>MIN(W219,$E219)</f>
        <v>0</v>
      </c>
      <c r="X216" s="9">
        <f>'1年目'!V49</f>
        <v>0</v>
      </c>
      <c r="Y216" s="10">
        <f>COUNTIF(I230:X230,1)</f>
        <v>0</v>
      </c>
      <c r="Z216" s="88">
        <f>MIN(Z219,$E219)</f>
        <v>0</v>
      </c>
      <c r="AA216" s="9">
        <f>'1年目'!Y49</f>
        <v>0</v>
      </c>
      <c r="AB216" s="10">
        <f>COUNTIF(I230:AA230,1)</f>
        <v>0</v>
      </c>
      <c r="AC216" s="88">
        <f>MIN(AC219,$E219)</f>
        <v>0</v>
      </c>
      <c r="AD216" s="9">
        <f>'1年目'!AB49</f>
        <v>0</v>
      </c>
      <c r="AE216" s="10">
        <f>COUNTIF(I230:AD230,1)</f>
        <v>0</v>
      </c>
      <c r="AF216" s="88">
        <f>MIN(AF219,$E219)</f>
        <v>0</v>
      </c>
      <c r="AG216" s="9">
        <f>'1年目'!AE49</f>
        <v>0</v>
      </c>
      <c r="AH216" s="10">
        <f>COUNTIF(I230:AG230,1)</f>
        <v>0</v>
      </c>
      <c r="AI216" s="88">
        <f>MIN(AI219,$E219)</f>
        <v>0</v>
      </c>
      <c r="AJ216" s="9">
        <f>'1年目'!AH49</f>
        <v>0</v>
      </c>
      <c r="AK216" s="10">
        <f>COUNTIF(I230:AJ230,1)</f>
        <v>0</v>
      </c>
      <c r="AL216" s="88">
        <f>MIN(AL219,$E219)</f>
        <v>0</v>
      </c>
      <c r="AM216" s="9">
        <f>'1年目'!AK49</f>
        <v>0</v>
      </c>
      <c r="AN216" s="10">
        <f>COUNTIF(I230:AM230,1)</f>
        <v>0</v>
      </c>
      <c r="AO216" s="88">
        <f>MIN(AO219,$E219)</f>
        <v>0</v>
      </c>
      <c r="AP216" s="9">
        <f>'1年目'!AN49</f>
        <v>0</v>
      </c>
      <c r="AQ216" s="10">
        <f>COUNTIF(I230:AP230,1)</f>
        <v>0</v>
      </c>
      <c r="AR216" s="24">
        <f>I216+L216+O216+R216+U216+X216+AA216+AD216+AG216+AJ216+AM216+AP216</f>
        <v>0</v>
      </c>
      <c r="AS216" s="18" t="s">
        <v>24</v>
      </c>
    </row>
    <row r="217" spans="4:45" s="17" customFormat="1" ht="18.75" customHeight="1" thickBot="1">
      <c r="D217" s="30" t="s">
        <v>23</v>
      </c>
      <c r="E217" s="31" t="s">
        <v>19</v>
      </c>
      <c r="F217" s="207"/>
      <c r="G217" s="207"/>
      <c r="H217" s="91">
        <f>MIN(H218,H219,$E219)</f>
        <v>0</v>
      </c>
      <c r="I217" s="22">
        <f>'1年目'!G50</f>
        <v>0</v>
      </c>
      <c r="J217" s="23">
        <f>'1年目'!H50</f>
        <v>0</v>
      </c>
      <c r="K217" s="91">
        <f>MIN(K218,K219,$E219)</f>
        <v>0</v>
      </c>
      <c r="L217" s="22">
        <f>'1年目'!J50</f>
        <v>0</v>
      </c>
      <c r="M217" s="23">
        <f>'1年目'!K50</f>
        <v>0</v>
      </c>
      <c r="N217" s="91">
        <f>IF(M216&gt;=$X$2,MIN($S$2,N218,N219,$AL$2-L219,$E219),MIN(N218,N219,$AL$2-L219,$E219))</f>
        <v>0</v>
      </c>
      <c r="O217" s="22">
        <f>'1年目'!M50</f>
        <v>0</v>
      </c>
      <c r="P217" s="23">
        <f>'1年目'!N50</f>
        <v>0</v>
      </c>
      <c r="Q217" s="91">
        <f>IF(P216&gt;=$X$2,MIN($S$2,Q218,Q219,$AL$2-O219,$E219),MIN(Q218,Q219,$AL$2-O219,$E219))</f>
        <v>0</v>
      </c>
      <c r="R217" s="22">
        <f>'1年目'!P50</f>
        <v>0</v>
      </c>
      <c r="S217" s="23">
        <f>'1年目'!Q50</f>
        <v>0</v>
      </c>
      <c r="T217" s="91">
        <f>IF(S216&gt;=$X$2,MIN($S$2,T218,T219,$AL$2-R219,$E219),MIN(T218,T219,$AL$2-R219,$E219))</f>
        <v>0</v>
      </c>
      <c r="U217" s="22">
        <f>'1年目'!S50</f>
        <v>0</v>
      </c>
      <c r="V217" s="23">
        <f>'1年目'!T50</f>
        <v>0</v>
      </c>
      <c r="W217" s="91">
        <f>IF(V216&gt;=$X$2,MIN($S$2,W218,W219,$AL$2-U219,$E219),MIN(W218,W219,$AL$2-U219,$E219))</f>
        <v>0</v>
      </c>
      <c r="X217" s="22">
        <f>'1年目'!V50</f>
        <v>0</v>
      </c>
      <c r="Y217" s="23">
        <f>'1年目'!W50</f>
        <v>0</v>
      </c>
      <c r="Z217" s="91">
        <f>IF(Y216&gt;=$X$2,MIN($S$2,Z218,Z219,$AL$2-X219,$E219),MIN(Z218,Z219,$AL$2-X219,$E219))</f>
        <v>0</v>
      </c>
      <c r="AA217" s="22">
        <f>'1年目'!Y50</f>
        <v>0</v>
      </c>
      <c r="AB217" s="23">
        <f>'1年目'!Z50</f>
        <v>0</v>
      </c>
      <c r="AC217" s="91">
        <f>IF(AB216&gt;=$X$2,MIN($S$2,AC218,AC219,$AL$2-AA219,$E219),MIN(AC218,AC219,$AL$2-AA219,$E219))</f>
        <v>0</v>
      </c>
      <c r="AD217" s="22">
        <f>'1年目'!AB50</f>
        <v>0</v>
      </c>
      <c r="AE217" s="23">
        <f>'1年目'!AC50</f>
        <v>0</v>
      </c>
      <c r="AF217" s="91">
        <f>IF(AE216&gt;=$X$2,MIN($S$2,AF218,AF219,$AL$2-AD219,$E219),MIN(AF218,AF219,$AL$2-AD219,$E219))</f>
        <v>0</v>
      </c>
      <c r="AG217" s="22">
        <f>'1年目'!AE50</f>
        <v>0</v>
      </c>
      <c r="AH217" s="23">
        <f>'1年目'!AF50</f>
        <v>0</v>
      </c>
      <c r="AI217" s="91">
        <f>IF(AH216&gt;=$X$2,MIN($S$2,AI218,AI219,$AL$2-AG219,$E219),MIN(AI218,AI219,$AL$2-AG219,$E219))</f>
        <v>0</v>
      </c>
      <c r="AJ217" s="22">
        <f>'1年目'!AH50</f>
        <v>0</v>
      </c>
      <c r="AK217" s="23">
        <f>'1年目'!AI50</f>
        <v>0</v>
      </c>
      <c r="AL217" s="91">
        <f>IF(AK216&gt;=$X$2,MIN($S$2,AL218,AL219,$AL$2-AJ219,$E219),MIN(AL218,AL219,$AL$2-AJ219,$E219))</f>
        <v>0</v>
      </c>
      <c r="AM217" s="22">
        <f>'1年目'!AK50</f>
        <v>0</v>
      </c>
      <c r="AN217" s="23">
        <f>'1年目'!AL50</f>
        <v>0</v>
      </c>
      <c r="AO217" s="91">
        <f>IF(AN216&gt;=$X$2,MIN($S$2,AO218,AO219,$AL$2-AM219,$E219),MIN(AO218,AO219,$AL$2-AM219,$E219))</f>
        <v>0</v>
      </c>
      <c r="AP217" s="22">
        <f>'1年目'!AN50</f>
        <v>0</v>
      </c>
      <c r="AQ217" s="23">
        <f>'1年目'!AO50</f>
        <v>0</v>
      </c>
      <c r="AR217" s="12">
        <f>I217+L217+O217+R217+U217+X217+AA217+AD217+AG217+AJ217+AM217+AP217</f>
        <v>0</v>
      </c>
      <c r="AS217" s="18" t="s">
        <v>20</v>
      </c>
    </row>
    <row r="218" spans="4:45">
      <c r="D218" s="5"/>
      <c r="E218" s="5"/>
      <c r="F218" s="59"/>
      <c r="G218" s="60"/>
      <c r="H218" s="13"/>
      <c r="I218" s="59"/>
      <c r="J218" s="60"/>
      <c r="K218" s="13"/>
      <c r="L218" s="204" t="s">
        <v>25</v>
      </c>
      <c r="M218" s="205"/>
      <c r="N218" s="15" t="str">
        <f>IF(M216&gt;=$X$2,$S$2,"")</f>
        <v/>
      </c>
      <c r="O218" s="204" t="s">
        <v>25</v>
      </c>
      <c r="P218" s="205"/>
      <c r="Q218" s="15" t="str">
        <f>IF(P216&gt;=$X$2,$S$2,"")</f>
        <v/>
      </c>
      <c r="R218" s="204" t="s">
        <v>25</v>
      </c>
      <c r="S218" s="205"/>
      <c r="T218" s="15" t="str">
        <f>IF(S216&gt;=$X$2,$S$2,"")</f>
        <v/>
      </c>
      <c r="U218" s="204" t="s">
        <v>25</v>
      </c>
      <c r="V218" s="205"/>
      <c r="W218" s="15" t="str">
        <f>IF(V216&gt;=$X$2,$S$2,"")</f>
        <v/>
      </c>
      <c r="X218" s="204" t="s">
        <v>25</v>
      </c>
      <c r="Y218" s="205"/>
      <c r="Z218" s="15" t="str">
        <f>IF(Y216&gt;=$X$2,$S$2,"")</f>
        <v/>
      </c>
      <c r="AA218" s="204" t="s">
        <v>25</v>
      </c>
      <c r="AB218" s="205"/>
      <c r="AC218" s="15" t="str">
        <f>IF(AB216&gt;=$X$2,$S$2,"")</f>
        <v/>
      </c>
      <c r="AD218" s="204" t="s">
        <v>25</v>
      </c>
      <c r="AE218" s="205"/>
      <c r="AF218" s="15" t="str">
        <f>IF(AE216&gt;=$X$2,$S$2,"")</f>
        <v/>
      </c>
      <c r="AG218" s="204" t="s">
        <v>25</v>
      </c>
      <c r="AH218" s="205"/>
      <c r="AI218" s="15" t="str">
        <f>IF(AH216&gt;=$X$2,$S$2,"")</f>
        <v/>
      </c>
      <c r="AJ218" s="204" t="s">
        <v>25</v>
      </c>
      <c r="AK218" s="205"/>
      <c r="AL218" s="15" t="str">
        <f>IF(AK216&gt;=$X$2,$S$2,"")</f>
        <v/>
      </c>
      <c r="AM218" s="204" t="s">
        <v>25</v>
      </c>
      <c r="AN218" s="205"/>
      <c r="AO218" s="15" t="str">
        <f>IF(AN216&gt;=$X$2,$S$2,"")</f>
        <v/>
      </c>
      <c r="AP218" s="204" t="s">
        <v>25</v>
      </c>
      <c r="AQ218" s="205"/>
    </row>
    <row r="219" spans="4:45">
      <c r="D219" s="5"/>
      <c r="E219" s="89">
        <f>IF($AE$2="",$S$2,$AE$2)</f>
        <v>0</v>
      </c>
      <c r="F219" s="206"/>
      <c r="G219" s="205"/>
      <c r="H219" s="90">
        <f>IF(MIN(H221,H223,H225,H227,H229)&lt;0,0,MIN(H221,H223,H225,H227,H229,$AE$2))</f>
        <v>160</v>
      </c>
      <c r="I219" s="206"/>
      <c r="J219" s="205"/>
      <c r="K219" s="90">
        <f>IF(MIN(K221,K223,K225,K227,K229)&lt;0,0,MIN(K221,K223,K225,K227,K229,$AE$2))</f>
        <v>160</v>
      </c>
      <c r="L219" s="200">
        <f>I217+L217</f>
        <v>0</v>
      </c>
      <c r="M219" s="201"/>
      <c r="N219" s="90">
        <f>IF(MIN(N221,N223,N225,N227,N229)&lt;0,0,MIN(N221,N223,N225,N227,N229,$AE$2))</f>
        <v>160</v>
      </c>
      <c r="O219" s="200">
        <f>L219+O217</f>
        <v>0</v>
      </c>
      <c r="P219" s="201"/>
      <c r="Q219" s="90">
        <f>IF(MIN(Q221,Q223,Q225,Q227,Q229)&lt;0,0,MIN(Q221,Q223,Q225,Q227,Q229,$AE$2))</f>
        <v>160</v>
      </c>
      <c r="R219" s="200">
        <f>O219+R217</f>
        <v>0</v>
      </c>
      <c r="S219" s="201"/>
      <c r="T219" s="90">
        <f>IF(MIN(T221,T223,T225,T227,T229)&lt;0,0,MIN(T221,T223,T225,T227,T229,$AE$2))</f>
        <v>160</v>
      </c>
      <c r="U219" s="200">
        <f>R219+U217</f>
        <v>0</v>
      </c>
      <c r="V219" s="201"/>
      <c r="W219" s="90">
        <f>IF(MIN(W221,W223,W225,W227,W229)&lt;0,0,MIN(W221,W223,W225,W227,W229,$AE$2))</f>
        <v>160</v>
      </c>
      <c r="X219" s="200">
        <f>U219+X217</f>
        <v>0</v>
      </c>
      <c r="Y219" s="201"/>
      <c r="Z219" s="90">
        <f>IF(MIN(Z221,Z223,Z225,Z227,Z229)&lt;0,0,MIN(Z221,Z223,Z225,Z227,Z229,$AE$2))</f>
        <v>160</v>
      </c>
      <c r="AA219" s="200">
        <f>X219+AA217</f>
        <v>0</v>
      </c>
      <c r="AB219" s="201"/>
      <c r="AC219" s="90">
        <f>IF(MIN(AC221,AC223,AC225,AC227,AC229)&lt;0,0,MIN(AC221,AC223,AC225,AC227,AC229,$AE$2))</f>
        <v>160</v>
      </c>
      <c r="AD219" s="200">
        <f>AA219+AD217</f>
        <v>0</v>
      </c>
      <c r="AE219" s="201"/>
      <c r="AF219" s="90">
        <f>IF(MIN(AF221,AF223,AF225,AF227,AF229)&lt;0,0,MIN(AF221,AF223,AF225,AF227,AF229,$AE$2))</f>
        <v>160</v>
      </c>
      <c r="AG219" s="200">
        <f>AD219+AG217</f>
        <v>0</v>
      </c>
      <c r="AH219" s="201"/>
      <c r="AI219" s="90">
        <f>IF(MIN(AI221,AI223,AI225,AI227,AI229)&lt;0,0,MIN(AI221,AI223,AI225,AI227,AI229,$AE$2))</f>
        <v>160</v>
      </c>
      <c r="AJ219" s="200">
        <f>AG219+AJ217</f>
        <v>0</v>
      </c>
      <c r="AK219" s="201"/>
      <c r="AL219" s="90">
        <f>IF(MIN(AL221,AL223,AL225,AL227,AL229)&lt;0,0,MIN(AL221,AL223,AL225,AL227,AL229,$AE$2))</f>
        <v>160</v>
      </c>
      <c r="AM219" s="200">
        <f>AJ219+AM217</f>
        <v>0</v>
      </c>
      <c r="AN219" s="201"/>
      <c r="AO219" s="90">
        <f>IF(MIN(AO221,AO223,AO225,AO227,AO229)&lt;0,0,MIN(AO221,AO223,AO225,AO227,AO229,$AE$2))</f>
        <v>160</v>
      </c>
      <c r="AP219" s="200">
        <f>AM219+AP217</f>
        <v>0</v>
      </c>
      <c r="AQ219" s="201"/>
    </row>
    <row r="220" spans="4:45" ht="13.5" customHeight="1">
      <c r="D220" s="5"/>
      <c r="E220" s="5"/>
      <c r="F220" s="202" t="s">
        <v>125</v>
      </c>
      <c r="G220" s="203"/>
      <c r="H220" s="4">
        <v>480</v>
      </c>
      <c r="I220" s="202" t="s">
        <v>71</v>
      </c>
      <c r="J220" s="203"/>
      <c r="K220" s="4">
        <v>480</v>
      </c>
      <c r="L220" s="202" t="s">
        <v>76</v>
      </c>
      <c r="M220" s="203"/>
      <c r="N220" s="4">
        <v>480</v>
      </c>
      <c r="O220" s="202" t="s">
        <v>76</v>
      </c>
      <c r="P220" s="203"/>
      <c r="Q220" s="4">
        <v>480</v>
      </c>
      <c r="R220" s="202" t="s">
        <v>76</v>
      </c>
      <c r="S220" s="203"/>
      <c r="T220" s="4">
        <v>480</v>
      </c>
      <c r="U220" s="202" t="s">
        <v>76</v>
      </c>
      <c r="V220" s="203"/>
      <c r="W220" s="4">
        <v>480</v>
      </c>
      <c r="X220" s="202" t="s">
        <v>76</v>
      </c>
      <c r="Y220" s="203"/>
      <c r="Z220" s="4">
        <v>480</v>
      </c>
      <c r="AA220" s="202" t="s">
        <v>4</v>
      </c>
      <c r="AB220" s="203"/>
      <c r="AC220" s="4">
        <v>480</v>
      </c>
      <c r="AD220" s="202" t="s">
        <v>5</v>
      </c>
      <c r="AE220" s="203"/>
      <c r="AF220" s="4">
        <v>480</v>
      </c>
      <c r="AG220" s="202" t="s">
        <v>6</v>
      </c>
      <c r="AH220" s="203"/>
      <c r="AI220" s="4">
        <v>480</v>
      </c>
      <c r="AJ220" s="202" t="s">
        <v>7</v>
      </c>
      <c r="AK220" s="203"/>
      <c r="AL220" s="4">
        <v>480</v>
      </c>
      <c r="AM220" s="202" t="s">
        <v>8</v>
      </c>
      <c r="AN220" s="203"/>
      <c r="AO220" s="4">
        <v>480</v>
      </c>
      <c r="AP220" s="2"/>
      <c r="AQ220" s="1"/>
    </row>
    <row r="221" spans="4:45">
      <c r="D221" s="5"/>
      <c r="E221" s="5"/>
      <c r="F221" s="200">
        <f>'　【補完用】0年目'!$AA$49+'　【補完用】0年目'!$AD$49+'　【補完用】0年目'!$AG$49+'　【補完用】0年目'!$AJ$49+'　【補完用】0年目'!$AM$49</f>
        <v>0</v>
      </c>
      <c r="G221" s="201"/>
      <c r="H221" s="3">
        <f>H220-F221</f>
        <v>480</v>
      </c>
      <c r="I221" s="200">
        <f>'　【補完用】0年目'!$AD$49+'　【補完用】0年目'!$AG$49+'　【補完用】0年目'!$AJ$49+'　【補完用】0年目'!$AM$49+$I$216</f>
        <v>0</v>
      </c>
      <c r="J221" s="201"/>
      <c r="K221" s="3">
        <f>K220-I221</f>
        <v>480</v>
      </c>
      <c r="L221" s="200">
        <f>I223+L216</f>
        <v>0</v>
      </c>
      <c r="M221" s="201"/>
      <c r="N221" s="3">
        <f>N220-L221</f>
        <v>480</v>
      </c>
      <c r="O221" s="200">
        <f>L223+O216</f>
        <v>0</v>
      </c>
      <c r="P221" s="201"/>
      <c r="Q221" s="3">
        <f>Q220-O221</f>
        <v>480</v>
      </c>
      <c r="R221" s="200">
        <f>O223+R216</f>
        <v>0</v>
      </c>
      <c r="S221" s="201"/>
      <c r="T221" s="3">
        <f>T220-R221</f>
        <v>480</v>
      </c>
      <c r="U221" s="200">
        <f>R223+U216</f>
        <v>0</v>
      </c>
      <c r="V221" s="201"/>
      <c r="W221" s="3">
        <f>W220-U221</f>
        <v>480</v>
      </c>
      <c r="X221" s="200">
        <f>U223+X216</f>
        <v>0</v>
      </c>
      <c r="Y221" s="201"/>
      <c r="Z221" s="3">
        <f>Z220-X221</f>
        <v>480</v>
      </c>
      <c r="AA221" s="200">
        <f>X223+AA216</f>
        <v>0</v>
      </c>
      <c r="AB221" s="201"/>
      <c r="AC221" s="3">
        <f>AC220-AA221</f>
        <v>480</v>
      </c>
      <c r="AD221" s="200">
        <f>AA223+AD216</f>
        <v>0</v>
      </c>
      <c r="AE221" s="201"/>
      <c r="AF221" s="3">
        <f>AF220-AD221</f>
        <v>480</v>
      </c>
      <c r="AG221" s="200">
        <f>AD223+AG216</f>
        <v>0</v>
      </c>
      <c r="AH221" s="201"/>
      <c r="AI221" s="3">
        <f>AI220-AG221</f>
        <v>480</v>
      </c>
      <c r="AJ221" s="200">
        <f>AG223+AJ216</f>
        <v>0</v>
      </c>
      <c r="AK221" s="201"/>
      <c r="AL221" s="3">
        <f>AL220-AJ221</f>
        <v>480</v>
      </c>
      <c r="AM221" s="200">
        <f>AJ223+AM216</f>
        <v>0</v>
      </c>
      <c r="AN221" s="201"/>
      <c r="AO221" s="3">
        <f>AO220-AM221</f>
        <v>480</v>
      </c>
      <c r="AP221" s="2"/>
      <c r="AQ221" s="1"/>
    </row>
    <row r="222" spans="4:45" ht="13.5" customHeight="1">
      <c r="D222" s="5"/>
      <c r="E222" s="5"/>
      <c r="F222" s="202" t="s">
        <v>126</v>
      </c>
      <c r="G222" s="203"/>
      <c r="H222" s="4">
        <v>400</v>
      </c>
      <c r="I222" s="202" t="s">
        <v>72</v>
      </c>
      <c r="J222" s="203"/>
      <c r="K222" s="4">
        <v>400</v>
      </c>
      <c r="L222" s="202" t="s">
        <v>77</v>
      </c>
      <c r="M222" s="203"/>
      <c r="N222" s="4">
        <v>400</v>
      </c>
      <c r="O222" s="202" t="s">
        <v>77</v>
      </c>
      <c r="P222" s="203"/>
      <c r="Q222" s="4">
        <v>400</v>
      </c>
      <c r="R222" s="202" t="s">
        <v>77</v>
      </c>
      <c r="S222" s="203"/>
      <c r="T222" s="4">
        <v>400</v>
      </c>
      <c r="U222" s="202" t="s">
        <v>77</v>
      </c>
      <c r="V222" s="203"/>
      <c r="W222" s="4">
        <v>400</v>
      </c>
      <c r="X222" s="202" t="s">
        <v>77</v>
      </c>
      <c r="Y222" s="203"/>
      <c r="Z222" s="4">
        <v>400</v>
      </c>
      <c r="AA222" s="202" t="s">
        <v>2</v>
      </c>
      <c r="AB222" s="203"/>
      <c r="AC222" s="4">
        <v>400</v>
      </c>
      <c r="AD222" s="202" t="s">
        <v>2</v>
      </c>
      <c r="AE222" s="203"/>
      <c r="AF222" s="4">
        <v>400</v>
      </c>
      <c r="AG222" s="202" t="s">
        <v>2</v>
      </c>
      <c r="AH222" s="203"/>
      <c r="AI222" s="4">
        <v>400</v>
      </c>
      <c r="AJ222" s="202" t="s">
        <v>2</v>
      </c>
      <c r="AK222" s="203"/>
      <c r="AL222" s="4">
        <v>400</v>
      </c>
      <c r="AM222" s="202" t="s">
        <v>2</v>
      </c>
      <c r="AN222" s="203"/>
      <c r="AO222" s="4">
        <v>400</v>
      </c>
      <c r="AP222" s="2"/>
      <c r="AQ222" s="1"/>
    </row>
    <row r="223" spans="4:45">
      <c r="D223" s="5"/>
      <c r="E223" s="5"/>
      <c r="F223" s="200">
        <f>'　【補完用】0年目'!$AD$49+'　【補完用】0年目'!$AG$49+'　【補完用】0年目'!$AJ$49+'　【補完用】0年目'!$AM$49</f>
        <v>0</v>
      </c>
      <c r="G223" s="201"/>
      <c r="H223" s="3">
        <f>H222-F223</f>
        <v>400</v>
      </c>
      <c r="I223" s="200">
        <f>'　【補完用】0年目'!$AG$49+'　【補完用】0年目'!$AJ$49+'　【補完用】0年目'!$AM$49+$I$216</f>
        <v>0</v>
      </c>
      <c r="J223" s="201"/>
      <c r="K223" s="3">
        <f>K222-I223</f>
        <v>400</v>
      </c>
      <c r="L223" s="200">
        <f>I225+L216</f>
        <v>0</v>
      </c>
      <c r="M223" s="201"/>
      <c r="N223" s="3">
        <f>N222-L223</f>
        <v>400</v>
      </c>
      <c r="O223" s="200">
        <f>L225+O216</f>
        <v>0</v>
      </c>
      <c r="P223" s="201"/>
      <c r="Q223" s="3">
        <f>Q222-O223</f>
        <v>400</v>
      </c>
      <c r="R223" s="200">
        <f>O225+R216</f>
        <v>0</v>
      </c>
      <c r="S223" s="201"/>
      <c r="T223" s="3">
        <f>T222-R223</f>
        <v>400</v>
      </c>
      <c r="U223" s="200">
        <f>R225+U216</f>
        <v>0</v>
      </c>
      <c r="V223" s="201"/>
      <c r="W223" s="3">
        <f>W222-U223</f>
        <v>400</v>
      </c>
      <c r="X223" s="200">
        <f>U225+X216</f>
        <v>0</v>
      </c>
      <c r="Y223" s="201"/>
      <c r="Z223" s="3">
        <f>Z222-X223</f>
        <v>400</v>
      </c>
      <c r="AA223" s="200">
        <f>X225+AA216</f>
        <v>0</v>
      </c>
      <c r="AB223" s="201"/>
      <c r="AC223" s="3">
        <f>AC222-AA223</f>
        <v>400</v>
      </c>
      <c r="AD223" s="200">
        <f>AA225+AD216</f>
        <v>0</v>
      </c>
      <c r="AE223" s="201"/>
      <c r="AF223" s="3">
        <f>AF222-AD223</f>
        <v>400</v>
      </c>
      <c r="AG223" s="200">
        <f>AD225+AG216</f>
        <v>0</v>
      </c>
      <c r="AH223" s="201"/>
      <c r="AI223" s="3">
        <f>AI222-AG223</f>
        <v>400</v>
      </c>
      <c r="AJ223" s="200">
        <f>AG225+AJ216</f>
        <v>0</v>
      </c>
      <c r="AK223" s="201"/>
      <c r="AL223" s="3">
        <f>AL222-AJ223</f>
        <v>400</v>
      </c>
      <c r="AM223" s="200">
        <f>AJ225+AM216</f>
        <v>0</v>
      </c>
      <c r="AN223" s="201"/>
      <c r="AO223" s="3">
        <f>AO222-AM223</f>
        <v>400</v>
      </c>
      <c r="AP223" s="2"/>
      <c r="AQ223" s="1"/>
    </row>
    <row r="224" spans="4:45" ht="13.5" customHeight="1">
      <c r="D224" s="5"/>
      <c r="E224" s="5"/>
      <c r="F224" s="202" t="s">
        <v>127</v>
      </c>
      <c r="G224" s="203"/>
      <c r="H224" s="4">
        <v>320</v>
      </c>
      <c r="I224" s="202" t="s">
        <v>73</v>
      </c>
      <c r="J224" s="203"/>
      <c r="K224" s="4">
        <v>320</v>
      </c>
      <c r="L224" s="202" t="s">
        <v>78</v>
      </c>
      <c r="M224" s="203"/>
      <c r="N224" s="4">
        <v>320</v>
      </c>
      <c r="O224" s="202" t="s">
        <v>78</v>
      </c>
      <c r="P224" s="203"/>
      <c r="Q224" s="4">
        <v>320</v>
      </c>
      <c r="R224" s="202" t="s">
        <v>78</v>
      </c>
      <c r="S224" s="203"/>
      <c r="T224" s="4">
        <v>320</v>
      </c>
      <c r="U224" s="202" t="s">
        <v>78</v>
      </c>
      <c r="V224" s="203"/>
      <c r="W224" s="4">
        <v>320</v>
      </c>
      <c r="X224" s="202" t="s">
        <v>78</v>
      </c>
      <c r="Y224" s="203"/>
      <c r="Z224" s="4">
        <v>320</v>
      </c>
      <c r="AA224" s="202" t="s">
        <v>0</v>
      </c>
      <c r="AB224" s="203"/>
      <c r="AC224" s="4">
        <v>320</v>
      </c>
      <c r="AD224" s="202" t="s">
        <v>0</v>
      </c>
      <c r="AE224" s="203"/>
      <c r="AF224" s="4">
        <v>320</v>
      </c>
      <c r="AG224" s="202" t="s">
        <v>0</v>
      </c>
      <c r="AH224" s="203"/>
      <c r="AI224" s="4">
        <v>320</v>
      </c>
      <c r="AJ224" s="202" t="s">
        <v>0</v>
      </c>
      <c r="AK224" s="203"/>
      <c r="AL224" s="4">
        <v>320</v>
      </c>
      <c r="AM224" s="202" t="s">
        <v>0</v>
      </c>
      <c r="AN224" s="203"/>
      <c r="AO224" s="4">
        <v>320</v>
      </c>
      <c r="AP224" s="2"/>
      <c r="AQ224" s="1"/>
    </row>
    <row r="225" spans="4:45">
      <c r="D225" s="5"/>
      <c r="E225" s="5"/>
      <c r="F225" s="200">
        <f>'　【補完用】0年目'!$AG$49+'　【補完用】0年目'!$AJ$49+'　【補完用】0年目'!$AM$49</f>
        <v>0</v>
      </c>
      <c r="G225" s="201"/>
      <c r="H225" s="3">
        <f>H224-F225</f>
        <v>320</v>
      </c>
      <c r="I225" s="200">
        <f>'　【補完用】0年目'!$AJ$49+'　【補完用】0年目'!$AM$49+$I$216</f>
        <v>0</v>
      </c>
      <c r="J225" s="201"/>
      <c r="K225" s="3">
        <f>K224-I225</f>
        <v>320</v>
      </c>
      <c r="L225" s="200">
        <f>I227+L216</f>
        <v>0</v>
      </c>
      <c r="M225" s="201"/>
      <c r="N225" s="3">
        <f>N224-L225</f>
        <v>320</v>
      </c>
      <c r="O225" s="200">
        <f>L227+O216</f>
        <v>0</v>
      </c>
      <c r="P225" s="201"/>
      <c r="Q225" s="3">
        <f>Q224-O225</f>
        <v>320</v>
      </c>
      <c r="R225" s="200">
        <f>O227+R216</f>
        <v>0</v>
      </c>
      <c r="S225" s="201"/>
      <c r="T225" s="3">
        <f>T224-R225</f>
        <v>320</v>
      </c>
      <c r="U225" s="200">
        <f>R227+U216</f>
        <v>0</v>
      </c>
      <c r="V225" s="201"/>
      <c r="W225" s="3">
        <f>W224-U225</f>
        <v>320</v>
      </c>
      <c r="X225" s="200">
        <f>U227+X216</f>
        <v>0</v>
      </c>
      <c r="Y225" s="201"/>
      <c r="Z225" s="3">
        <f>Z224-X225</f>
        <v>320</v>
      </c>
      <c r="AA225" s="200">
        <f>X227+AA216</f>
        <v>0</v>
      </c>
      <c r="AB225" s="201"/>
      <c r="AC225" s="3">
        <f>AC224-AA225</f>
        <v>320</v>
      </c>
      <c r="AD225" s="200">
        <f>AA227+AD216</f>
        <v>0</v>
      </c>
      <c r="AE225" s="201"/>
      <c r="AF225" s="3">
        <f>AF224-AD225</f>
        <v>320</v>
      </c>
      <c r="AG225" s="200">
        <f>AD227+AG216</f>
        <v>0</v>
      </c>
      <c r="AH225" s="201"/>
      <c r="AI225" s="3">
        <f>AI224-AG225</f>
        <v>320</v>
      </c>
      <c r="AJ225" s="200">
        <f>AG227+AJ216</f>
        <v>0</v>
      </c>
      <c r="AK225" s="201"/>
      <c r="AL225" s="3">
        <f>AL224-AJ225</f>
        <v>320</v>
      </c>
      <c r="AM225" s="200">
        <f>AJ227+AM216</f>
        <v>0</v>
      </c>
      <c r="AN225" s="201"/>
      <c r="AO225" s="3">
        <f>AO224-AM225</f>
        <v>320</v>
      </c>
      <c r="AP225" s="2"/>
      <c r="AQ225" s="1"/>
    </row>
    <row r="226" spans="4:45" ht="13.5" customHeight="1">
      <c r="D226" s="5"/>
      <c r="E226" s="5"/>
      <c r="F226" s="202" t="s">
        <v>128</v>
      </c>
      <c r="G226" s="203"/>
      <c r="H226" s="4">
        <v>240</v>
      </c>
      <c r="I226" s="202" t="s">
        <v>74</v>
      </c>
      <c r="J226" s="203"/>
      <c r="K226" s="4">
        <v>240</v>
      </c>
      <c r="L226" s="202" t="s">
        <v>79</v>
      </c>
      <c r="M226" s="203"/>
      <c r="N226" s="4">
        <v>240</v>
      </c>
      <c r="O226" s="202" t="s">
        <v>79</v>
      </c>
      <c r="P226" s="203"/>
      <c r="Q226" s="4">
        <v>240</v>
      </c>
      <c r="R226" s="202" t="s">
        <v>79</v>
      </c>
      <c r="S226" s="203"/>
      <c r="T226" s="4">
        <v>240</v>
      </c>
      <c r="U226" s="202" t="s">
        <v>79</v>
      </c>
      <c r="V226" s="203"/>
      <c r="W226" s="4">
        <v>240</v>
      </c>
      <c r="X226" s="202" t="s">
        <v>79</v>
      </c>
      <c r="Y226" s="203"/>
      <c r="Z226" s="4">
        <v>240</v>
      </c>
      <c r="AA226" s="202" t="s">
        <v>1</v>
      </c>
      <c r="AB226" s="203"/>
      <c r="AC226" s="4">
        <v>240</v>
      </c>
      <c r="AD226" s="202" t="s">
        <v>1</v>
      </c>
      <c r="AE226" s="203"/>
      <c r="AF226" s="4">
        <v>240</v>
      </c>
      <c r="AG226" s="202" t="s">
        <v>1</v>
      </c>
      <c r="AH226" s="203"/>
      <c r="AI226" s="4">
        <v>240</v>
      </c>
      <c r="AJ226" s="202" t="s">
        <v>1</v>
      </c>
      <c r="AK226" s="203"/>
      <c r="AL226" s="4">
        <v>240</v>
      </c>
      <c r="AM226" s="202" t="s">
        <v>1</v>
      </c>
      <c r="AN226" s="203"/>
      <c r="AO226" s="4">
        <v>240</v>
      </c>
      <c r="AP226" s="2"/>
      <c r="AQ226" s="1"/>
    </row>
    <row r="227" spans="4:45">
      <c r="D227" s="5"/>
      <c r="E227" s="5"/>
      <c r="F227" s="200">
        <f>'　【補完用】0年目'!$AJ$49+'　【補完用】0年目'!$AM$49</f>
        <v>0</v>
      </c>
      <c r="G227" s="201"/>
      <c r="H227" s="3">
        <f>H226-F227</f>
        <v>240</v>
      </c>
      <c r="I227" s="200">
        <f>'　【補完用】0年目'!$AM$49+$I$216</f>
        <v>0</v>
      </c>
      <c r="J227" s="201"/>
      <c r="K227" s="3">
        <f>K226-I227</f>
        <v>240</v>
      </c>
      <c r="L227" s="200">
        <f>I229+L216</f>
        <v>0</v>
      </c>
      <c r="M227" s="201"/>
      <c r="N227" s="3">
        <f>N226-L227</f>
        <v>240</v>
      </c>
      <c r="O227" s="200">
        <f>L229+O216</f>
        <v>0</v>
      </c>
      <c r="P227" s="201"/>
      <c r="Q227" s="3">
        <f>Q226-O227</f>
        <v>240</v>
      </c>
      <c r="R227" s="200">
        <f>O229+R216</f>
        <v>0</v>
      </c>
      <c r="S227" s="201"/>
      <c r="T227" s="3">
        <f>T226-R227</f>
        <v>240</v>
      </c>
      <c r="U227" s="200">
        <f>R229+U216</f>
        <v>0</v>
      </c>
      <c r="V227" s="201"/>
      <c r="W227" s="3">
        <f>W226-U227</f>
        <v>240</v>
      </c>
      <c r="X227" s="200">
        <f>U229+X216</f>
        <v>0</v>
      </c>
      <c r="Y227" s="201"/>
      <c r="Z227" s="3">
        <f>Z226-X227</f>
        <v>240</v>
      </c>
      <c r="AA227" s="200">
        <f>X229+AA216</f>
        <v>0</v>
      </c>
      <c r="AB227" s="201"/>
      <c r="AC227" s="3">
        <f>AC226-AA227</f>
        <v>240</v>
      </c>
      <c r="AD227" s="200">
        <f>AA229+AD216</f>
        <v>0</v>
      </c>
      <c r="AE227" s="201"/>
      <c r="AF227" s="3">
        <f>AF226-AD227</f>
        <v>240</v>
      </c>
      <c r="AG227" s="200">
        <f>AD229+AG216</f>
        <v>0</v>
      </c>
      <c r="AH227" s="201"/>
      <c r="AI227" s="3">
        <f>AI226-AG227</f>
        <v>240</v>
      </c>
      <c r="AJ227" s="200">
        <f>AG229+AJ216</f>
        <v>0</v>
      </c>
      <c r="AK227" s="201"/>
      <c r="AL227" s="3">
        <f>AL226-AJ227</f>
        <v>240</v>
      </c>
      <c r="AM227" s="200">
        <f>AJ229+AM216</f>
        <v>0</v>
      </c>
      <c r="AN227" s="201"/>
      <c r="AO227" s="3">
        <f>AO226-AM227</f>
        <v>240</v>
      </c>
      <c r="AP227" s="2"/>
      <c r="AQ227" s="1"/>
    </row>
    <row r="228" spans="4:45">
      <c r="D228" s="5"/>
      <c r="E228" s="5"/>
      <c r="F228" s="202" t="s">
        <v>129</v>
      </c>
      <c r="G228" s="203"/>
      <c r="H228" s="4">
        <v>160</v>
      </c>
      <c r="I228" s="202" t="s">
        <v>75</v>
      </c>
      <c r="J228" s="203"/>
      <c r="K228" s="4">
        <v>160</v>
      </c>
      <c r="L228" s="202" t="s">
        <v>80</v>
      </c>
      <c r="M228" s="203"/>
      <c r="N228" s="4">
        <v>160</v>
      </c>
      <c r="O228" s="202" t="s">
        <v>80</v>
      </c>
      <c r="P228" s="203"/>
      <c r="Q228" s="4">
        <v>160</v>
      </c>
      <c r="R228" s="202" t="s">
        <v>80</v>
      </c>
      <c r="S228" s="203"/>
      <c r="T228" s="4">
        <v>160</v>
      </c>
      <c r="U228" s="202" t="s">
        <v>80</v>
      </c>
      <c r="V228" s="203"/>
      <c r="W228" s="4">
        <v>160</v>
      </c>
      <c r="X228" s="202" t="s">
        <v>80</v>
      </c>
      <c r="Y228" s="203"/>
      <c r="Z228" s="4">
        <v>160</v>
      </c>
      <c r="AA228" s="202" t="s">
        <v>3</v>
      </c>
      <c r="AB228" s="203"/>
      <c r="AC228" s="4">
        <v>160</v>
      </c>
      <c r="AD228" s="202" t="s">
        <v>3</v>
      </c>
      <c r="AE228" s="203"/>
      <c r="AF228" s="4">
        <v>160</v>
      </c>
      <c r="AG228" s="202" t="s">
        <v>3</v>
      </c>
      <c r="AH228" s="203"/>
      <c r="AI228" s="4">
        <v>160</v>
      </c>
      <c r="AJ228" s="202" t="s">
        <v>3</v>
      </c>
      <c r="AK228" s="203"/>
      <c r="AL228" s="4">
        <v>160</v>
      </c>
      <c r="AM228" s="202" t="s">
        <v>3</v>
      </c>
      <c r="AN228" s="203"/>
      <c r="AO228" s="4">
        <v>160</v>
      </c>
      <c r="AP228" s="2"/>
      <c r="AQ228" s="1"/>
    </row>
    <row r="229" spans="4:45">
      <c r="D229" s="5"/>
      <c r="E229" s="5"/>
      <c r="F229" s="200">
        <f>'　【補完用】0年目'!$AM$49</f>
        <v>0</v>
      </c>
      <c r="G229" s="201"/>
      <c r="H229" s="3">
        <f>H228-F229</f>
        <v>160</v>
      </c>
      <c r="I229" s="200">
        <f>I216</f>
        <v>0</v>
      </c>
      <c r="J229" s="201"/>
      <c r="K229" s="3">
        <f>K228-I229</f>
        <v>160</v>
      </c>
      <c r="L229" s="200">
        <f>L216</f>
        <v>0</v>
      </c>
      <c r="M229" s="201"/>
      <c r="N229" s="3">
        <f>N228-L229</f>
        <v>160</v>
      </c>
      <c r="O229" s="200">
        <f>O216</f>
        <v>0</v>
      </c>
      <c r="P229" s="201"/>
      <c r="Q229" s="3">
        <f>Q228-O229</f>
        <v>160</v>
      </c>
      <c r="R229" s="200">
        <f>R216</f>
        <v>0</v>
      </c>
      <c r="S229" s="201"/>
      <c r="T229" s="3">
        <f>T228-R229</f>
        <v>160</v>
      </c>
      <c r="U229" s="200">
        <f>U216</f>
        <v>0</v>
      </c>
      <c r="V229" s="201"/>
      <c r="W229" s="3">
        <f>W228-U229</f>
        <v>160</v>
      </c>
      <c r="X229" s="200">
        <f>X216</f>
        <v>0</v>
      </c>
      <c r="Y229" s="201"/>
      <c r="Z229" s="3">
        <f>Z228-X229</f>
        <v>160</v>
      </c>
      <c r="AA229" s="200">
        <f>AA216</f>
        <v>0</v>
      </c>
      <c r="AB229" s="201"/>
      <c r="AC229" s="3">
        <f>AC228-AA229</f>
        <v>160</v>
      </c>
      <c r="AD229" s="200">
        <f>AD216</f>
        <v>0</v>
      </c>
      <c r="AE229" s="201"/>
      <c r="AF229" s="3">
        <f>AF228-AD229</f>
        <v>160</v>
      </c>
      <c r="AG229" s="200">
        <f>AG216</f>
        <v>0</v>
      </c>
      <c r="AH229" s="201"/>
      <c r="AI229" s="3">
        <f>AI228-AG229</f>
        <v>160</v>
      </c>
      <c r="AJ229" s="200">
        <f>AJ216</f>
        <v>0</v>
      </c>
      <c r="AK229" s="201"/>
      <c r="AL229" s="3">
        <f>AL228-AJ229</f>
        <v>160</v>
      </c>
      <c r="AM229" s="200">
        <f>AM216</f>
        <v>0</v>
      </c>
      <c r="AN229" s="201"/>
      <c r="AO229" s="3">
        <f>AO228-AM229</f>
        <v>160</v>
      </c>
      <c r="AP229" s="2"/>
      <c r="AQ229" s="1"/>
    </row>
    <row r="230" spans="4:45" ht="21" customHeight="1" thickBot="1">
      <c r="E230" s="6" t="s">
        <v>12</v>
      </c>
      <c r="I230">
        <f>IF($X$2="",0,IF(I217&gt;$S$2,1,0))</f>
        <v>0</v>
      </c>
      <c r="L230">
        <f>IF($X$2="",0,IF(L217&gt;$S$2,1,0))</f>
        <v>0</v>
      </c>
      <c r="O230">
        <f>IF($X$2="",0,IF(O217&gt;$S$2,1,0))</f>
        <v>0</v>
      </c>
      <c r="R230">
        <f>IF($X$2="",0,IF(R217&gt;$S$2,1,0))</f>
        <v>0</v>
      </c>
      <c r="U230">
        <f>IF($X$2="",0,IF(U217&gt;$S$2,1,0))</f>
        <v>0</v>
      </c>
      <c r="X230">
        <f>IF($X$2="",0,IF(X217&gt;$S$2,1,0))</f>
        <v>0</v>
      </c>
      <c r="AA230">
        <f>IF($X$2="",0,IF(AA217&gt;$S$2,1,0))</f>
        <v>0</v>
      </c>
      <c r="AD230">
        <f>IF($X$2="",0,IF(AD217&gt;$S$2,1,0))</f>
        <v>0</v>
      </c>
      <c r="AG230">
        <f>IF($X$2="",0,IF(AG217&gt;$S$2,1,0))</f>
        <v>0</v>
      </c>
      <c r="AJ230">
        <f>IF($X$2="",0,IF(AJ217&gt;$S$2,1,0))</f>
        <v>0</v>
      </c>
      <c r="AM230">
        <f>IF($X$2="",0,IF(AM217&gt;$S$2,1,0))</f>
        <v>0</v>
      </c>
      <c r="AP230">
        <f>IF($X$2="",0,IF(AP217&gt;$S$2,1,0))</f>
        <v>0</v>
      </c>
    </row>
    <row r="231" spans="4:45" ht="40.5" customHeight="1" thickBot="1">
      <c r="D231" s="5">
        <v>16</v>
      </c>
      <c r="E231" s="5"/>
      <c r="F231" s="207" t="s">
        <v>98</v>
      </c>
      <c r="G231" s="207"/>
      <c r="H231" s="88">
        <f>MIN(H234,$E234)</f>
        <v>0</v>
      </c>
      <c r="I231" s="9">
        <f>'1年目'!G52</f>
        <v>0</v>
      </c>
      <c r="J231" s="10">
        <f>COUNTIF(I245,1)</f>
        <v>0</v>
      </c>
      <c r="K231" s="88">
        <f>MIN(K234,$E234)</f>
        <v>0</v>
      </c>
      <c r="L231" s="9">
        <f>'1年目'!J52</f>
        <v>0</v>
      </c>
      <c r="M231" s="10">
        <f>COUNTIF(I245:L245,1)</f>
        <v>0</v>
      </c>
      <c r="N231" s="88">
        <f>MIN(N234,$E234)</f>
        <v>0</v>
      </c>
      <c r="O231" s="9">
        <f>'1年目'!M52</f>
        <v>0</v>
      </c>
      <c r="P231" s="10">
        <f>COUNTIF(I245:O245,1)</f>
        <v>0</v>
      </c>
      <c r="Q231" s="88">
        <f>MIN(Q234,$E234)</f>
        <v>0</v>
      </c>
      <c r="R231" s="9">
        <f>'1年目'!P52</f>
        <v>0</v>
      </c>
      <c r="S231" s="10">
        <f>COUNTIF(I245:R245,1)</f>
        <v>0</v>
      </c>
      <c r="T231" s="88">
        <f>MIN(T234,$E234)</f>
        <v>0</v>
      </c>
      <c r="U231" s="9">
        <f>'1年目'!S52</f>
        <v>0</v>
      </c>
      <c r="V231" s="10">
        <f>COUNTIF(I245:U245,1)</f>
        <v>0</v>
      </c>
      <c r="W231" s="88">
        <f>MIN(W234,$E234)</f>
        <v>0</v>
      </c>
      <c r="X231" s="9">
        <f>'1年目'!V52</f>
        <v>0</v>
      </c>
      <c r="Y231" s="10">
        <f>COUNTIF(I245:X245,1)</f>
        <v>0</v>
      </c>
      <c r="Z231" s="88">
        <f>MIN(Z234,$E234)</f>
        <v>0</v>
      </c>
      <c r="AA231" s="9">
        <f>'1年目'!Y52</f>
        <v>0</v>
      </c>
      <c r="AB231" s="10">
        <f>COUNTIF(I245:AA245,1)</f>
        <v>0</v>
      </c>
      <c r="AC231" s="88">
        <f>MIN(AC234,$E234)</f>
        <v>0</v>
      </c>
      <c r="AD231" s="9">
        <f>'1年目'!AB52</f>
        <v>0</v>
      </c>
      <c r="AE231" s="10">
        <f>COUNTIF(I245:AD245,1)</f>
        <v>0</v>
      </c>
      <c r="AF231" s="88">
        <f>MIN(AF234,$E234)</f>
        <v>0</v>
      </c>
      <c r="AG231" s="9">
        <f>'1年目'!AE52</f>
        <v>0</v>
      </c>
      <c r="AH231" s="10">
        <f>COUNTIF(I245:AG245,1)</f>
        <v>0</v>
      </c>
      <c r="AI231" s="88">
        <f>MIN(AI234,$E234)</f>
        <v>0</v>
      </c>
      <c r="AJ231" s="9">
        <f>'1年目'!AH52</f>
        <v>0</v>
      </c>
      <c r="AK231" s="10">
        <f>COUNTIF(I245:AJ245,1)</f>
        <v>0</v>
      </c>
      <c r="AL231" s="88">
        <f>MIN(AL234,$E234)</f>
        <v>0</v>
      </c>
      <c r="AM231" s="9">
        <f>'1年目'!AK52</f>
        <v>0</v>
      </c>
      <c r="AN231" s="10">
        <f>COUNTIF(I245:AM245,1)</f>
        <v>0</v>
      </c>
      <c r="AO231" s="88">
        <f>MIN(AO234,$E234)</f>
        <v>0</v>
      </c>
      <c r="AP231" s="9">
        <f>'1年目'!AN52</f>
        <v>0</v>
      </c>
      <c r="AQ231" s="10">
        <f>COUNTIF(I245:AP245,1)</f>
        <v>0</v>
      </c>
      <c r="AR231" s="24">
        <f>I231+L231+O231+R231+U231+X231+AA231+AD231+AG231+AJ231+AM231+AP231</f>
        <v>0</v>
      </c>
      <c r="AS231" s="18" t="s">
        <v>24</v>
      </c>
    </row>
    <row r="232" spans="4:45" s="17" customFormat="1" ht="18.75" customHeight="1" thickBot="1">
      <c r="D232" s="30" t="s">
        <v>23</v>
      </c>
      <c r="E232" s="31" t="s">
        <v>19</v>
      </c>
      <c r="F232" s="207"/>
      <c r="G232" s="207"/>
      <c r="H232" s="91">
        <f>MIN(H233,H234,$E234)</f>
        <v>0</v>
      </c>
      <c r="I232" s="22">
        <f>'1年目'!G53</f>
        <v>0</v>
      </c>
      <c r="J232" s="23">
        <f>'1年目'!H53</f>
        <v>0</v>
      </c>
      <c r="K232" s="91">
        <f>MIN(K233,K234,$E234)</f>
        <v>0</v>
      </c>
      <c r="L232" s="22">
        <f>'1年目'!J53</f>
        <v>0</v>
      </c>
      <c r="M232" s="23">
        <f>'1年目'!K53</f>
        <v>0</v>
      </c>
      <c r="N232" s="91">
        <f>IF(M231&gt;=$X$2,MIN($S$2,N233,N234,$AL$2-L234,$E234),MIN(N233,N234,$AL$2-L234,$E234))</f>
        <v>0</v>
      </c>
      <c r="O232" s="22">
        <f>'1年目'!M53</f>
        <v>0</v>
      </c>
      <c r="P232" s="23">
        <f>'1年目'!N53</f>
        <v>0</v>
      </c>
      <c r="Q232" s="91">
        <f>IF(P231&gt;=$X$2,MIN($S$2,Q233,Q234,$AL$2-O234,$E234),MIN(Q233,Q234,$AL$2-O234,$E234))</f>
        <v>0</v>
      </c>
      <c r="R232" s="22">
        <f>'1年目'!P53</f>
        <v>0</v>
      </c>
      <c r="S232" s="23">
        <f>'1年目'!Q53</f>
        <v>0</v>
      </c>
      <c r="T232" s="91">
        <f>IF(S231&gt;=$X$2,MIN($S$2,T233,T234,$AL$2-R234,$E234),MIN(T233,T234,$AL$2-R234,$E234))</f>
        <v>0</v>
      </c>
      <c r="U232" s="22">
        <f>'1年目'!S53</f>
        <v>0</v>
      </c>
      <c r="V232" s="23">
        <f>'1年目'!T53</f>
        <v>0</v>
      </c>
      <c r="W232" s="91">
        <f>IF(V231&gt;=$X$2,MIN($S$2,W233,W234,$AL$2-U234,$E234),MIN(W233,W234,$AL$2-U234,$E234))</f>
        <v>0</v>
      </c>
      <c r="X232" s="22">
        <f>'1年目'!V53</f>
        <v>0</v>
      </c>
      <c r="Y232" s="23">
        <f>'1年目'!W53</f>
        <v>0</v>
      </c>
      <c r="Z232" s="91">
        <f>IF(Y231&gt;=$X$2,MIN($S$2,Z233,Z234,$AL$2-X234,$E234),MIN(Z233,Z234,$AL$2-X234,$E234))</f>
        <v>0</v>
      </c>
      <c r="AA232" s="22">
        <f>'1年目'!Y53</f>
        <v>0</v>
      </c>
      <c r="AB232" s="23">
        <f>'1年目'!Z53</f>
        <v>0</v>
      </c>
      <c r="AC232" s="91">
        <f>IF(AB231&gt;=$X$2,MIN($S$2,AC233,AC234,$AL$2-AA234,$E234),MIN(AC233,AC234,$AL$2-AA234,$E234))</f>
        <v>0</v>
      </c>
      <c r="AD232" s="22">
        <f>'1年目'!AB53</f>
        <v>0</v>
      </c>
      <c r="AE232" s="23">
        <f>'1年目'!AC53</f>
        <v>0</v>
      </c>
      <c r="AF232" s="91">
        <f>IF(AE231&gt;=$X$2,MIN($S$2,AF233,AF234,$AL$2-AD234,$E234),MIN(AF233,AF234,$AL$2-AD234,$E234))</f>
        <v>0</v>
      </c>
      <c r="AG232" s="22">
        <f>'1年目'!AE53</f>
        <v>0</v>
      </c>
      <c r="AH232" s="23">
        <f>'1年目'!AF53</f>
        <v>0</v>
      </c>
      <c r="AI232" s="91">
        <f>IF(AH231&gt;=$X$2,MIN($S$2,AI233,AI234,$AL$2-AG234,$E234),MIN(AI233,AI234,$AL$2-AG234,$E234))</f>
        <v>0</v>
      </c>
      <c r="AJ232" s="22">
        <f>'1年目'!AH53</f>
        <v>0</v>
      </c>
      <c r="AK232" s="23">
        <f>'1年目'!AI53</f>
        <v>0</v>
      </c>
      <c r="AL232" s="91">
        <f>IF(AK231&gt;=$X$2,MIN($S$2,AL233,AL234,$AL$2-AJ234,$E234),MIN(AL233,AL234,$AL$2-AJ234,$E234))</f>
        <v>0</v>
      </c>
      <c r="AM232" s="22">
        <f>'1年目'!AK53</f>
        <v>0</v>
      </c>
      <c r="AN232" s="23">
        <f>'1年目'!AL53</f>
        <v>0</v>
      </c>
      <c r="AO232" s="91">
        <f>IF(AN231&gt;=$X$2,MIN($S$2,AO233,AO234,$AL$2-AM234,$E234),MIN(AO233,AO234,$AL$2-AM234,$E234))</f>
        <v>0</v>
      </c>
      <c r="AP232" s="22">
        <f>'1年目'!AN53</f>
        <v>0</v>
      </c>
      <c r="AQ232" s="23">
        <f>'1年目'!AO53</f>
        <v>0</v>
      </c>
      <c r="AR232" s="12">
        <f>I232+L232+O232+R232+U232+X232+AA232+AD232+AG232+AJ232+AM232+AP232</f>
        <v>0</v>
      </c>
      <c r="AS232" s="18" t="s">
        <v>20</v>
      </c>
    </row>
    <row r="233" spans="4:45">
      <c r="D233" s="5"/>
      <c r="E233" s="5"/>
      <c r="F233" s="59"/>
      <c r="G233" s="60"/>
      <c r="H233" s="13"/>
      <c r="I233" s="59"/>
      <c r="J233" s="60"/>
      <c r="K233" s="13"/>
      <c r="L233" s="204" t="s">
        <v>25</v>
      </c>
      <c r="M233" s="205"/>
      <c r="N233" s="15" t="str">
        <f>IF(M231&gt;=$X$2,$S$2,"")</f>
        <v/>
      </c>
      <c r="O233" s="204" t="s">
        <v>25</v>
      </c>
      <c r="P233" s="205"/>
      <c r="Q233" s="15" t="str">
        <f>IF(P231&gt;=$X$2,$S$2,"")</f>
        <v/>
      </c>
      <c r="R233" s="204" t="s">
        <v>25</v>
      </c>
      <c r="S233" s="205"/>
      <c r="T233" s="15" t="str">
        <f>IF(S231&gt;=$X$2,$S$2,"")</f>
        <v/>
      </c>
      <c r="U233" s="204" t="s">
        <v>25</v>
      </c>
      <c r="V233" s="205"/>
      <c r="W233" s="15" t="str">
        <f>IF(V231&gt;=$X$2,$S$2,"")</f>
        <v/>
      </c>
      <c r="X233" s="204" t="s">
        <v>25</v>
      </c>
      <c r="Y233" s="205"/>
      <c r="Z233" s="15" t="str">
        <f>IF(Y231&gt;=$X$2,$S$2,"")</f>
        <v/>
      </c>
      <c r="AA233" s="204" t="s">
        <v>25</v>
      </c>
      <c r="AB233" s="205"/>
      <c r="AC233" s="15" t="str">
        <f>IF(AB231&gt;=$X$2,$S$2,"")</f>
        <v/>
      </c>
      <c r="AD233" s="204" t="s">
        <v>25</v>
      </c>
      <c r="AE233" s="205"/>
      <c r="AF233" s="15" t="str">
        <f>IF(AE231&gt;=$X$2,$S$2,"")</f>
        <v/>
      </c>
      <c r="AG233" s="204" t="s">
        <v>25</v>
      </c>
      <c r="AH233" s="205"/>
      <c r="AI233" s="15" t="str">
        <f>IF(AH231&gt;=$X$2,$S$2,"")</f>
        <v/>
      </c>
      <c r="AJ233" s="204" t="s">
        <v>25</v>
      </c>
      <c r="AK233" s="205"/>
      <c r="AL233" s="15" t="str">
        <f>IF(AK231&gt;=$X$2,$S$2,"")</f>
        <v/>
      </c>
      <c r="AM233" s="204" t="s">
        <v>25</v>
      </c>
      <c r="AN233" s="205"/>
      <c r="AO233" s="15" t="str">
        <f>IF(AN231&gt;=$X$2,$S$2,"")</f>
        <v/>
      </c>
      <c r="AP233" s="204" t="s">
        <v>25</v>
      </c>
      <c r="AQ233" s="205"/>
    </row>
    <row r="234" spans="4:45">
      <c r="D234" s="5"/>
      <c r="E234" s="89">
        <f>IF($AE$2="",$S$2,$AE$2)</f>
        <v>0</v>
      </c>
      <c r="F234" s="206"/>
      <c r="G234" s="205"/>
      <c r="H234" s="90">
        <f>IF(MIN(H236,H238,H240,H242,H244)&lt;0,0,MIN(H236,H238,H240,H242,H244,$AE$2))</f>
        <v>160</v>
      </c>
      <c r="I234" s="206"/>
      <c r="J234" s="205"/>
      <c r="K234" s="90">
        <f>IF(MIN(K236,K238,K240,K242,K244)&lt;0,0,MIN(K236,K238,K240,K242,K244,$AE$2))</f>
        <v>160</v>
      </c>
      <c r="L234" s="200">
        <f>I232+L232</f>
        <v>0</v>
      </c>
      <c r="M234" s="201"/>
      <c r="N234" s="90">
        <f>IF(MIN(N236,N238,N240,N242,N244)&lt;0,0,MIN(N236,N238,N240,N242,N244,$AE$2))</f>
        <v>160</v>
      </c>
      <c r="O234" s="200">
        <f>L234+O232</f>
        <v>0</v>
      </c>
      <c r="P234" s="201"/>
      <c r="Q234" s="90">
        <f>IF(MIN(Q236,Q238,Q240,Q242,Q244)&lt;0,0,MIN(Q236,Q238,Q240,Q242,Q244,$AE$2))</f>
        <v>160</v>
      </c>
      <c r="R234" s="200">
        <f>O234+R232</f>
        <v>0</v>
      </c>
      <c r="S234" s="201"/>
      <c r="T234" s="90">
        <f>IF(MIN(T236,T238,T240,T242,T244)&lt;0,0,MIN(T236,T238,T240,T242,T244,$AE$2))</f>
        <v>160</v>
      </c>
      <c r="U234" s="200">
        <f>R234+U232</f>
        <v>0</v>
      </c>
      <c r="V234" s="201"/>
      <c r="W234" s="90">
        <f>IF(MIN(W236,W238,W240,W242,W244)&lt;0,0,MIN(W236,W238,W240,W242,W244,$AE$2))</f>
        <v>160</v>
      </c>
      <c r="X234" s="200">
        <f>U234+X232</f>
        <v>0</v>
      </c>
      <c r="Y234" s="201"/>
      <c r="Z234" s="90">
        <f>IF(MIN(Z236,Z238,Z240,Z242,Z244)&lt;0,0,MIN(Z236,Z238,Z240,Z242,Z244,$AE$2))</f>
        <v>160</v>
      </c>
      <c r="AA234" s="200">
        <f>X234+AA232</f>
        <v>0</v>
      </c>
      <c r="AB234" s="201"/>
      <c r="AC234" s="90">
        <f>IF(MIN(AC236,AC238,AC240,AC242,AC244)&lt;0,0,MIN(AC236,AC238,AC240,AC242,AC244,$AE$2))</f>
        <v>160</v>
      </c>
      <c r="AD234" s="200">
        <f>AA234+AD232</f>
        <v>0</v>
      </c>
      <c r="AE234" s="201"/>
      <c r="AF234" s="90">
        <f>IF(MIN(AF236,AF238,AF240,AF242,AF244)&lt;0,0,MIN(AF236,AF238,AF240,AF242,AF244,$AE$2))</f>
        <v>160</v>
      </c>
      <c r="AG234" s="200">
        <f>AD234+AG232</f>
        <v>0</v>
      </c>
      <c r="AH234" s="201"/>
      <c r="AI234" s="90">
        <f>IF(MIN(AI236,AI238,AI240,AI242,AI244)&lt;0,0,MIN(AI236,AI238,AI240,AI242,AI244,$AE$2))</f>
        <v>160</v>
      </c>
      <c r="AJ234" s="200">
        <f>AG234+AJ232</f>
        <v>0</v>
      </c>
      <c r="AK234" s="201"/>
      <c r="AL234" s="90">
        <f>IF(MIN(AL236,AL238,AL240,AL242,AL244)&lt;0,0,MIN(AL236,AL238,AL240,AL242,AL244,$AE$2))</f>
        <v>160</v>
      </c>
      <c r="AM234" s="200">
        <f>AJ234+AM232</f>
        <v>0</v>
      </c>
      <c r="AN234" s="201"/>
      <c r="AO234" s="90">
        <f>IF(MIN(AO236,AO238,AO240,AO242,AO244)&lt;0,0,MIN(AO236,AO238,AO240,AO242,AO244,$AE$2))</f>
        <v>160</v>
      </c>
      <c r="AP234" s="200">
        <f>AM234+AP232</f>
        <v>0</v>
      </c>
      <c r="AQ234" s="201"/>
    </row>
    <row r="235" spans="4:45" ht="13.5" customHeight="1">
      <c r="D235" s="5"/>
      <c r="E235" s="5"/>
      <c r="F235" s="202" t="s">
        <v>125</v>
      </c>
      <c r="G235" s="203"/>
      <c r="H235" s="4">
        <v>480</v>
      </c>
      <c r="I235" s="202" t="s">
        <v>71</v>
      </c>
      <c r="J235" s="203"/>
      <c r="K235" s="4">
        <v>480</v>
      </c>
      <c r="L235" s="202" t="s">
        <v>76</v>
      </c>
      <c r="M235" s="203"/>
      <c r="N235" s="4">
        <v>480</v>
      </c>
      <c r="O235" s="202" t="s">
        <v>76</v>
      </c>
      <c r="P235" s="203"/>
      <c r="Q235" s="4">
        <v>480</v>
      </c>
      <c r="R235" s="202" t="s">
        <v>76</v>
      </c>
      <c r="S235" s="203"/>
      <c r="T235" s="4">
        <v>480</v>
      </c>
      <c r="U235" s="202" t="s">
        <v>76</v>
      </c>
      <c r="V235" s="203"/>
      <c r="W235" s="4">
        <v>480</v>
      </c>
      <c r="X235" s="202" t="s">
        <v>76</v>
      </c>
      <c r="Y235" s="203"/>
      <c r="Z235" s="4">
        <v>480</v>
      </c>
      <c r="AA235" s="202" t="s">
        <v>4</v>
      </c>
      <c r="AB235" s="203"/>
      <c r="AC235" s="4">
        <v>480</v>
      </c>
      <c r="AD235" s="202" t="s">
        <v>5</v>
      </c>
      <c r="AE235" s="203"/>
      <c r="AF235" s="4">
        <v>480</v>
      </c>
      <c r="AG235" s="202" t="s">
        <v>6</v>
      </c>
      <c r="AH235" s="203"/>
      <c r="AI235" s="4">
        <v>480</v>
      </c>
      <c r="AJ235" s="202" t="s">
        <v>7</v>
      </c>
      <c r="AK235" s="203"/>
      <c r="AL235" s="4">
        <v>480</v>
      </c>
      <c r="AM235" s="202" t="s">
        <v>8</v>
      </c>
      <c r="AN235" s="203"/>
      <c r="AO235" s="4">
        <v>480</v>
      </c>
      <c r="AP235" s="2"/>
      <c r="AQ235" s="1"/>
    </row>
    <row r="236" spans="4:45">
      <c r="D236" s="5"/>
      <c r="E236" s="5"/>
      <c r="F236" s="200">
        <f>'　【補完用】0年目'!$AA$52+'　【補完用】0年目'!$AD$52+'　【補完用】0年目'!$AG$52+'　【補完用】0年目'!$AJ$52+'　【補完用】0年目'!$AM$52</f>
        <v>0</v>
      </c>
      <c r="G236" s="201"/>
      <c r="H236" s="3">
        <f>H235-F236</f>
        <v>480</v>
      </c>
      <c r="I236" s="200">
        <f>'　【補完用】0年目'!$AD$52+'　【補完用】0年目'!$AG$52+'　【補完用】0年目'!$AJ$52+'　【補完用】0年目'!$AM$52+$I$231</f>
        <v>0</v>
      </c>
      <c r="J236" s="201"/>
      <c r="K236" s="3">
        <f>K235-I236</f>
        <v>480</v>
      </c>
      <c r="L236" s="200">
        <f>I238+L231</f>
        <v>0</v>
      </c>
      <c r="M236" s="201"/>
      <c r="N236" s="3">
        <f>N235-L236</f>
        <v>480</v>
      </c>
      <c r="O236" s="200">
        <f>L238+O231</f>
        <v>0</v>
      </c>
      <c r="P236" s="201"/>
      <c r="Q236" s="3">
        <f>Q235-O236</f>
        <v>480</v>
      </c>
      <c r="R236" s="200">
        <f>O238+R231</f>
        <v>0</v>
      </c>
      <c r="S236" s="201"/>
      <c r="T236" s="3">
        <f>T235-R236</f>
        <v>480</v>
      </c>
      <c r="U236" s="200">
        <f>R238+U231</f>
        <v>0</v>
      </c>
      <c r="V236" s="201"/>
      <c r="W236" s="3">
        <f>W235-U236</f>
        <v>480</v>
      </c>
      <c r="X236" s="200">
        <f>U238+X231</f>
        <v>0</v>
      </c>
      <c r="Y236" s="201"/>
      <c r="Z236" s="3">
        <f>Z235-X236</f>
        <v>480</v>
      </c>
      <c r="AA236" s="200">
        <f>X238+AA231</f>
        <v>0</v>
      </c>
      <c r="AB236" s="201"/>
      <c r="AC236" s="3">
        <f>AC235-AA236</f>
        <v>480</v>
      </c>
      <c r="AD236" s="200">
        <f>AA238+AD231</f>
        <v>0</v>
      </c>
      <c r="AE236" s="201"/>
      <c r="AF236" s="3">
        <f>AF235-AD236</f>
        <v>480</v>
      </c>
      <c r="AG236" s="200">
        <f>AD238+AG231</f>
        <v>0</v>
      </c>
      <c r="AH236" s="201"/>
      <c r="AI236" s="3">
        <f>AI235-AG236</f>
        <v>480</v>
      </c>
      <c r="AJ236" s="200">
        <f>AG238+AJ231</f>
        <v>0</v>
      </c>
      <c r="AK236" s="201"/>
      <c r="AL236" s="3">
        <f>AL235-AJ236</f>
        <v>480</v>
      </c>
      <c r="AM236" s="200">
        <f>AJ238+AM231</f>
        <v>0</v>
      </c>
      <c r="AN236" s="201"/>
      <c r="AO236" s="3">
        <f>AO235-AM236</f>
        <v>480</v>
      </c>
      <c r="AP236" s="2"/>
      <c r="AQ236" s="1"/>
    </row>
    <row r="237" spans="4:45" ht="13.5" customHeight="1">
      <c r="D237" s="5"/>
      <c r="E237" s="5"/>
      <c r="F237" s="202" t="s">
        <v>126</v>
      </c>
      <c r="G237" s="203"/>
      <c r="H237" s="4">
        <v>400</v>
      </c>
      <c r="I237" s="202" t="s">
        <v>72</v>
      </c>
      <c r="J237" s="203"/>
      <c r="K237" s="4">
        <v>400</v>
      </c>
      <c r="L237" s="202" t="s">
        <v>77</v>
      </c>
      <c r="M237" s="203"/>
      <c r="N237" s="4">
        <v>400</v>
      </c>
      <c r="O237" s="202" t="s">
        <v>77</v>
      </c>
      <c r="P237" s="203"/>
      <c r="Q237" s="4">
        <v>400</v>
      </c>
      <c r="R237" s="202" t="s">
        <v>77</v>
      </c>
      <c r="S237" s="203"/>
      <c r="T237" s="4">
        <v>400</v>
      </c>
      <c r="U237" s="202" t="s">
        <v>77</v>
      </c>
      <c r="V237" s="203"/>
      <c r="W237" s="4">
        <v>400</v>
      </c>
      <c r="X237" s="202" t="s">
        <v>77</v>
      </c>
      <c r="Y237" s="203"/>
      <c r="Z237" s="4">
        <v>400</v>
      </c>
      <c r="AA237" s="202" t="s">
        <v>2</v>
      </c>
      <c r="AB237" s="203"/>
      <c r="AC237" s="4">
        <v>400</v>
      </c>
      <c r="AD237" s="202" t="s">
        <v>2</v>
      </c>
      <c r="AE237" s="203"/>
      <c r="AF237" s="4">
        <v>400</v>
      </c>
      <c r="AG237" s="202" t="s">
        <v>2</v>
      </c>
      <c r="AH237" s="203"/>
      <c r="AI237" s="4">
        <v>400</v>
      </c>
      <c r="AJ237" s="202" t="s">
        <v>2</v>
      </c>
      <c r="AK237" s="203"/>
      <c r="AL237" s="4">
        <v>400</v>
      </c>
      <c r="AM237" s="202" t="s">
        <v>2</v>
      </c>
      <c r="AN237" s="203"/>
      <c r="AO237" s="4">
        <v>400</v>
      </c>
      <c r="AP237" s="2"/>
      <c r="AQ237" s="1"/>
    </row>
    <row r="238" spans="4:45">
      <c r="D238" s="5"/>
      <c r="E238" s="5"/>
      <c r="F238" s="200">
        <f>'　【補完用】0年目'!$AD$52+'　【補完用】0年目'!$AG$52+'　【補完用】0年目'!$AJ$52+'　【補完用】0年目'!$AM$52</f>
        <v>0</v>
      </c>
      <c r="G238" s="201"/>
      <c r="H238" s="3">
        <f>H237-F238</f>
        <v>400</v>
      </c>
      <c r="I238" s="200">
        <f>'　【補完用】0年目'!$AG$52+'　【補完用】0年目'!$AJ$52+'　【補完用】0年目'!$AM$52+$I$231</f>
        <v>0</v>
      </c>
      <c r="J238" s="201"/>
      <c r="K238" s="3">
        <f>K237-I238</f>
        <v>400</v>
      </c>
      <c r="L238" s="200">
        <f>I240+L231</f>
        <v>0</v>
      </c>
      <c r="M238" s="201"/>
      <c r="N238" s="3">
        <f>N237-L238</f>
        <v>400</v>
      </c>
      <c r="O238" s="200">
        <f>L240+O231</f>
        <v>0</v>
      </c>
      <c r="P238" s="201"/>
      <c r="Q238" s="3">
        <f>Q237-O238</f>
        <v>400</v>
      </c>
      <c r="R238" s="200">
        <f>O240+R231</f>
        <v>0</v>
      </c>
      <c r="S238" s="201"/>
      <c r="T238" s="3">
        <f>T237-R238</f>
        <v>400</v>
      </c>
      <c r="U238" s="200">
        <f>R240+U231</f>
        <v>0</v>
      </c>
      <c r="V238" s="201"/>
      <c r="W238" s="3">
        <f>W237-U238</f>
        <v>400</v>
      </c>
      <c r="X238" s="200">
        <f>U240+X231</f>
        <v>0</v>
      </c>
      <c r="Y238" s="201"/>
      <c r="Z238" s="3">
        <f>Z237-X238</f>
        <v>400</v>
      </c>
      <c r="AA238" s="200">
        <f>X240+AA231</f>
        <v>0</v>
      </c>
      <c r="AB238" s="201"/>
      <c r="AC238" s="3">
        <f>AC237-AA238</f>
        <v>400</v>
      </c>
      <c r="AD238" s="200">
        <f>AA240+AD231</f>
        <v>0</v>
      </c>
      <c r="AE238" s="201"/>
      <c r="AF238" s="3">
        <f>AF237-AD238</f>
        <v>400</v>
      </c>
      <c r="AG238" s="200">
        <f>AD240+AG231</f>
        <v>0</v>
      </c>
      <c r="AH238" s="201"/>
      <c r="AI238" s="3">
        <f>AI237-AG238</f>
        <v>400</v>
      </c>
      <c r="AJ238" s="200">
        <f>AG240+AJ231</f>
        <v>0</v>
      </c>
      <c r="AK238" s="201"/>
      <c r="AL238" s="3">
        <f>AL237-AJ238</f>
        <v>400</v>
      </c>
      <c r="AM238" s="200">
        <f>AJ240+AM231</f>
        <v>0</v>
      </c>
      <c r="AN238" s="201"/>
      <c r="AO238" s="3">
        <f>AO237-AM238</f>
        <v>400</v>
      </c>
      <c r="AP238" s="2"/>
      <c r="AQ238" s="1"/>
    </row>
    <row r="239" spans="4:45" ht="13.5" customHeight="1">
      <c r="D239" s="5"/>
      <c r="E239" s="5"/>
      <c r="F239" s="202" t="s">
        <v>127</v>
      </c>
      <c r="G239" s="203"/>
      <c r="H239" s="4">
        <v>320</v>
      </c>
      <c r="I239" s="202" t="s">
        <v>73</v>
      </c>
      <c r="J239" s="203"/>
      <c r="K239" s="4">
        <v>320</v>
      </c>
      <c r="L239" s="202" t="s">
        <v>78</v>
      </c>
      <c r="M239" s="203"/>
      <c r="N239" s="4">
        <v>320</v>
      </c>
      <c r="O239" s="202" t="s">
        <v>78</v>
      </c>
      <c r="P239" s="203"/>
      <c r="Q239" s="4">
        <v>320</v>
      </c>
      <c r="R239" s="202" t="s">
        <v>78</v>
      </c>
      <c r="S239" s="203"/>
      <c r="T239" s="4">
        <v>320</v>
      </c>
      <c r="U239" s="202" t="s">
        <v>78</v>
      </c>
      <c r="V239" s="203"/>
      <c r="W239" s="4">
        <v>320</v>
      </c>
      <c r="X239" s="202" t="s">
        <v>78</v>
      </c>
      <c r="Y239" s="203"/>
      <c r="Z239" s="4">
        <v>320</v>
      </c>
      <c r="AA239" s="202" t="s">
        <v>0</v>
      </c>
      <c r="AB239" s="203"/>
      <c r="AC239" s="4">
        <v>320</v>
      </c>
      <c r="AD239" s="202" t="s">
        <v>0</v>
      </c>
      <c r="AE239" s="203"/>
      <c r="AF239" s="4">
        <v>320</v>
      </c>
      <c r="AG239" s="202" t="s">
        <v>0</v>
      </c>
      <c r="AH239" s="203"/>
      <c r="AI239" s="4">
        <v>320</v>
      </c>
      <c r="AJ239" s="202" t="s">
        <v>0</v>
      </c>
      <c r="AK239" s="203"/>
      <c r="AL239" s="4">
        <v>320</v>
      </c>
      <c r="AM239" s="202" t="s">
        <v>0</v>
      </c>
      <c r="AN239" s="203"/>
      <c r="AO239" s="4">
        <v>320</v>
      </c>
      <c r="AP239" s="2"/>
      <c r="AQ239" s="1"/>
    </row>
    <row r="240" spans="4:45">
      <c r="D240" s="5"/>
      <c r="E240" s="5"/>
      <c r="F240" s="200">
        <f>'　【補完用】0年目'!$AG$52+'　【補完用】0年目'!$AJ$52+'　【補完用】0年目'!$AM$52</f>
        <v>0</v>
      </c>
      <c r="G240" s="201"/>
      <c r="H240" s="3">
        <f>H239-F240</f>
        <v>320</v>
      </c>
      <c r="I240" s="200">
        <f>'　【補完用】0年目'!$AJ$52+'　【補完用】0年目'!$AM$52+$I$231</f>
        <v>0</v>
      </c>
      <c r="J240" s="201"/>
      <c r="K240" s="3">
        <f>K239-I240</f>
        <v>320</v>
      </c>
      <c r="L240" s="200">
        <f>I242+L231</f>
        <v>0</v>
      </c>
      <c r="M240" s="201"/>
      <c r="N240" s="3">
        <f>N239-L240</f>
        <v>320</v>
      </c>
      <c r="O240" s="200">
        <f>L242+O231</f>
        <v>0</v>
      </c>
      <c r="P240" s="201"/>
      <c r="Q240" s="3">
        <f>Q239-O240</f>
        <v>320</v>
      </c>
      <c r="R240" s="200">
        <f>O242+R231</f>
        <v>0</v>
      </c>
      <c r="S240" s="201"/>
      <c r="T240" s="3">
        <f>T239-R240</f>
        <v>320</v>
      </c>
      <c r="U240" s="200">
        <f>R242+U231</f>
        <v>0</v>
      </c>
      <c r="V240" s="201"/>
      <c r="W240" s="3">
        <f>W239-U240</f>
        <v>320</v>
      </c>
      <c r="X240" s="200">
        <f>U242+X231</f>
        <v>0</v>
      </c>
      <c r="Y240" s="201"/>
      <c r="Z240" s="3">
        <f>Z239-X240</f>
        <v>320</v>
      </c>
      <c r="AA240" s="200">
        <f>X242+AA231</f>
        <v>0</v>
      </c>
      <c r="AB240" s="201"/>
      <c r="AC240" s="3">
        <f>AC239-AA240</f>
        <v>320</v>
      </c>
      <c r="AD240" s="200">
        <f>AA242+AD231</f>
        <v>0</v>
      </c>
      <c r="AE240" s="201"/>
      <c r="AF240" s="3">
        <f>AF239-AD240</f>
        <v>320</v>
      </c>
      <c r="AG240" s="200">
        <f>AD242+AG231</f>
        <v>0</v>
      </c>
      <c r="AH240" s="201"/>
      <c r="AI240" s="3">
        <f>AI239-AG240</f>
        <v>320</v>
      </c>
      <c r="AJ240" s="200">
        <f>AG242+AJ231</f>
        <v>0</v>
      </c>
      <c r="AK240" s="201"/>
      <c r="AL240" s="3">
        <f>AL239-AJ240</f>
        <v>320</v>
      </c>
      <c r="AM240" s="200">
        <f>AJ242+AM231</f>
        <v>0</v>
      </c>
      <c r="AN240" s="201"/>
      <c r="AO240" s="3">
        <f>AO239-AM240</f>
        <v>320</v>
      </c>
      <c r="AP240" s="2"/>
      <c r="AQ240" s="1"/>
    </row>
    <row r="241" spans="4:43" ht="13.5" customHeight="1">
      <c r="D241" s="5"/>
      <c r="E241" s="5"/>
      <c r="F241" s="202" t="s">
        <v>128</v>
      </c>
      <c r="G241" s="203"/>
      <c r="H241" s="4">
        <v>240</v>
      </c>
      <c r="I241" s="202" t="s">
        <v>74</v>
      </c>
      <c r="J241" s="203"/>
      <c r="K241" s="4">
        <v>240</v>
      </c>
      <c r="L241" s="202" t="s">
        <v>79</v>
      </c>
      <c r="M241" s="203"/>
      <c r="N241" s="4">
        <v>240</v>
      </c>
      <c r="O241" s="202" t="s">
        <v>79</v>
      </c>
      <c r="P241" s="203"/>
      <c r="Q241" s="4">
        <v>240</v>
      </c>
      <c r="R241" s="202" t="s">
        <v>79</v>
      </c>
      <c r="S241" s="203"/>
      <c r="T241" s="4">
        <v>240</v>
      </c>
      <c r="U241" s="202" t="s">
        <v>79</v>
      </c>
      <c r="V241" s="203"/>
      <c r="W241" s="4">
        <v>240</v>
      </c>
      <c r="X241" s="202" t="s">
        <v>79</v>
      </c>
      <c r="Y241" s="203"/>
      <c r="Z241" s="4">
        <v>240</v>
      </c>
      <c r="AA241" s="202" t="s">
        <v>1</v>
      </c>
      <c r="AB241" s="203"/>
      <c r="AC241" s="4">
        <v>240</v>
      </c>
      <c r="AD241" s="202" t="s">
        <v>1</v>
      </c>
      <c r="AE241" s="203"/>
      <c r="AF241" s="4">
        <v>240</v>
      </c>
      <c r="AG241" s="202" t="s">
        <v>1</v>
      </c>
      <c r="AH241" s="203"/>
      <c r="AI241" s="4">
        <v>240</v>
      </c>
      <c r="AJ241" s="202" t="s">
        <v>1</v>
      </c>
      <c r="AK241" s="203"/>
      <c r="AL241" s="4">
        <v>240</v>
      </c>
      <c r="AM241" s="202" t="s">
        <v>1</v>
      </c>
      <c r="AN241" s="203"/>
      <c r="AO241" s="4">
        <v>240</v>
      </c>
      <c r="AP241" s="2"/>
      <c r="AQ241" s="1"/>
    </row>
    <row r="242" spans="4:43">
      <c r="D242" s="5"/>
      <c r="E242" s="5"/>
      <c r="F242" s="200">
        <f>'　【補完用】0年目'!$AJ$52+'　【補完用】0年目'!$AM$52</f>
        <v>0</v>
      </c>
      <c r="G242" s="201"/>
      <c r="H242" s="3">
        <f>H241-F242</f>
        <v>240</v>
      </c>
      <c r="I242" s="200">
        <f>'　【補完用】0年目'!$AM$52+$I$231</f>
        <v>0</v>
      </c>
      <c r="J242" s="201"/>
      <c r="K242" s="3">
        <f>K241-I242</f>
        <v>240</v>
      </c>
      <c r="L242" s="200">
        <f>I244+L231</f>
        <v>0</v>
      </c>
      <c r="M242" s="201"/>
      <c r="N242" s="3">
        <f>N241-L242</f>
        <v>240</v>
      </c>
      <c r="O242" s="200">
        <f>L244+O231</f>
        <v>0</v>
      </c>
      <c r="P242" s="201"/>
      <c r="Q242" s="3">
        <f>Q241-O242</f>
        <v>240</v>
      </c>
      <c r="R242" s="200">
        <f>O244+R231</f>
        <v>0</v>
      </c>
      <c r="S242" s="201"/>
      <c r="T242" s="3">
        <f>T241-R242</f>
        <v>240</v>
      </c>
      <c r="U242" s="200">
        <f>R244+U231</f>
        <v>0</v>
      </c>
      <c r="V242" s="201"/>
      <c r="W242" s="3">
        <f>W241-U242</f>
        <v>240</v>
      </c>
      <c r="X242" s="200">
        <f>U244+X231</f>
        <v>0</v>
      </c>
      <c r="Y242" s="201"/>
      <c r="Z242" s="3">
        <f>Z241-X242</f>
        <v>240</v>
      </c>
      <c r="AA242" s="200">
        <f>X244+AA231</f>
        <v>0</v>
      </c>
      <c r="AB242" s="201"/>
      <c r="AC242" s="3">
        <f>AC241-AA242</f>
        <v>240</v>
      </c>
      <c r="AD242" s="200">
        <f>AA244+AD231</f>
        <v>0</v>
      </c>
      <c r="AE242" s="201"/>
      <c r="AF242" s="3">
        <f>AF241-AD242</f>
        <v>240</v>
      </c>
      <c r="AG242" s="200">
        <f>AD244+AG231</f>
        <v>0</v>
      </c>
      <c r="AH242" s="201"/>
      <c r="AI242" s="3">
        <f>AI241-AG242</f>
        <v>240</v>
      </c>
      <c r="AJ242" s="200">
        <f>AG244+AJ231</f>
        <v>0</v>
      </c>
      <c r="AK242" s="201"/>
      <c r="AL242" s="3">
        <f>AL241-AJ242</f>
        <v>240</v>
      </c>
      <c r="AM242" s="200">
        <f>AJ244+AM231</f>
        <v>0</v>
      </c>
      <c r="AN242" s="201"/>
      <c r="AO242" s="3">
        <f>AO241-AM242</f>
        <v>240</v>
      </c>
      <c r="AP242" s="2"/>
      <c r="AQ242" s="1"/>
    </row>
    <row r="243" spans="4:43">
      <c r="D243" s="5"/>
      <c r="E243" s="5"/>
      <c r="F243" s="202" t="s">
        <v>129</v>
      </c>
      <c r="G243" s="203"/>
      <c r="H243" s="4">
        <v>160</v>
      </c>
      <c r="I243" s="202" t="s">
        <v>75</v>
      </c>
      <c r="J243" s="203"/>
      <c r="K243" s="4">
        <v>160</v>
      </c>
      <c r="L243" s="202" t="s">
        <v>80</v>
      </c>
      <c r="M243" s="203"/>
      <c r="N243" s="4">
        <v>160</v>
      </c>
      <c r="O243" s="202" t="s">
        <v>80</v>
      </c>
      <c r="P243" s="203"/>
      <c r="Q243" s="4">
        <v>160</v>
      </c>
      <c r="R243" s="202" t="s">
        <v>80</v>
      </c>
      <c r="S243" s="203"/>
      <c r="T243" s="4">
        <v>160</v>
      </c>
      <c r="U243" s="202" t="s">
        <v>80</v>
      </c>
      <c r="V243" s="203"/>
      <c r="W243" s="4">
        <v>160</v>
      </c>
      <c r="X243" s="202" t="s">
        <v>80</v>
      </c>
      <c r="Y243" s="203"/>
      <c r="Z243" s="4">
        <v>160</v>
      </c>
      <c r="AA243" s="202" t="s">
        <v>3</v>
      </c>
      <c r="AB243" s="203"/>
      <c r="AC243" s="4">
        <v>160</v>
      </c>
      <c r="AD243" s="202" t="s">
        <v>3</v>
      </c>
      <c r="AE243" s="203"/>
      <c r="AF243" s="4">
        <v>160</v>
      </c>
      <c r="AG243" s="202" t="s">
        <v>3</v>
      </c>
      <c r="AH243" s="203"/>
      <c r="AI243" s="4">
        <v>160</v>
      </c>
      <c r="AJ243" s="202" t="s">
        <v>3</v>
      </c>
      <c r="AK243" s="203"/>
      <c r="AL243" s="4">
        <v>160</v>
      </c>
      <c r="AM243" s="202" t="s">
        <v>3</v>
      </c>
      <c r="AN243" s="203"/>
      <c r="AO243" s="4">
        <v>160</v>
      </c>
      <c r="AP243" s="2"/>
      <c r="AQ243" s="1"/>
    </row>
    <row r="244" spans="4:43">
      <c r="D244" s="5"/>
      <c r="E244" s="5"/>
      <c r="F244" s="200">
        <f>'　【補完用】0年目'!$AM$52</f>
        <v>0</v>
      </c>
      <c r="G244" s="201"/>
      <c r="H244" s="3">
        <f>H243-F244</f>
        <v>160</v>
      </c>
      <c r="I244" s="200">
        <f>I231</f>
        <v>0</v>
      </c>
      <c r="J244" s="201"/>
      <c r="K244" s="3">
        <f>K243-I244</f>
        <v>160</v>
      </c>
      <c r="L244" s="200">
        <f>L231</f>
        <v>0</v>
      </c>
      <c r="M244" s="201"/>
      <c r="N244" s="3">
        <f>N243-L244</f>
        <v>160</v>
      </c>
      <c r="O244" s="200">
        <f>O231</f>
        <v>0</v>
      </c>
      <c r="P244" s="201"/>
      <c r="Q244" s="3">
        <f>Q243-O244</f>
        <v>160</v>
      </c>
      <c r="R244" s="200">
        <f>R231</f>
        <v>0</v>
      </c>
      <c r="S244" s="201"/>
      <c r="T244" s="3">
        <f>T243-R244</f>
        <v>160</v>
      </c>
      <c r="U244" s="200">
        <f>U231</f>
        <v>0</v>
      </c>
      <c r="V244" s="201"/>
      <c r="W244" s="3">
        <f>W243-U244</f>
        <v>160</v>
      </c>
      <c r="X244" s="200">
        <f>X231</f>
        <v>0</v>
      </c>
      <c r="Y244" s="201"/>
      <c r="Z244" s="3">
        <f>Z243-X244</f>
        <v>160</v>
      </c>
      <c r="AA244" s="200">
        <f>AA231</f>
        <v>0</v>
      </c>
      <c r="AB244" s="201"/>
      <c r="AC244" s="3">
        <f>AC243-AA244</f>
        <v>160</v>
      </c>
      <c r="AD244" s="200">
        <f>AD231</f>
        <v>0</v>
      </c>
      <c r="AE244" s="201"/>
      <c r="AF244" s="3">
        <f>AF243-AD244</f>
        <v>160</v>
      </c>
      <c r="AG244" s="200">
        <f>AG231</f>
        <v>0</v>
      </c>
      <c r="AH244" s="201"/>
      <c r="AI244" s="3">
        <f>AI243-AG244</f>
        <v>160</v>
      </c>
      <c r="AJ244" s="200">
        <f>AJ231</f>
        <v>0</v>
      </c>
      <c r="AK244" s="201"/>
      <c r="AL244" s="3">
        <f>AL243-AJ244</f>
        <v>160</v>
      </c>
      <c r="AM244" s="200">
        <f>AM231</f>
        <v>0</v>
      </c>
      <c r="AN244" s="201"/>
      <c r="AO244" s="3">
        <f>AO243-AM244</f>
        <v>160</v>
      </c>
      <c r="AP244" s="2"/>
      <c r="AQ244" s="1"/>
    </row>
    <row r="245" spans="4:43" ht="21" customHeight="1">
      <c r="E245" s="6" t="s">
        <v>12</v>
      </c>
      <c r="I245">
        <f>IF($X$2="",0,IF(I232&gt;$S$2,1,0))</f>
        <v>0</v>
      </c>
      <c r="L245">
        <f>IF($X$2="",0,IF(L232&gt;$S$2,1,0))</f>
        <v>0</v>
      </c>
      <c r="O245">
        <f>IF($X$2="",0,IF(O232&gt;$S$2,1,0))</f>
        <v>0</v>
      </c>
      <c r="R245">
        <f>IF($X$2="",0,IF(R232&gt;$S$2,1,0))</f>
        <v>0</v>
      </c>
      <c r="U245">
        <f>IF($X$2="",0,IF(U232&gt;$S$2,1,0))</f>
        <v>0</v>
      </c>
      <c r="X245">
        <f>IF($X$2="",0,IF(X232&gt;$S$2,1,0))</f>
        <v>0</v>
      </c>
      <c r="AA245">
        <f>IF($X$2="",0,IF(AA232&gt;$S$2,1,0))</f>
        <v>0</v>
      </c>
      <c r="AD245">
        <f>IF($X$2="",0,IF(AD232&gt;$S$2,1,0))</f>
        <v>0</v>
      </c>
      <c r="AG245">
        <f>IF($X$2="",0,IF(AG232&gt;$S$2,1,0))</f>
        <v>0</v>
      </c>
      <c r="AJ245">
        <f>IF($X$2="",0,IF(AJ232&gt;$S$2,1,0))</f>
        <v>0</v>
      </c>
      <c r="AM245">
        <f>IF($X$2="",0,IF(AM232&gt;$S$2,1,0))</f>
        <v>0</v>
      </c>
      <c r="AP245">
        <f>IF($X$2="",0,IF(AP232&gt;$S$2,1,0))</f>
        <v>0</v>
      </c>
    </row>
  </sheetData>
  <sheetProtection sheet="1" objects="1" scenarios="1"/>
  <mergeCells count="2353">
    <mergeCell ref="F237:G237"/>
    <mergeCell ref="F238:G238"/>
    <mergeCell ref="F239:G239"/>
    <mergeCell ref="F240:G240"/>
    <mergeCell ref="F241:G241"/>
    <mergeCell ref="F242:G242"/>
    <mergeCell ref="F243:G243"/>
    <mergeCell ref="F244:G244"/>
    <mergeCell ref="F4:G5"/>
    <mergeCell ref="F6:G7"/>
    <mergeCell ref="F21:G22"/>
    <mergeCell ref="F36:G37"/>
    <mergeCell ref="F51:G52"/>
    <mergeCell ref="F66:G67"/>
    <mergeCell ref="F81:G82"/>
    <mergeCell ref="F96:G97"/>
    <mergeCell ref="F111:G112"/>
    <mergeCell ref="F126:G127"/>
    <mergeCell ref="F141:G142"/>
    <mergeCell ref="F156:G157"/>
    <mergeCell ref="F171:G172"/>
    <mergeCell ref="F186:G187"/>
    <mergeCell ref="F201:G202"/>
    <mergeCell ref="F216:G217"/>
    <mergeCell ref="F231:G232"/>
    <mergeCell ref="F212:G212"/>
    <mergeCell ref="F213:G213"/>
    <mergeCell ref="F214:G214"/>
    <mergeCell ref="F219:G219"/>
    <mergeCell ref="F220:G220"/>
    <mergeCell ref="F221:G221"/>
    <mergeCell ref="F222:G222"/>
    <mergeCell ref="F223:G223"/>
    <mergeCell ref="F224:G224"/>
    <mergeCell ref="F225:G225"/>
    <mergeCell ref="F226:G226"/>
    <mergeCell ref="F227:G227"/>
    <mergeCell ref="F228:G228"/>
    <mergeCell ref="F229:G229"/>
    <mergeCell ref="F234:G234"/>
    <mergeCell ref="F235:G235"/>
    <mergeCell ref="F236:G236"/>
    <mergeCell ref="F191:G191"/>
    <mergeCell ref="F192:G192"/>
    <mergeCell ref="F193:G193"/>
    <mergeCell ref="F194:G194"/>
    <mergeCell ref="F195:G195"/>
    <mergeCell ref="F196:G196"/>
    <mergeCell ref="F197:G197"/>
    <mergeCell ref="F198:G198"/>
    <mergeCell ref="F199:G199"/>
    <mergeCell ref="F204:G204"/>
    <mergeCell ref="F205:G205"/>
    <mergeCell ref="F206:G206"/>
    <mergeCell ref="F207:G207"/>
    <mergeCell ref="F208:G208"/>
    <mergeCell ref="F209:G209"/>
    <mergeCell ref="F210:G210"/>
    <mergeCell ref="F211:G211"/>
    <mergeCell ref="F166:G166"/>
    <mergeCell ref="F167:G167"/>
    <mergeCell ref="F168:G168"/>
    <mergeCell ref="F169:G169"/>
    <mergeCell ref="F174:G174"/>
    <mergeCell ref="F175:G175"/>
    <mergeCell ref="F176:G176"/>
    <mergeCell ref="F177:G177"/>
    <mergeCell ref="F178:G178"/>
    <mergeCell ref="F179:G179"/>
    <mergeCell ref="F180:G180"/>
    <mergeCell ref="F181:G181"/>
    <mergeCell ref="F182:G182"/>
    <mergeCell ref="F183:G183"/>
    <mergeCell ref="F184:G184"/>
    <mergeCell ref="F189:G189"/>
    <mergeCell ref="F190:G190"/>
    <mergeCell ref="F145:G145"/>
    <mergeCell ref="F146:G146"/>
    <mergeCell ref="F147:G147"/>
    <mergeCell ref="F148:G148"/>
    <mergeCell ref="F149:G149"/>
    <mergeCell ref="F150:G150"/>
    <mergeCell ref="F151:G151"/>
    <mergeCell ref="F152:G152"/>
    <mergeCell ref="F153:G153"/>
    <mergeCell ref="F154:G154"/>
    <mergeCell ref="F159:G159"/>
    <mergeCell ref="F160:G160"/>
    <mergeCell ref="F161:G161"/>
    <mergeCell ref="F162:G162"/>
    <mergeCell ref="F163:G163"/>
    <mergeCell ref="F164:G164"/>
    <mergeCell ref="F165:G165"/>
    <mergeCell ref="F120:G120"/>
    <mergeCell ref="F121:G121"/>
    <mergeCell ref="F122:G122"/>
    <mergeCell ref="F123:G123"/>
    <mergeCell ref="F124:G124"/>
    <mergeCell ref="F129:G129"/>
    <mergeCell ref="F130:G130"/>
    <mergeCell ref="F131:G131"/>
    <mergeCell ref="F132:G132"/>
    <mergeCell ref="F133:G133"/>
    <mergeCell ref="F134:G134"/>
    <mergeCell ref="F135:G135"/>
    <mergeCell ref="F136:G136"/>
    <mergeCell ref="F137:G137"/>
    <mergeCell ref="F138:G138"/>
    <mergeCell ref="F139:G139"/>
    <mergeCell ref="F144:G144"/>
    <mergeCell ref="F99:G99"/>
    <mergeCell ref="F100:G100"/>
    <mergeCell ref="F101:G101"/>
    <mergeCell ref="F102:G102"/>
    <mergeCell ref="F103:G103"/>
    <mergeCell ref="F104:G104"/>
    <mergeCell ref="F105:G105"/>
    <mergeCell ref="F106:G106"/>
    <mergeCell ref="F107:G107"/>
    <mergeCell ref="F108:G108"/>
    <mergeCell ref="F109:G109"/>
    <mergeCell ref="F114:G114"/>
    <mergeCell ref="F115:G115"/>
    <mergeCell ref="F116:G116"/>
    <mergeCell ref="F117:G117"/>
    <mergeCell ref="F118:G118"/>
    <mergeCell ref="F119:G119"/>
    <mergeCell ref="F74:G74"/>
    <mergeCell ref="F75:G75"/>
    <mergeCell ref="F76:G76"/>
    <mergeCell ref="F77:G77"/>
    <mergeCell ref="F78:G78"/>
    <mergeCell ref="F79:G79"/>
    <mergeCell ref="F84:G84"/>
    <mergeCell ref="F85:G85"/>
    <mergeCell ref="F86:G86"/>
    <mergeCell ref="F87:G87"/>
    <mergeCell ref="F88:G88"/>
    <mergeCell ref="F89:G89"/>
    <mergeCell ref="F90:G90"/>
    <mergeCell ref="F91:G91"/>
    <mergeCell ref="F92:G92"/>
    <mergeCell ref="F93:G93"/>
    <mergeCell ref="F94:G94"/>
    <mergeCell ref="F49:G49"/>
    <mergeCell ref="F54:G54"/>
    <mergeCell ref="F55:G55"/>
    <mergeCell ref="F56:G56"/>
    <mergeCell ref="F57:G57"/>
    <mergeCell ref="F58:G58"/>
    <mergeCell ref="F59:G59"/>
    <mergeCell ref="F60:G60"/>
    <mergeCell ref="F61:G61"/>
    <mergeCell ref="F62:G62"/>
    <mergeCell ref="F63:G63"/>
    <mergeCell ref="F64:G64"/>
    <mergeCell ref="F69:G69"/>
    <mergeCell ref="F70:G70"/>
    <mergeCell ref="F71:G71"/>
    <mergeCell ref="F72:G72"/>
    <mergeCell ref="F73:G73"/>
    <mergeCell ref="F28:G28"/>
    <mergeCell ref="F29:G29"/>
    <mergeCell ref="F30:G30"/>
    <mergeCell ref="F31:G31"/>
    <mergeCell ref="F32:G32"/>
    <mergeCell ref="F33:G33"/>
    <mergeCell ref="F34:G34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4:G24"/>
    <mergeCell ref="F25:G25"/>
    <mergeCell ref="F26:G26"/>
    <mergeCell ref="F27:G27"/>
    <mergeCell ref="AJ243:AK243"/>
    <mergeCell ref="AM243:AN243"/>
    <mergeCell ref="L238:M238"/>
    <mergeCell ref="O238:P238"/>
    <mergeCell ref="R238:S238"/>
    <mergeCell ref="U238:V238"/>
    <mergeCell ref="X238:Y238"/>
    <mergeCell ref="AA238:AB238"/>
    <mergeCell ref="AD238:AE238"/>
    <mergeCell ref="AG238:AH238"/>
    <mergeCell ref="AJ240:AK240"/>
    <mergeCell ref="AM240:AN240"/>
    <mergeCell ref="AJ239:AK239"/>
    <mergeCell ref="AM239:AN239"/>
    <mergeCell ref="O240:P240"/>
    <mergeCell ref="R240:S240"/>
    <mergeCell ref="U240:V240"/>
    <mergeCell ref="U244:V244"/>
    <mergeCell ref="X244:Y244"/>
    <mergeCell ref="AA244:AB244"/>
    <mergeCell ref="AD244:AE244"/>
    <mergeCell ref="AG244:AH244"/>
    <mergeCell ref="AJ244:AK244"/>
    <mergeCell ref="AM244:AN244"/>
    <mergeCell ref="U243:V243"/>
    <mergeCell ref="X243:Y243"/>
    <mergeCell ref="AA243:AB243"/>
    <mergeCell ref="AD243:AE243"/>
    <mergeCell ref="AG243:AH243"/>
    <mergeCell ref="AM241:AN241"/>
    <mergeCell ref="R242:S242"/>
    <mergeCell ref="U242:V242"/>
    <mergeCell ref="X242:Y242"/>
    <mergeCell ref="AA242:AB242"/>
    <mergeCell ref="AD242:AE242"/>
    <mergeCell ref="AG242:AH242"/>
    <mergeCell ref="AJ242:AK242"/>
    <mergeCell ref="AM242:AN242"/>
    <mergeCell ref="R241:S241"/>
    <mergeCell ref="U241:V241"/>
    <mergeCell ref="X241:Y241"/>
    <mergeCell ref="AA241:AB241"/>
    <mergeCell ref="AD241:AE241"/>
    <mergeCell ref="AG241:AH241"/>
    <mergeCell ref="AJ241:AK241"/>
    <mergeCell ref="X240:Y240"/>
    <mergeCell ref="AA240:AB240"/>
    <mergeCell ref="AD240:AE240"/>
    <mergeCell ref="AG240:AH240"/>
    <mergeCell ref="AJ236:AK236"/>
    <mergeCell ref="X235:Y235"/>
    <mergeCell ref="AA235:AB235"/>
    <mergeCell ref="AD235:AE235"/>
    <mergeCell ref="AG235:AH235"/>
    <mergeCell ref="AJ235:AK235"/>
    <mergeCell ref="AM235:AN235"/>
    <mergeCell ref="AJ238:AK238"/>
    <mergeCell ref="AM238:AN238"/>
    <mergeCell ref="O239:P239"/>
    <mergeCell ref="R239:S239"/>
    <mergeCell ref="U239:V239"/>
    <mergeCell ref="X239:Y239"/>
    <mergeCell ref="AA239:AB239"/>
    <mergeCell ref="AD239:AE239"/>
    <mergeCell ref="AG239:AH239"/>
    <mergeCell ref="AJ237:AK237"/>
    <mergeCell ref="AM237:AN237"/>
    <mergeCell ref="AA234:AB234"/>
    <mergeCell ref="AD234:AE234"/>
    <mergeCell ref="AG234:AH234"/>
    <mergeCell ref="AJ234:AK234"/>
    <mergeCell ref="AM234:AN234"/>
    <mergeCell ref="AP234:AQ234"/>
    <mergeCell ref="L234:M234"/>
    <mergeCell ref="O234:P234"/>
    <mergeCell ref="R234:S234"/>
    <mergeCell ref="U234:V234"/>
    <mergeCell ref="X234:Y234"/>
    <mergeCell ref="L235:M235"/>
    <mergeCell ref="O235:P235"/>
    <mergeCell ref="R235:S235"/>
    <mergeCell ref="U235:V235"/>
    <mergeCell ref="AM236:AN236"/>
    <mergeCell ref="L237:M237"/>
    <mergeCell ref="O237:P237"/>
    <mergeCell ref="R237:S237"/>
    <mergeCell ref="U237:V237"/>
    <mergeCell ref="X237:Y237"/>
    <mergeCell ref="AA237:AB237"/>
    <mergeCell ref="AD237:AE237"/>
    <mergeCell ref="AG237:AH237"/>
    <mergeCell ref="L236:M236"/>
    <mergeCell ref="O236:P236"/>
    <mergeCell ref="R236:S236"/>
    <mergeCell ref="U236:V236"/>
    <mergeCell ref="X236:Y236"/>
    <mergeCell ref="AA236:AB236"/>
    <mergeCell ref="AD236:AE236"/>
    <mergeCell ref="AG236:AH236"/>
    <mergeCell ref="AM228:AN228"/>
    <mergeCell ref="U229:V229"/>
    <mergeCell ref="X229:Y229"/>
    <mergeCell ref="AA229:AB229"/>
    <mergeCell ref="AD229:AE229"/>
    <mergeCell ref="AG229:AH229"/>
    <mergeCell ref="AJ229:AK229"/>
    <mergeCell ref="AM229:AN229"/>
    <mergeCell ref="AG227:AH227"/>
    <mergeCell ref="AJ227:AK227"/>
    <mergeCell ref="AM227:AN227"/>
    <mergeCell ref="U228:V228"/>
    <mergeCell ref="X228:Y228"/>
    <mergeCell ref="AA228:AB228"/>
    <mergeCell ref="AD228:AE228"/>
    <mergeCell ref="AG228:AH228"/>
    <mergeCell ref="AJ228:AK228"/>
    <mergeCell ref="AD226:AE226"/>
    <mergeCell ref="AG226:AH226"/>
    <mergeCell ref="AJ226:AK226"/>
    <mergeCell ref="AM226:AN226"/>
    <mergeCell ref="R227:S227"/>
    <mergeCell ref="U227:V227"/>
    <mergeCell ref="X227:Y227"/>
    <mergeCell ref="AA227:AB227"/>
    <mergeCell ref="AD227:AE227"/>
    <mergeCell ref="AA225:AB225"/>
    <mergeCell ref="AD225:AE225"/>
    <mergeCell ref="AG225:AH225"/>
    <mergeCell ref="AJ225:AK225"/>
    <mergeCell ref="AM225:AN225"/>
    <mergeCell ref="R226:S226"/>
    <mergeCell ref="U226:V226"/>
    <mergeCell ref="X226:Y226"/>
    <mergeCell ref="AA226:AB226"/>
    <mergeCell ref="AA224:AB224"/>
    <mergeCell ref="AD224:AE224"/>
    <mergeCell ref="AG224:AH224"/>
    <mergeCell ref="AJ224:AK224"/>
    <mergeCell ref="AM224:AN224"/>
    <mergeCell ref="L221:M221"/>
    <mergeCell ref="O221:P221"/>
    <mergeCell ref="R221:S221"/>
    <mergeCell ref="U221:V221"/>
    <mergeCell ref="X221:Y221"/>
    <mergeCell ref="AA221:AB221"/>
    <mergeCell ref="L224:M224"/>
    <mergeCell ref="O225:P225"/>
    <mergeCell ref="R225:S225"/>
    <mergeCell ref="U225:V225"/>
    <mergeCell ref="X225:Y225"/>
    <mergeCell ref="AA223:AB223"/>
    <mergeCell ref="AD223:AE223"/>
    <mergeCell ref="AG223:AH223"/>
    <mergeCell ref="AJ223:AK223"/>
    <mergeCell ref="AM223:AN223"/>
    <mergeCell ref="O224:P224"/>
    <mergeCell ref="R224:S224"/>
    <mergeCell ref="U224:V224"/>
    <mergeCell ref="X224:Y224"/>
    <mergeCell ref="AA222:AB222"/>
    <mergeCell ref="AD222:AE222"/>
    <mergeCell ref="AG222:AH222"/>
    <mergeCell ref="AJ222:AK222"/>
    <mergeCell ref="AM222:AN222"/>
    <mergeCell ref="AG220:AH220"/>
    <mergeCell ref="AJ220:AK220"/>
    <mergeCell ref="AM220:AN220"/>
    <mergeCell ref="L223:M223"/>
    <mergeCell ref="O223:P223"/>
    <mergeCell ref="R223:S223"/>
    <mergeCell ref="U223:V223"/>
    <mergeCell ref="X223:Y223"/>
    <mergeCell ref="AD221:AE221"/>
    <mergeCell ref="AG221:AH221"/>
    <mergeCell ref="AJ221:AK221"/>
    <mergeCell ref="AM221:AN221"/>
    <mergeCell ref="L222:M222"/>
    <mergeCell ref="O222:P222"/>
    <mergeCell ref="R222:S222"/>
    <mergeCell ref="U222:V222"/>
    <mergeCell ref="X222:Y222"/>
    <mergeCell ref="AJ219:AK219"/>
    <mergeCell ref="AM219:AN219"/>
    <mergeCell ref="AA218:AB218"/>
    <mergeCell ref="AD218:AE218"/>
    <mergeCell ref="AG218:AH218"/>
    <mergeCell ref="AJ218:AK218"/>
    <mergeCell ref="AM211:AN211"/>
    <mergeCell ref="R212:S212"/>
    <mergeCell ref="U212:V212"/>
    <mergeCell ref="X212:Y212"/>
    <mergeCell ref="AA212:AB212"/>
    <mergeCell ref="AD212:AE212"/>
    <mergeCell ref="AG212:AH212"/>
    <mergeCell ref="AP219:AQ219"/>
    <mergeCell ref="L220:M220"/>
    <mergeCell ref="O220:P220"/>
    <mergeCell ref="R220:S220"/>
    <mergeCell ref="U220:V220"/>
    <mergeCell ref="X220:Y220"/>
    <mergeCell ref="AA220:AB220"/>
    <mergeCell ref="AD220:AE220"/>
    <mergeCell ref="L212:M212"/>
    <mergeCell ref="L213:M213"/>
    <mergeCell ref="L214:M214"/>
    <mergeCell ref="L219:M219"/>
    <mergeCell ref="O219:P219"/>
    <mergeCell ref="R219:S219"/>
    <mergeCell ref="U219:V219"/>
    <mergeCell ref="X219:Y219"/>
    <mergeCell ref="AA219:AB219"/>
    <mergeCell ref="AD219:AE219"/>
    <mergeCell ref="AG219:AH219"/>
    <mergeCell ref="AJ214:AK214"/>
    <mergeCell ref="AM214:AN214"/>
    <mergeCell ref="U214:V214"/>
    <mergeCell ref="X214:Y214"/>
    <mergeCell ref="AA214:AB214"/>
    <mergeCell ref="AD214:AE214"/>
    <mergeCell ref="AG214:AH214"/>
    <mergeCell ref="AJ208:AK208"/>
    <mergeCell ref="U210:V210"/>
    <mergeCell ref="X210:Y210"/>
    <mergeCell ref="AA210:AB210"/>
    <mergeCell ref="AD210:AE210"/>
    <mergeCell ref="AG210:AH210"/>
    <mergeCell ref="AJ212:AK212"/>
    <mergeCell ref="AM212:AN212"/>
    <mergeCell ref="U213:V213"/>
    <mergeCell ref="X213:Y213"/>
    <mergeCell ref="AA213:AB213"/>
    <mergeCell ref="AD213:AE213"/>
    <mergeCell ref="AG213:AH213"/>
    <mergeCell ref="AJ213:AK213"/>
    <mergeCell ref="AM213:AN213"/>
    <mergeCell ref="AM207:AN207"/>
    <mergeCell ref="L208:M208"/>
    <mergeCell ref="O208:P208"/>
    <mergeCell ref="R208:S208"/>
    <mergeCell ref="U208:V208"/>
    <mergeCell ref="X208:Y208"/>
    <mergeCell ref="AA208:AB208"/>
    <mergeCell ref="AD208:AE208"/>
    <mergeCell ref="AG208:AH208"/>
    <mergeCell ref="AJ210:AK210"/>
    <mergeCell ref="AM210:AN210"/>
    <mergeCell ref="R211:S211"/>
    <mergeCell ref="U211:V211"/>
    <mergeCell ref="X211:Y211"/>
    <mergeCell ref="AA211:AB211"/>
    <mergeCell ref="AD211:AE211"/>
    <mergeCell ref="AG211:AH211"/>
    <mergeCell ref="AJ209:AK209"/>
    <mergeCell ref="AM209:AN209"/>
    <mergeCell ref="O210:P210"/>
    <mergeCell ref="R210:S210"/>
    <mergeCell ref="AJ211:AK211"/>
    <mergeCell ref="L210:M210"/>
    <mergeCell ref="L211:M211"/>
    <mergeCell ref="AM208:AN208"/>
    <mergeCell ref="O209:P209"/>
    <mergeCell ref="R209:S209"/>
    <mergeCell ref="U209:V209"/>
    <mergeCell ref="X209:Y209"/>
    <mergeCell ref="AA209:AB209"/>
    <mergeCell ref="AD209:AE209"/>
    <mergeCell ref="AG209:AH209"/>
    <mergeCell ref="U203:V203"/>
    <mergeCell ref="X203:Y203"/>
    <mergeCell ref="L207:M207"/>
    <mergeCell ref="O207:P207"/>
    <mergeCell ref="R207:S207"/>
    <mergeCell ref="U207:V207"/>
    <mergeCell ref="X207:Y207"/>
    <mergeCell ref="AA207:AB207"/>
    <mergeCell ref="AD207:AE207"/>
    <mergeCell ref="AG207:AH207"/>
    <mergeCell ref="AJ207:AK207"/>
    <mergeCell ref="X206:Y206"/>
    <mergeCell ref="AA206:AB206"/>
    <mergeCell ref="AD206:AE206"/>
    <mergeCell ref="AG206:AH206"/>
    <mergeCell ref="AJ206:AK206"/>
    <mergeCell ref="AA205:AB205"/>
    <mergeCell ref="AD205:AE205"/>
    <mergeCell ref="AG205:AH205"/>
    <mergeCell ref="AJ205:AK205"/>
    <mergeCell ref="AG199:AH199"/>
    <mergeCell ref="AJ199:AK199"/>
    <mergeCell ref="AM199:AN199"/>
    <mergeCell ref="AD198:AE198"/>
    <mergeCell ref="AG198:AH198"/>
    <mergeCell ref="AJ198:AK198"/>
    <mergeCell ref="AM198:AN198"/>
    <mergeCell ref="U199:V199"/>
    <mergeCell ref="X199:Y199"/>
    <mergeCell ref="AA199:AB199"/>
    <mergeCell ref="AD199:AE199"/>
    <mergeCell ref="L205:M205"/>
    <mergeCell ref="O205:P205"/>
    <mergeCell ref="R205:S205"/>
    <mergeCell ref="U205:V205"/>
    <mergeCell ref="X205:Y205"/>
    <mergeCell ref="L206:M206"/>
    <mergeCell ref="O206:P206"/>
    <mergeCell ref="R206:S206"/>
    <mergeCell ref="U206:V206"/>
    <mergeCell ref="AM206:AN206"/>
    <mergeCell ref="AM205:AN205"/>
    <mergeCell ref="L204:M204"/>
    <mergeCell ref="O204:P204"/>
    <mergeCell ref="R204:S204"/>
    <mergeCell ref="U204:V204"/>
    <mergeCell ref="X204:Y204"/>
    <mergeCell ref="AA204:AB204"/>
    <mergeCell ref="AD204:AE204"/>
    <mergeCell ref="AG204:AH204"/>
    <mergeCell ref="AJ204:AK204"/>
    <mergeCell ref="AM204:AN204"/>
    <mergeCell ref="AG195:AH195"/>
    <mergeCell ref="AJ195:AK195"/>
    <mergeCell ref="AM195:AN195"/>
    <mergeCell ref="R196:S196"/>
    <mergeCell ref="U196:V196"/>
    <mergeCell ref="X196:Y196"/>
    <mergeCell ref="AA194:AB194"/>
    <mergeCell ref="AD194:AE194"/>
    <mergeCell ref="AG194:AH194"/>
    <mergeCell ref="AJ194:AK194"/>
    <mergeCell ref="AM194:AN194"/>
    <mergeCell ref="O195:P195"/>
    <mergeCell ref="AM197:AN197"/>
    <mergeCell ref="U198:V198"/>
    <mergeCell ref="X198:Y198"/>
    <mergeCell ref="AA198:AB198"/>
    <mergeCell ref="AA196:AB196"/>
    <mergeCell ref="AD196:AE196"/>
    <mergeCell ref="AG196:AH196"/>
    <mergeCell ref="AJ196:AK196"/>
    <mergeCell ref="AM196:AN196"/>
    <mergeCell ref="AD193:AE193"/>
    <mergeCell ref="AG193:AH193"/>
    <mergeCell ref="AJ193:AK193"/>
    <mergeCell ref="R195:S195"/>
    <mergeCell ref="U195:V195"/>
    <mergeCell ref="X195:Y195"/>
    <mergeCell ref="AA197:AB197"/>
    <mergeCell ref="AD197:AE197"/>
    <mergeCell ref="AG197:AH197"/>
    <mergeCell ref="AJ197:AK197"/>
    <mergeCell ref="U192:V192"/>
    <mergeCell ref="X192:Y192"/>
    <mergeCell ref="AM193:AN193"/>
    <mergeCell ref="O194:P194"/>
    <mergeCell ref="R194:S194"/>
    <mergeCell ref="U194:V194"/>
    <mergeCell ref="X194:Y194"/>
    <mergeCell ref="AG192:AH192"/>
    <mergeCell ref="AJ192:AK192"/>
    <mergeCell ref="AM192:AN192"/>
    <mergeCell ref="R197:S197"/>
    <mergeCell ref="U197:V197"/>
    <mergeCell ref="X197:Y197"/>
    <mergeCell ref="O196:P196"/>
    <mergeCell ref="O197:P197"/>
    <mergeCell ref="O193:P193"/>
    <mergeCell ref="R193:S193"/>
    <mergeCell ref="U193:V193"/>
    <mergeCell ref="X193:Y193"/>
    <mergeCell ref="AA193:AB193"/>
    <mergeCell ref="AA195:AB195"/>
    <mergeCell ref="AD195:AE195"/>
    <mergeCell ref="AG191:AH191"/>
    <mergeCell ref="U188:V188"/>
    <mergeCell ref="X188:Y188"/>
    <mergeCell ref="AA188:AB188"/>
    <mergeCell ref="AD188:AE188"/>
    <mergeCell ref="AG188:AH188"/>
    <mergeCell ref="AJ188:AK188"/>
    <mergeCell ref="L188:M188"/>
    <mergeCell ref="O188:P188"/>
    <mergeCell ref="R188:S188"/>
    <mergeCell ref="X189:Y189"/>
    <mergeCell ref="AA189:AB189"/>
    <mergeCell ref="AD189:AE189"/>
    <mergeCell ref="AG189:AH189"/>
    <mergeCell ref="AJ189:AK189"/>
    <mergeCell ref="L189:M189"/>
    <mergeCell ref="O189:P189"/>
    <mergeCell ref="R189:S189"/>
    <mergeCell ref="U189:V189"/>
    <mergeCell ref="AA191:AB191"/>
    <mergeCell ref="AD191:AE191"/>
    <mergeCell ref="AP188:AQ188"/>
    <mergeCell ref="AJ181:AK181"/>
    <mergeCell ref="AM181:AN181"/>
    <mergeCell ref="R182:S182"/>
    <mergeCell ref="U182:V182"/>
    <mergeCell ref="X182:Y182"/>
    <mergeCell ref="AA182:AB182"/>
    <mergeCell ref="AD182:AE182"/>
    <mergeCell ref="AG182:AH182"/>
    <mergeCell ref="AJ180:AK180"/>
    <mergeCell ref="AM180:AN180"/>
    <mergeCell ref="R181:S181"/>
    <mergeCell ref="U181:V181"/>
    <mergeCell ref="X181:Y181"/>
    <mergeCell ref="AA181:AB181"/>
    <mergeCell ref="AD181:AE181"/>
    <mergeCell ref="AG181:AH181"/>
    <mergeCell ref="AJ183:AK183"/>
    <mergeCell ref="AM183:AN183"/>
    <mergeCell ref="U184:V184"/>
    <mergeCell ref="X184:Y184"/>
    <mergeCell ref="AA184:AB184"/>
    <mergeCell ref="AD184:AE184"/>
    <mergeCell ref="AG184:AH184"/>
    <mergeCell ref="AJ184:AK184"/>
    <mergeCell ref="AJ182:AK182"/>
    <mergeCell ref="AM182:AN182"/>
    <mergeCell ref="U183:V183"/>
    <mergeCell ref="X183:Y183"/>
    <mergeCell ref="AM188:AN188"/>
    <mergeCell ref="AP173:AQ173"/>
    <mergeCell ref="AP174:AQ174"/>
    <mergeCell ref="L175:M175"/>
    <mergeCell ref="O175:P175"/>
    <mergeCell ref="R175:S175"/>
    <mergeCell ref="U175:V175"/>
    <mergeCell ref="X175:Y175"/>
    <mergeCell ref="AA175:AB175"/>
    <mergeCell ref="AD175:AE175"/>
    <mergeCell ref="AM179:AN179"/>
    <mergeCell ref="O180:P180"/>
    <mergeCell ref="R180:S180"/>
    <mergeCell ref="U180:V180"/>
    <mergeCell ref="X180:Y180"/>
    <mergeCell ref="AA180:AB180"/>
    <mergeCell ref="AD180:AE180"/>
    <mergeCell ref="AG180:AH180"/>
    <mergeCell ref="O179:P179"/>
    <mergeCell ref="R179:S179"/>
    <mergeCell ref="U179:V179"/>
    <mergeCell ref="X179:Y179"/>
    <mergeCell ref="AA179:AB179"/>
    <mergeCell ref="AD179:AE179"/>
    <mergeCell ref="AG179:AH179"/>
    <mergeCell ref="AJ179:AK179"/>
    <mergeCell ref="X178:Y178"/>
    <mergeCell ref="AA178:AB178"/>
    <mergeCell ref="AD178:AE178"/>
    <mergeCell ref="AG178:AH178"/>
    <mergeCell ref="AJ178:AK178"/>
    <mergeCell ref="AM178:AN178"/>
    <mergeCell ref="U174:V174"/>
    <mergeCell ref="U178:V178"/>
    <mergeCell ref="X174:Y174"/>
    <mergeCell ref="AA174:AB174"/>
    <mergeCell ref="AD174:AE174"/>
    <mergeCell ref="AG174:AH174"/>
    <mergeCell ref="AJ174:AK174"/>
    <mergeCell ref="AM174:AN174"/>
    <mergeCell ref="AG175:AH175"/>
    <mergeCell ref="AJ175:AK175"/>
    <mergeCell ref="AM175:AN175"/>
    <mergeCell ref="AG176:AH176"/>
    <mergeCell ref="AJ176:AK176"/>
    <mergeCell ref="AM176:AN176"/>
    <mergeCell ref="O176:P176"/>
    <mergeCell ref="R176:S176"/>
    <mergeCell ref="U176:V176"/>
    <mergeCell ref="X176:Y176"/>
    <mergeCell ref="AA176:AB176"/>
    <mergeCell ref="AD176:AE176"/>
    <mergeCell ref="U173:V173"/>
    <mergeCell ref="X173:Y173"/>
    <mergeCell ref="AA173:AB173"/>
    <mergeCell ref="AD173:AE173"/>
    <mergeCell ref="AG173:AH173"/>
    <mergeCell ref="AJ173:AK173"/>
    <mergeCell ref="AM173:AN173"/>
    <mergeCell ref="AA177:AB177"/>
    <mergeCell ref="AD177:AE177"/>
    <mergeCell ref="AG177:AH177"/>
    <mergeCell ref="AJ177:AK177"/>
    <mergeCell ref="AM177:AN177"/>
    <mergeCell ref="L177:M177"/>
    <mergeCell ref="O177:P177"/>
    <mergeCell ref="R177:S177"/>
    <mergeCell ref="U177:V177"/>
    <mergeCell ref="X177:Y177"/>
    <mergeCell ref="AA168:AB168"/>
    <mergeCell ref="AD168:AE168"/>
    <mergeCell ref="AG168:AH168"/>
    <mergeCell ref="AJ168:AK168"/>
    <mergeCell ref="AM168:AN168"/>
    <mergeCell ref="U169:V169"/>
    <mergeCell ref="X169:Y169"/>
    <mergeCell ref="AA167:AB167"/>
    <mergeCell ref="AD167:AE167"/>
    <mergeCell ref="AG167:AH167"/>
    <mergeCell ref="AJ167:AK167"/>
    <mergeCell ref="AM167:AN167"/>
    <mergeCell ref="U168:V168"/>
    <mergeCell ref="X168:Y168"/>
    <mergeCell ref="AA169:AB169"/>
    <mergeCell ref="AD169:AE169"/>
    <mergeCell ref="AG169:AH169"/>
    <mergeCell ref="AJ169:AK169"/>
    <mergeCell ref="AM169:AN169"/>
    <mergeCell ref="U165:V165"/>
    <mergeCell ref="X165:Y165"/>
    <mergeCell ref="AA165:AB165"/>
    <mergeCell ref="AJ163:AK163"/>
    <mergeCell ref="AM163:AN163"/>
    <mergeCell ref="O164:P164"/>
    <mergeCell ref="R164:S164"/>
    <mergeCell ref="U164:V164"/>
    <mergeCell ref="X164:Y164"/>
    <mergeCell ref="AA164:AB164"/>
    <mergeCell ref="AD164:AE164"/>
    <mergeCell ref="AA166:AB166"/>
    <mergeCell ref="AD166:AE166"/>
    <mergeCell ref="AG166:AH166"/>
    <mergeCell ref="AJ166:AK166"/>
    <mergeCell ref="AM166:AN166"/>
    <mergeCell ref="R167:S167"/>
    <mergeCell ref="U167:V167"/>
    <mergeCell ref="X167:Y167"/>
    <mergeCell ref="AD165:AE165"/>
    <mergeCell ref="AG165:AH165"/>
    <mergeCell ref="AJ165:AK165"/>
    <mergeCell ref="AM165:AN165"/>
    <mergeCell ref="R166:S166"/>
    <mergeCell ref="U166:V166"/>
    <mergeCell ref="X166:Y166"/>
    <mergeCell ref="AM160:AN160"/>
    <mergeCell ref="L163:M163"/>
    <mergeCell ref="O163:P163"/>
    <mergeCell ref="R163:S163"/>
    <mergeCell ref="U163:V163"/>
    <mergeCell ref="X163:Y163"/>
    <mergeCell ref="AA163:AB163"/>
    <mergeCell ref="AD163:AE163"/>
    <mergeCell ref="AG163:AH163"/>
    <mergeCell ref="U160:V160"/>
    <mergeCell ref="X160:Y160"/>
    <mergeCell ref="AA160:AB160"/>
    <mergeCell ref="AD160:AE160"/>
    <mergeCell ref="AG160:AH160"/>
    <mergeCell ref="AJ160:AK160"/>
    <mergeCell ref="AJ158:AK158"/>
    <mergeCell ref="AM158:AN158"/>
    <mergeCell ref="U159:V159"/>
    <mergeCell ref="X159:Y159"/>
    <mergeCell ref="AA159:AB159"/>
    <mergeCell ref="AD159:AE159"/>
    <mergeCell ref="AG159:AH159"/>
    <mergeCell ref="AJ159:AK159"/>
    <mergeCell ref="AM159:AN159"/>
    <mergeCell ref="R158:S158"/>
    <mergeCell ref="U158:V158"/>
    <mergeCell ref="X158:Y158"/>
    <mergeCell ref="AA158:AB158"/>
    <mergeCell ref="U151:V151"/>
    <mergeCell ref="X151:Y151"/>
    <mergeCell ref="AA151:AB151"/>
    <mergeCell ref="AD151:AE151"/>
    <mergeCell ref="AG151:AH151"/>
    <mergeCell ref="AJ151:AK151"/>
    <mergeCell ref="X150:Y150"/>
    <mergeCell ref="AA150:AB150"/>
    <mergeCell ref="AD150:AE150"/>
    <mergeCell ref="AG150:AH150"/>
    <mergeCell ref="AJ150:AK150"/>
    <mergeCell ref="AA149:AB149"/>
    <mergeCell ref="AD149:AE149"/>
    <mergeCell ref="AG149:AH149"/>
    <mergeCell ref="AJ149:AK149"/>
    <mergeCell ref="AJ152:AK152"/>
    <mergeCell ref="U153:V153"/>
    <mergeCell ref="X153:Y153"/>
    <mergeCell ref="AA153:AB153"/>
    <mergeCell ref="AD153:AE153"/>
    <mergeCell ref="AG153:AH153"/>
    <mergeCell ref="U152:V152"/>
    <mergeCell ref="X152:Y152"/>
    <mergeCell ref="AA152:AB152"/>
    <mergeCell ref="X146:Y146"/>
    <mergeCell ref="AA146:AB146"/>
    <mergeCell ref="AD146:AE146"/>
    <mergeCell ref="AG146:AH146"/>
    <mergeCell ref="AJ146:AK146"/>
    <mergeCell ref="AM146:AN146"/>
    <mergeCell ref="AM144:AN144"/>
    <mergeCell ref="U145:V145"/>
    <mergeCell ref="X145:Y145"/>
    <mergeCell ref="AA145:AB145"/>
    <mergeCell ref="AD145:AE145"/>
    <mergeCell ref="AG145:AH145"/>
    <mergeCell ref="AJ145:AK145"/>
    <mergeCell ref="L147:M147"/>
    <mergeCell ref="O147:P147"/>
    <mergeCell ref="R147:S147"/>
    <mergeCell ref="U147:V147"/>
    <mergeCell ref="X147:Y147"/>
    <mergeCell ref="L145:M145"/>
    <mergeCell ref="O145:P145"/>
    <mergeCell ref="R145:S145"/>
    <mergeCell ref="L146:M146"/>
    <mergeCell ref="O146:P146"/>
    <mergeCell ref="AA139:AB139"/>
    <mergeCell ref="AD139:AE139"/>
    <mergeCell ref="AG139:AH139"/>
    <mergeCell ref="AJ139:AK139"/>
    <mergeCell ref="AM139:AN139"/>
    <mergeCell ref="O149:P149"/>
    <mergeCell ref="R149:S149"/>
    <mergeCell ref="U149:V149"/>
    <mergeCell ref="X149:Y149"/>
    <mergeCell ref="O150:P150"/>
    <mergeCell ref="R150:S150"/>
    <mergeCell ref="U150:V150"/>
    <mergeCell ref="AM145:AN145"/>
    <mergeCell ref="U146:V146"/>
    <mergeCell ref="AM150:AN150"/>
    <mergeCell ref="AM149:AN149"/>
    <mergeCell ref="U139:V139"/>
    <mergeCell ref="X139:Y139"/>
    <mergeCell ref="R146:S146"/>
    <mergeCell ref="AG143:AH143"/>
    <mergeCell ref="AJ143:AK143"/>
    <mergeCell ref="AM143:AN143"/>
    <mergeCell ref="R144:S144"/>
    <mergeCell ref="U144:V144"/>
    <mergeCell ref="X144:Y144"/>
    <mergeCell ref="AA144:AB144"/>
    <mergeCell ref="AD144:AE144"/>
    <mergeCell ref="AA147:AB147"/>
    <mergeCell ref="AD147:AE147"/>
    <mergeCell ref="AG147:AH147"/>
    <mergeCell ref="AJ147:AK147"/>
    <mergeCell ref="AM147:AN147"/>
    <mergeCell ref="AD137:AE137"/>
    <mergeCell ref="AG137:AH137"/>
    <mergeCell ref="AJ137:AK137"/>
    <mergeCell ref="AM137:AN137"/>
    <mergeCell ref="U138:V138"/>
    <mergeCell ref="X138:Y138"/>
    <mergeCell ref="AG136:AH136"/>
    <mergeCell ref="AJ136:AK136"/>
    <mergeCell ref="AM136:AN136"/>
    <mergeCell ref="R137:S137"/>
    <mergeCell ref="U137:V137"/>
    <mergeCell ref="X137:Y137"/>
    <mergeCell ref="AA137:AB137"/>
    <mergeCell ref="L143:M143"/>
    <mergeCell ref="O143:P143"/>
    <mergeCell ref="AP143:AQ143"/>
    <mergeCell ref="L144:M144"/>
    <mergeCell ref="O144:P144"/>
    <mergeCell ref="AP144:AQ144"/>
    <mergeCell ref="AM138:AN138"/>
    <mergeCell ref="AG144:AH144"/>
    <mergeCell ref="AJ144:AK144"/>
    <mergeCell ref="R143:S143"/>
    <mergeCell ref="U143:V143"/>
    <mergeCell ref="X143:Y143"/>
    <mergeCell ref="AA143:AB143"/>
    <mergeCell ref="AD143:AE143"/>
    <mergeCell ref="L136:M136"/>
    <mergeCell ref="L137:M137"/>
    <mergeCell ref="L138:M138"/>
    <mergeCell ref="L139:M139"/>
    <mergeCell ref="O137:P137"/>
    <mergeCell ref="U135:V135"/>
    <mergeCell ref="X135:Y135"/>
    <mergeCell ref="AA135:AB135"/>
    <mergeCell ref="AD135:AE135"/>
    <mergeCell ref="AG135:AH135"/>
    <mergeCell ref="U132:V132"/>
    <mergeCell ref="X132:Y132"/>
    <mergeCell ref="AA132:AB132"/>
    <mergeCell ref="AD132:AE132"/>
    <mergeCell ref="AG132:AH132"/>
    <mergeCell ref="AJ132:AK132"/>
    <mergeCell ref="AP128:AQ128"/>
    <mergeCell ref="AP129:AQ129"/>
    <mergeCell ref="L133:M133"/>
    <mergeCell ref="AM130:AN130"/>
    <mergeCell ref="U131:V131"/>
    <mergeCell ref="X131:Y131"/>
    <mergeCell ref="AA131:AB131"/>
    <mergeCell ref="AD131:AE131"/>
    <mergeCell ref="AG131:AH131"/>
    <mergeCell ref="AJ131:AK131"/>
    <mergeCell ref="AM131:AN131"/>
    <mergeCell ref="R130:S130"/>
    <mergeCell ref="U130:V130"/>
    <mergeCell ref="X130:Y130"/>
    <mergeCell ref="AA130:AB130"/>
    <mergeCell ref="AD130:AE130"/>
    <mergeCell ref="AG130:AH130"/>
    <mergeCell ref="AM128:AN128"/>
    <mergeCell ref="AA129:AB129"/>
    <mergeCell ref="AD129:AE129"/>
    <mergeCell ref="AG129:AH129"/>
    <mergeCell ref="AM129:AN129"/>
    <mergeCell ref="O128:P128"/>
    <mergeCell ref="R128:S128"/>
    <mergeCell ref="U128:V128"/>
    <mergeCell ref="X128:Y128"/>
    <mergeCell ref="AA128:AB128"/>
    <mergeCell ref="AD128:AE128"/>
    <mergeCell ref="AG128:AH128"/>
    <mergeCell ref="AJ128:AK128"/>
    <mergeCell ref="L128:M128"/>
    <mergeCell ref="L129:M129"/>
    <mergeCell ref="O129:P129"/>
    <mergeCell ref="AM132:AN132"/>
    <mergeCell ref="AJ124:AK124"/>
    <mergeCell ref="AM124:AN124"/>
    <mergeCell ref="AA121:AB121"/>
    <mergeCell ref="AD121:AE121"/>
    <mergeCell ref="AG121:AH121"/>
    <mergeCell ref="AJ121:AK121"/>
    <mergeCell ref="AM121:AN121"/>
    <mergeCell ref="R121:S121"/>
    <mergeCell ref="U121:V121"/>
    <mergeCell ref="X121:Y121"/>
    <mergeCell ref="R122:S122"/>
    <mergeCell ref="U122:V122"/>
    <mergeCell ref="L130:M130"/>
    <mergeCell ref="O130:P130"/>
    <mergeCell ref="L131:M131"/>
    <mergeCell ref="O131:P131"/>
    <mergeCell ref="R131:S131"/>
    <mergeCell ref="AJ130:AK130"/>
    <mergeCell ref="U124:V124"/>
    <mergeCell ref="X124:Y124"/>
    <mergeCell ref="AA124:AB124"/>
    <mergeCell ref="AD124:AE124"/>
    <mergeCell ref="AG124:AH124"/>
    <mergeCell ref="U123:V123"/>
    <mergeCell ref="X123:Y123"/>
    <mergeCell ref="AA123:AB123"/>
    <mergeCell ref="AD123:AE123"/>
    <mergeCell ref="AG123:AH123"/>
    <mergeCell ref="AJ123:AK123"/>
    <mergeCell ref="R129:S129"/>
    <mergeCell ref="U129:V129"/>
    <mergeCell ref="X129:Y129"/>
    <mergeCell ref="X118:Y118"/>
    <mergeCell ref="AA118:AB118"/>
    <mergeCell ref="AD118:AE118"/>
    <mergeCell ref="AG118:AH118"/>
    <mergeCell ref="AJ118:AK118"/>
    <mergeCell ref="AJ129:AK129"/>
    <mergeCell ref="AM118:AN118"/>
    <mergeCell ref="AM123:AN123"/>
    <mergeCell ref="X120:Y120"/>
    <mergeCell ref="AA120:AB120"/>
    <mergeCell ref="AD120:AE120"/>
    <mergeCell ref="AG120:AH120"/>
    <mergeCell ref="AJ120:AK120"/>
    <mergeCell ref="AM116:AN116"/>
    <mergeCell ref="U117:V117"/>
    <mergeCell ref="X117:Y117"/>
    <mergeCell ref="AA117:AB117"/>
    <mergeCell ref="AD117:AE117"/>
    <mergeCell ref="AG117:AH117"/>
    <mergeCell ref="AJ117:AK117"/>
    <mergeCell ref="AM117:AN117"/>
    <mergeCell ref="U118:V118"/>
    <mergeCell ref="X122:Y122"/>
    <mergeCell ref="AA122:AB122"/>
    <mergeCell ref="AD122:AE122"/>
    <mergeCell ref="AG122:AH122"/>
    <mergeCell ref="AJ122:AK122"/>
    <mergeCell ref="AM122:AN122"/>
    <mergeCell ref="U120:V120"/>
    <mergeCell ref="AM120:AN120"/>
    <mergeCell ref="AG115:AH115"/>
    <mergeCell ref="AJ115:AK115"/>
    <mergeCell ref="AM115:AN115"/>
    <mergeCell ref="R116:S116"/>
    <mergeCell ref="U116:V116"/>
    <mergeCell ref="X116:Y116"/>
    <mergeCell ref="AA116:AB116"/>
    <mergeCell ref="AD116:AE116"/>
    <mergeCell ref="AG116:AH116"/>
    <mergeCell ref="AJ116:AK116"/>
    <mergeCell ref="AJ114:AK114"/>
    <mergeCell ref="AM114:AN114"/>
    <mergeCell ref="R115:S115"/>
    <mergeCell ref="U115:V115"/>
    <mergeCell ref="X115:Y115"/>
    <mergeCell ref="AA115:AB115"/>
    <mergeCell ref="AD115:AE115"/>
    <mergeCell ref="U114:V114"/>
    <mergeCell ref="X114:Y114"/>
    <mergeCell ref="AA114:AB114"/>
    <mergeCell ref="AD114:AE114"/>
    <mergeCell ref="AG114:AH114"/>
    <mergeCell ref="U102:V102"/>
    <mergeCell ref="X102:Y102"/>
    <mergeCell ref="AA102:AB102"/>
    <mergeCell ref="AD102:AE102"/>
    <mergeCell ref="AG102:AH102"/>
    <mergeCell ref="AJ107:AK107"/>
    <mergeCell ref="AM107:AN107"/>
    <mergeCell ref="AJ106:AK106"/>
    <mergeCell ref="AM106:AN106"/>
    <mergeCell ref="AJ109:AK109"/>
    <mergeCell ref="AM109:AN109"/>
    <mergeCell ref="R113:S113"/>
    <mergeCell ref="U113:V113"/>
    <mergeCell ref="X113:Y113"/>
    <mergeCell ref="AG108:AH108"/>
    <mergeCell ref="U107:V107"/>
    <mergeCell ref="X107:Y107"/>
    <mergeCell ref="AA107:AB107"/>
    <mergeCell ref="AD107:AE107"/>
    <mergeCell ref="AG107:AH107"/>
    <mergeCell ref="U104:V104"/>
    <mergeCell ref="X104:Y104"/>
    <mergeCell ref="AA104:AB104"/>
    <mergeCell ref="AD104:AE104"/>
    <mergeCell ref="AG104:AH104"/>
    <mergeCell ref="AJ104:AK104"/>
    <mergeCell ref="AJ102:AK102"/>
    <mergeCell ref="U103:V103"/>
    <mergeCell ref="AA113:AB113"/>
    <mergeCell ref="AD113:AE113"/>
    <mergeCell ref="AG113:AH113"/>
    <mergeCell ref="AJ113:AK113"/>
    <mergeCell ref="AM113:AN113"/>
    <mergeCell ref="O91:P91"/>
    <mergeCell ref="O92:P92"/>
    <mergeCell ref="AM99:AN99"/>
    <mergeCell ref="O100:P100"/>
    <mergeCell ref="R100:S100"/>
    <mergeCell ref="U100:V100"/>
    <mergeCell ref="X100:Y100"/>
    <mergeCell ref="AA100:AB100"/>
    <mergeCell ref="AD100:AE100"/>
    <mergeCell ref="AG100:AH100"/>
    <mergeCell ref="AJ100:AK100"/>
    <mergeCell ref="O98:P98"/>
    <mergeCell ref="R98:S98"/>
    <mergeCell ref="U98:V98"/>
    <mergeCell ref="X98:Y98"/>
    <mergeCell ref="AA98:AB98"/>
    <mergeCell ref="AM104:AN104"/>
    <mergeCell ref="X94:Y94"/>
    <mergeCell ref="AA94:AB94"/>
    <mergeCell ref="AD94:AE94"/>
    <mergeCell ref="AG94:AH94"/>
    <mergeCell ref="AJ94:AK94"/>
    <mergeCell ref="AM94:AN94"/>
    <mergeCell ref="AD103:AE103"/>
    <mergeCell ref="AA93:AB93"/>
    <mergeCell ref="AG103:AH103"/>
    <mergeCell ref="AJ103:AK103"/>
    <mergeCell ref="AD93:AE93"/>
    <mergeCell ref="AG93:AH93"/>
    <mergeCell ref="AJ93:AK93"/>
    <mergeCell ref="AM93:AN93"/>
    <mergeCell ref="U93:V93"/>
    <mergeCell ref="X93:Y93"/>
    <mergeCell ref="U94:V94"/>
    <mergeCell ref="AM91:AN91"/>
    <mergeCell ref="R92:S92"/>
    <mergeCell ref="U92:V92"/>
    <mergeCell ref="X92:Y92"/>
    <mergeCell ref="AA92:AB92"/>
    <mergeCell ref="AD92:AE92"/>
    <mergeCell ref="AG92:AH92"/>
    <mergeCell ref="AJ92:AK92"/>
    <mergeCell ref="AM92:AN92"/>
    <mergeCell ref="AG91:AH91"/>
    <mergeCell ref="AJ91:AK91"/>
    <mergeCell ref="AP83:AQ83"/>
    <mergeCell ref="AP84:AQ84"/>
    <mergeCell ref="X90:Y90"/>
    <mergeCell ref="AA90:AB90"/>
    <mergeCell ref="AD90:AE90"/>
    <mergeCell ref="AG90:AH90"/>
    <mergeCell ref="AJ90:AK90"/>
    <mergeCell ref="AM90:AN90"/>
    <mergeCell ref="AM88:AN88"/>
    <mergeCell ref="U89:V89"/>
    <mergeCell ref="X89:Y89"/>
    <mergeCell ref="AA89:AB89"/>
    <mergeCell ref="AD89:AE89"/>
    <mergeCell ref="AG89:AH89"/>
    <mergeCell ref="AJ89:AK89"/>
    <mergeCell ref="AM89:AN89"/>
    <mergeCell ref="U90:V90"/>
    <mergeCell ref="X85:Y85"/>
    <mergeCell ref="R88:S88"/>
    <mergeCell ref="U88:V88"/>
    <mergeCell ref="X88:Y88"/>
    <mergeCell ref="AA88:AB88"/>
    <mergeCell ref="AD88:AE88"/>
    <mergeCell ref="AG88:AH88"/>
    <mergeCell ref="AJ88:AK88"/>
    <mergeCell ref="AD86:AE86"/>
    <mergeCell ref="AG86:AH86"/>
    <mergeCell ref="AJ86:AK86"/>
    <mergeCell ref="AM86:AN86"/>
    <mergeCell ref="R87:S87"/>
    <mergeCell ref="U87:V87"/>
    <mergeCell ref="X87:Y87"/>
    <mergeCell ref="AA87:AB87"/>
    <mergeCell ref="AD87:AE87"/>
    <mergeCell ref="X86:Y86"/>
    <mergeCell ref="AA86:AB86"/>
    <mergeCell ref="R91:S91"/>
    <mergeCell ref="U91:V91"/>
    <mergeCell ref="X91:Y91"/>
    <mergeCell ref="AA91:AB91"/>
    <mergeCell ref="AD91:AE91"/>
    <mergeCell ref="L88:M88"/>
    <mergeCell ref="O88:P88"/>
    <mergeCell ref="O89:P89"/>
    <mergeCell ref="R89:S89"/>
    <mergeCell ref="O90:P90"/>
    <mergeCell ref="R90:S90"/>
    <mergeCell ref="AA83:AB83"/>
    <mergeCell ref="AD83:AE83"/>
    <mergeCell ref="AG83:AH83"/>
    <mergeCell ref="AJ83:AK83"/>
    <mergeCell ref="AM83:AN83"/>
    <mergeCell ref="L84:M84"/>
    <mergeCell ref="O84:P84"/>
    <mergeCell ref="R84:S84"/>
    <mergeCell ref="U84:V84"/>
    <mergeCell ref="X84:Y84"/>
    <mergeCell ref="L83:M83"/>
    <mergeCell ref="O83:P83"/>
    <mergeCell ref="R83:S83"/>
    <mergeCell ref="U83:V83"/>
    <mergeCell ref="X83:Y83"/>
    <mergeCell ref="AA85:AB85"/>
    <mergeCell ref="AD85:AE85"/>
    <mergeCell ref="AG85:AH85"/>
    <mergeCell ref="O86:P86"/>
    <mergeCell ref="R86:S86"/>
    <mergeCell ref="U86:V86"/>
    <mergeCell ref="L85:M85"/>
    <mergeCell ref="L86:M86"/>
    <mergeCell ref="L87:M87"/>
    <mergeCell ref="O87:P87"/>
    <mergeCell ref="AJ79:AK79"/>
    <mergeCell ref="AM79:AN79"/>
    <mergeCell ref="AM76:AN76"/>
    <mergeCell ref="U79:V79"/>
    <mergeCell ref="X79:Y79"/>
    <mergeCell ref="AA79:AB79"/>
    <mergeCell ref="AD79:AE79"/>
    <mergeCell ref="AG79:AH79"/>
    <mergeCell ref="U76:V76"/>
    <mergeCell ref="X76:Y76"/>
    <mergeCell ref="AA76:AB76"/>
    <mergeCell ref="AD76:AE76"/>
    <mergeCell ref="AG76:AH76"/>
    <mergeCell ref="AJ76:AK76"/>
    <mergeCell ref="AJ78:AK78"/>
    <mergeCell ref="AM78:AN78"/>
    <mergeCell ref="AJ85:AK85"/>
    <mergeCell ref="AM85:AN85"/>
    <mergeCell ref="U78:V78"/>
    <mergeCell ref="X78:Y78"/>
    <mergeCell ref="AA78:AB78"/>
    <mergeCell ref="AD78:AE78"/>
    <mergeCell ref="AG78:AH78"/>
    <mergeCell ref="R78:S78"/>
    <mergeCell ref="O79:P79"/>
    <mergeCell ref="AG87:AH87"/>
    <mergeCell ref="AJ87:AK87"/>
    <mergeCell ref="AM87:AN87"/>
    <mergeCell ref="R74:S74"/>
    <mergeCell ref="U74:V74"/>
    <mergeCell ref="X74:Y74"/>
    <mergeCell ref="AA74:AB74"/>
    <mergeCell ref="AD74:AE74"/>
    <mergeCell ref="AG74:AH74"/>
    <mergeCell ref="AM72:AN72"/>
    <mergeCell ref="R73:S73"/>
    <mergeCell ref="U73:V73"/>
    <mergeCell ref="X73:Y73"/>
    <mergeCell ref="AA73:AB73"/>
    <mergeCell ref="AD73:AE73"/>
    <mergeCell ref="AG73:AH73"/>
    <mergeCell ref="AJ73:AK73"/>
    <mergeCell ref="AM73:AN73"/>
    <mergeCell ref="O85:P85"/>
    <mergeCell ref="R85:S85"/>
    <mergeCell ref="U85:V85"/>
    <mergeCell ref="R79:S79"/>
    <mergeCell ref="AJ84:AK84"/>
    <mergeCell ref="AM84:AN84"/>
    <mergeCell ref="AA84:AB84"/>
    <mergeCell ref="AD84:AE84"/>
    <mergeCell ref="AG84:AH84"/>
    <mergeCell ref="AG64:AH64"/>
    <mergeCell ref="AJ64:AK64"/>
    <mergeCell ref="AM64:AN64"/>
    <mergeCell ref="AA63:AB63"/>
    <mergeCell ref="AD63:AE63"/>
    <mergeCell ref="AJ71:AK71"/>
    <mergeCell ref="AM71:AN71"/>
    <mergeCell ref="AJ74:AK74"/>
    <mergeCell ref="AM74:AN74"/>
    <mergeCell ref="U75:V75"/>
    <mergeCell ref="X75:Y75"/>
    <mergeCell ref="AA75:AB75"/>
    <mergeCell ref="AD75:AE75"/>
    <mergeCell ref="AG75:AH75"/>
    <mergeCell ref="AJ75:AK75"/>
    <mergeCell ref="AM75:AN75"/>
    <mergeCell ref="X69:Y69"/>
    <mergeCell ref="AA69:AB69"/>
    <mergeCell ref="AD69:AE69"/>
    <mergeCell ref="AG69:AH69"/>
    <mergeCell ref="L68:M68"/>
    <mergeCell ref="O68:P68"/>
    <mergeCell ref="R68:S68"/>
    <mergeCell ref="U68:V68"/>
    <mergeCell ref="X68:Y68"/>
    <mergeCell ref="AA68:AB68"/>
    <mergeCell ref="AD68:AE68"/>
    <mergeCell ref="AG68:AH68"/>
    <mergeCell ref="AM63:AN63"/>
    <mergeCell ref="U64:V64"/>
    <mergeCell ref="X64:Y64"/>
    <mergeCell ref="AA64:AB64"/>
    <mergeCell ref="O72:P72"/>
    <mergeCell ref="R72:S72"/>
    <mergeCell ref="U72:V72"/>
    <mergeCell ref="X72:Y72"/>
    <mergeCell ref="AA72:AB72"/>
    <mergeCell ref="AD72:AE72"/>
    <mergeCell ref="AG72:AH72"/>
    <mergeCell ref="AJ72:AK72"/>
    <mergeCell ref="AJ70:AK70"/>
    <mergeCell ref="AM70:AN70"/>
    <mergeCell ref="O71:P71"/>
    <mergeCell ref="R71:S71"/>
    <mergeCell ref="U71:V71"/>
    <mergeCell ref="X71:Y71"/>
    <mergeCell ref="AA71:AB71"/>
    <mergeCell ref="AD71:AE71"/>
    <mergeCell ref="AG71:AH71"/>
    <mergeCell ref="AJ69:AK69"/>
    <mergeCell ref="AM69:AN69"/>
    <mergeCell ref="AD64:AE64"/>
    <mergeCell ref="L57:M57"/>
    <mergeCell ref="L58:M58"/>
    <mergeCell ref="O59:P59"/>
    <mergeCell ref="O60:P60"/>
    <mergeCell ref="R61:S61"/>
    <mergeCell ref="R62:S62"/>
    <mergeCell ref="U63:V63"/>
    <mergeCell ref="X63:Y63"/>
    <mergeCell ref="R59:S59"/>
    <mergeCell ref="U59:V59"/>
    <mergeCell ref="AG62:AH62"/>
    <mergeCell ref="AA57:AB57"/>
    <mergeCell ref="AD57:AE57"/>
    <mergeCell ref="AG57:AH57"/>
    <mergeCell ref="U62:V62"/>
    <mergeCell ref="AJ62:AK62"/>
    <mergeCell ref="AM62:AN62"/>
    <mergeCell ref="X59:Y59"/>
    <mergeCell ref="AA59:AB59"/>
    <mergeCell ref="AD59:AE59"/>
    <mergeCell ref="AM60:AN60"/>
    <mergeCell ref="U61:V61"/>
    <mergeCell ref="X61:Y61"/>
    <mergeCell ref="AA61:AB61"/>
    <mergeCell ref="AD61:AE61"/>
    <mergeCell ref="AG61:AH61"/>
    <mergeCell ref="AJ61:AK61"/>
    <mergeCell ref="AM61:AN61"/>
    <mergeCell ref="AJ60:AK60"/>
    <mergeCell ref="X62:Y62"/>
    <mergeCell ref="AA62:AB62"/>
    <mergeCell ref="AD62:AE62"/>
    <mergeCell ref="AJ57:AK57"/>
    <mergeCell ref="AM57:AN57"/>
    <mergeCell ref="O58:P58"/>
    <mergeCell ref="R58:S58"/>
    <mergeCell ref="U58:V58"/>
    <mergeCell ref="X58:Y58"/>
    <mergeCell ref="AA58:AB58"/>
    <mergeCell ref="AG63:AH63"/>
    <mergeCell ref="AJ63:AK63"/>
    <mergeCell ref="AA56:AB56"/>
    <mergeCell ref="AD56:AE56"/>
    <mergeCell ref="AG56:AH56"/>
    <mergeCell ref="AJ56:AK56"/>
    <mergeCell ref="AM56:AN56"/>
    <mergeCell ref="O57:P57"/>
    <mergeCell ref="R57:S57"/>
    <mergeCell ref="U57:V57"/>
    <mergeCell ref="X57:Y57"/>
    <mergeCell ref="R60:S60"/>
    <mergeCell ref="U60:V60"/>
    <mergeCell ref="X60:Y60"/>
    <mergeCell ref="AA60:AB60"/>
    <mergeCell ref="AD60:AE60"/>
    <mergeCell ref="AG60:AH60"/>
    <mergeCell ref="AG59:AH59"/>
    <mergeCell ref="AJ59:AK59"/>
    <mergeCell ref="AM59:AN59"/>
    <mergeCell ref="L56:M56"/>
    <mergeCell ref="O56:P56"/>
    <mergeCell ref="R56:S56"/>
    <mergeCell ref="U56:V56"/>
    <mergeCell ref="X56:Y56"/>
    <mergeCell ref="AD58:AE58"/>
    <mergeCell ref="AG58:AH58"/>
    <mergeCell ref="AJ58:AK58"/>
    <mergeCell ref="AM58:AN58"/>
    <mergeCell ref="L53:M53"/>
    <mergeCell ref="O53:P53"/>
    <mergeCell ref="R53:S53"/>
    <mergeCell ref="U53:V53"/>
    <mergeCell ref="X53:Y53"/>
    <mergeCell ref="AA53:AB53"/>
    <mergeCell ref="AP53:AQ53"/>
    <mergeCell ref="AA54:AB54"/>
    <mergeCell ref="AD54:AE54"/>
    <mergeCell ref="AG54:AH54"/>
    <mergeCell ref="AJ54:AK54"/>
    <mergeCell ref="AM54:AN54"/>
    <mergeCell ref="L55:M55"/>
    <mergeCell ref="O55:P55"/>
    <mergeCell ref="R55:S55"/>
    <mergeCell ref="U55:V55"/>
    <mergeCell ref="X55:Y55"/>
    <mergeCell ref="AD53:AE53"/>
    <mergeCell ref="AG53:AH53"/>
    <mergeCell ref="AJ53:AK53"/>
    <mergeCell ref="AM53:AN53"/>
    <mergeCell ref="L54:M54"/>
    <mergeCell ref="O54:P54"/>
    <mergeCell ref="R54:S54"/>
    <mergeCell ref="U54:V54"/>
    <mergeCell ref="X54:Y54"/>
    <mergeCell ref="AA55:AB55"/>
    <mergeCell ref="AD55:AE55"/>
    <mergeCell ref="AG55:AH55"/>
    <mergeCell ref="AJ55:AK55"/>
    <mergeCell ref="AM55:AN55"/>
    <mergeCell ref="AP54:AQ54"/>
    <mergeCell ref="AM48:AN48"/>
    <mergeCell ref="U48:V48"/>
    <mergeCell ref="X48:Y48"/>
    <mergeCell ref="AA48:AB48"/>
    <mergeCell ref="AD48:AE48"/>
    <mergeCell ref="AG48:AH48"/>
    <mergeCell ref="AJ48:AK48"/>
    <mergeCell ref="AJ46:AK46"/>
    <mergeCell ref="AM46:AN46"/>
    <mergeCell ref="U47:V47"/>
    <mergeCell ref="X47:Y47"/>
    <mergeCell ref="AA47:AB47"/>
    <mergeCell ref="AD47:AE47"/>
    <mergeCell ref="AG47:AH47"/>
    <mergeCell ref="AJ47:AK47"/>
    <mergeCell ref="AM47:AN47"/>
    <mergeCell ref="R46:S46"/>
    <mergeCell ref="U46:V46"/>
    <mergeCell ref="X46:Y46"/>
    <mergeCell ref="AA46:AB46"/>
    <mergeCell ref="AD46:AE46"/>
    <mergeCell ref="AG46:AH46"/>
    <mergeCell ref="AM44:AN44"/>
    <mergeCell ref="R45:S45"/>
    <mergeCell ref="U45:V45"/>
    <mergeCell ref="X45:Y45"/>
    <mergeCell ref="AA45:AB45"/>
    <mergeCell ref="AD45:AE45"/>
    <mergeCell ref="AG45:AH45"/>
    <mergeCell ref="AJ45:AK45"/>
    <mergeCell ref="AM45:AN45"/>
    <mergeCell ref="AJ43:AK43"/>
    <mergeCell ref="AM43:AN43"/>
    <mergeCell ref="O44:P44"/>
    <mergeCell ref="R44:S44"/>
    <mergeCell ref="U44:V44"/>
    <mergeCell ref="X44:Y44"/>
    <mergeCell ref="AA44:AB44"/>
    <mergeCell ref="AD44:AE44"/>
    <mergeCell ref="AG44:AH44"/>
    <mergeCell ref="AJ44:AK44"/>
    <mergeCell ref="AJ42:AK42"/>
    <mergeCell ref="AM42:AN42"/>
    <mergeCell ref="O43:P43"/>
    <mergeCell ref="R43:S43"/>
    <mergeCell ref="U43:V43"/>
    <mergeCell ref="X43:Y43"/>
    <mergeCell ref="AA43:AB43"/>
    <mergeCell ref="AD43:AE43"/>
    <mergeCell ref="AG43:AH43"/>
    <mergeCell ref="AJ41:AK41"/>
    <mergeCell ref="AM41:AN41"/>
    <mergeCell ref="L42:M42"/>
    <mergeCell ref="O42:P42"/>
    <mergeCell ref="R42:S42"/>
    <mergeCell ref="U42:V42"/>
    <mergeCell ref="X42:Y42"/>
    <mergeCell ref="AA42:AB42"/>
    <mergeCell ref="AD42:AE42"/>
    <mergeCell ref="AG42:AH42"/>
    <mergeCell ref="L41:M41"/>
    <mergeCell ref="O41:P41"/>
    <mergeCell ref="R41:S41"/>
    <mergeCell ref="U41:V41"/>
    <mergeCell ref="X41:Y41"/>
    <mergeCell ref="AA41:AB41"/>
    <mergeCell ref="AD41:AE41"/>
    <mergeCell ref="AG41:AH41"/>
    <mergeCell ref="AM39:AN39"/>
    <mergeCell ref="L40:M40"/>
    <mergeCell ref="O40:P40"/>
    <mergeCell ref="R40:S40"/>
    <mergeCell ref="U40:V40"/>
    <mergeCell ref="X40:Y40"/>
    <mergeCell ref="AA40:AB40"/>
    <mergeCell ref="AD40:AE40"/>
    <mergeCell ref="AG40:AH40"/>
    <mergeCell ref="AP38:AQ38"/>
    <mergeCell ref="L39:M39"/>
    <mergeCell ref="O39:P39"/>
    <mergeCell ref="R39:S39"/>
    <mergeCell ref="U39:V39"/>
    <mergeCell ref="X39:Y39"/>
    <mergeCell ref="AA39:AB39"/>
    <mergeCell ref="AD39:AE39"/>
    <mergeCell ref="AG39:AH39"/>
    <mergeCell ref="AJ39:AK39"/>
    <mergeCell ref="X38:Y38"/>
    <mergeCell ref="AA38:AB38"/>
    <mergeCell ref="AD38:AE38"/>
    <mergeCell ref="AG38:AH38"/>
    <mergeCell ref="AJ38:AK38"/>
    <mergeCell ref="AM38:AN38"/>
    <mergeCell ref="AJ40:AK40"/>
    <mergeCell ref="AM40:AN40"/>
    <mergeCell ref="L38:M38"/>
    <mergeCell ref="O38:P38"/>
    <mergeCell ref="R38:S38"/>
    <mergeCell ref="U38:V38"/>
    <mergeCell ref="AM34:AN34"/>
    <mergeCell ref="AM32:AN32"/>
    <mergeCell ref="U33:V33"/>
    <mergeCell ref="X33:Y33"/>
    <mergeCell ref="AA33:AB33"/>
    <mergeCell ref="AD33:AE33"/>
    <mergeCell ref="AG33:AH33"/>
    <mergeCell ref="AJ33:AK33"/>
    <mergeCell ref="AM33:AN33"/>
    <mergeCell ref="U34:V34"/>
    <mergeCell ref="AM31:AN31"/>
    <mergeCell ref="R32:S32"/>
    <mergeCell ref="U32:V32"/>
    <mergeCell ref="X32:Y32"/>
    <mergeCell ref="AA32:AB32"/>
    <mergeCell ref="AD32:AE32"/>
    <mergeCell ref="AG32:AH32"/>
    <mergeCell ref="AJ32:AK32"/>
    <mergeCell ref="AA34:AB34"/>
    <mergeCell ref="AD34:AE34"/>
    <mergeCell ref="AG34:AH34"/>
    <mergeCell ref="AJ34:AK34"/>
    <mergeCell ref="AG31:AH31"/>
    <mergeCell ref="AJ31:AK31"/>
    <mergeCell ref="X31:Y31"/>
    <mergeCell ref="AA31:AB31"/>
    <mergeCell ref="AD31:AE31"/>
    <mergeCell ref="X34:Y34"/>
    <mergeCell ref="AP23:AQ23"/>
    <mergeCell ref="L24:M24"/>
    <mergeCell ref="O24:P24"/>
    <mergeCell ref="R24:S24"/>
    <mergeCell ref="U24:V24"/>
    <mergeCell ref="X24:Y24"/>
    <mergeCell ref="AA24:AB24"/>
    <mergeCell ref="AD24:AE24"/>
    <mergeCell ref="L28:M28"/>
    <mergeCell ref="O28:P28"/>
    <mergeCell ref="R28:S28"/>
    <mergeCell ref="U28:V28"/>
    <mergeCell ref="X28:Y28"/>
    <mergeCell ref="AA26:AB26"/>
    <mergeCell ref="AD26:AE26"/>
    <mergeCell ref="AG26:AH26"/>
    <mergeCell ref="AJ26:AK26"/>
    <mergeCell ref="AM26:AN26"/>
    <mergeCell ref="L27:M27"/>
    <mergeCell ref="O27:P27"/>
    <mergeCell ref="R27:S27"/>
    <mergeCell ref="AP24:AQ24"/>
    <mergeCell ref="L25:M25"/>
    <mergeCell ref="O25:P25"/>
    <mergeCell ref="R25:S25"/>
    <mergeCell ref="U25:V25"/>
    <mergeCell ref="X25:Y25"/>
    <mergeCell ref="AA25:AB25"/>
    <mergeCell ref="AA27:AB27"/>
    <mergeCell ref="AD27:AE27"/>
    <mergeCell ref="AG27:AH27"/>
    <mergeCell ref="L23:M23"/>
    <mergeCell ref="AG29:AH29"/>
    <mergeCell ref="AJ29:AK29"/>
    <mergeCell ref="O29:P29"/>
    <mergeCell ref="R29:S29"/>
    <mergeCell ref="AJ14:AK14"/>
    <mergeCell ref="O23:P23"/>
    <mergeCell ref="R23:S23"/>
    <mergeCell ref="U23:V23"/>
    <mergeCell ref="X23:Y23"/>
    <mergeCell ref="AA23:AB23"/>
    <mergeCell ref="AD23:AE23"/>
    <mergeCell ref="AG23:AH23"/>
    <mergeCell ref="U27:V27"/>
    <mergeCell ref="X27:Y27"/>
    <mergeCell ref="O26:P26"/>
    <mergeCell ref="R26:S26"/>
    <mergeCell ref="U26:V26"/>
    <mergeCell ref="X26:Y26"/>
    <mergeCell ref="AA28:AB28"/>
    <mergeCell ref="AD28:AE28"/>
    <mergeCell ref="AG28:AH28"/>
    <mergeCell ref="AM19:AN19"/>
    <mergeCell ref="U19:V19"/>
    <mergeCell ref="X19:Y19"/>
    <mergeCell ref="AA19:AB19"/>
    <mergeCell ref="AD19:AE19"/>
    <mergeCell ref="AG19:AH19"/>
    <mergeCell ref="AJ19:AK19"/>
    <mergeCell ref="AG24:AH24"/>
    <mergeCell ref="AJ24:AK24"/>
    <mergeCell ref="AM24:AN24"/>
    <mergeCell ref="AD30:AE30"/>
    <mergeCell ref="AG30:AH30"/>
    <mergeCell ref="AJ30:AK30"/>
    <mergeCell ref="AM30:AN30"/>
    <mergeCell ref="AD25:AE25"/>
    <mergeCell ref="AG25:AH25"/>
    <mergeCell ref="AJ25:AK25"/>
    <mergeCell ref="AJ23:AK23"/>
    <mergeCell ref="U29:V29"/>
    <mergeCell ref="X29:Y29"/>
    <mergeCell ref="AM27:AN27"/>
    <mergeCell ref="AM29:AN29"/>
    <mergeCell ref="AM28:AN28"/>
    <mergeCell ref="AM25:AN25"/>
    <mergeCell ref="AM23:AN23"/>
    <mergeCell ref="U30:V30"/>
    <mergeCell ref="X30:Y30"/>
    <mergeCell ref="AA30:AB30"/>
    <mergeCell ref="AJ28:AK28"/>
    <mergeCell ref="AJ27:AK27"/>
    <mergeCell ref="AA29:AB29"/>
    <mergeCell ref="AD29:AE29"/>
    <mergeCell ref="AM17:AN17"/>
    <mergeCell ref="U18:V18"/>
    <mergeCell ref="X18:Y18"/>
    <mergeCell ref="AA18:AB18"/>
    <mergeCell ref="AD18:AE18"/>
    <mergeCell ref="AG18:AH18"/>
    <mergeCell ref="AJ18:AK18"/>
    <mergeCell ref="AM18:AN18"/>
    <mergeCell ref="R17:S17"/>
    <mergeCell ref="U17:V17"/>
    <mergeCell ref="X17:Y17"/>
    <mergeCell ref="AA17:AB17"/>
    <mergeCell ref="AD17:AE17"/>
    <mergeCell ref="AG17:AH17"/>
    <mergeCell ref="AM15:AN15"/>
    <mergeCell ref="R16:S16"/>
    <mergeCell ref="U16:V16"/>
    <mergeCell ref="X16:Y16"/>
    <mergeCell ref="AA16:AB16"/>
    <mergeCell ref="AD16:AE16"/>
    <mergeCell ref="AG16:AH16"/>
    <mergeCell ref="AJ16:AK16"/>
    <mergeCell ref="AM16:AN16"/>
    <mergeCell ref="AJ17:AK17"/>
    <mergeCell ref="AM14:AN14"/>
    <mergeCell ref="O15:P15"/>
    <mergeCell ref="R15:S15"/>
    <mergeCell ref="U15:V15"/>
    <mergeCell ref="X15:Y15"/>
    <mergeCell ref="AA15:AB15"/>
    <mergeCell ref="AD15:AE15"/>
    <mergeCell ref="AG15:AH15"/>
    <mergeCell ref="AJ15:AK15"/>
    <mergeCell ref="AJ13:AK13"/>
    <mergeCell ref="AM13:AN13"/>
    <mergeCell ref="O14:P14"/>
    <mergeCell ref="R14:S14"/>
    <mergeCell ref="U14:V14"/>
    <mergeCell ref="X14:Y14"/>
    <mergeCell ref="AA14:AB14"/>
    <mergeCell ref="AJ12:AK12"/>
    <mergeCell ref="AM12:AN12"/>
    <mergeCell ref="AD14:AE14"/>
    <mergeCell ref="AG14:AH14"/>
    <mergeCell ref="AG9:AH9"/>
    <mergeCell ref="AJ9:AK9"/>
    <mergeCell ref="AM9:AN9"/>
    <mergeCell ref="L13:M13"/>
    <mergeCell ref="O13:P13"/>
    <mergeCell ref="R13:S13"/>
    <mergeCell ref="U13:V13"/>
    <mergeCell ref="X13:Y13"/>
    <mergeCell ref="AA13:AB13"/>
    <mergeCell ref="AD13:AE13"/>
    <mergeCell ref="AG13:AH13"/>
    <mergeCell ref="AJ11:AK11"/>
    <mergeCell ref="AM11:AN11"/>
    <mergeCell ref="L12:M12"/>
    <mergeCell ref="O12:P12"/>
    <mergeCell ref="R12:S12"/>
    <mergeCell ref="U12:V12"/>
    <mergeCell ref="X12:Y12"/>
    <mergeCell ref="AA12:AB12"/>
    <mergeCell ref="AD12:AE12"/>
    <mergeCell ref="AG12:AH12"/>
    <mergeCell ref="AP8:AQ8"/>
    <mergeCell ref="L8:M8"/>
    <mergeCell ref="O8:P8"/>
    <mergeCell ref="R8:S8"/>
    <mergeCell ref="U8:V8"/>
    <mergeCell ref="X8:Y8"/>
    <mergeCell ref="L9:M9"/>
    <mergeCell ref="O9:P9"/>
    <mergeCell ref="R9:S9"/>
    <mergeCell ref="U9:V9"/>
    <mergeCell ref="AM10:AN10"/>
    <mergeCell ref="L11:M11"/>
    <mergeCell ref="O11:P11"/>
    <mergeCell ref="R11:S11"/>
    <mergeCell ref="U11:V11"/>
    <mergeCell ref="X11:Y11"/>
    <mergeCell ref="AA11:AB11"/>
    <mergeCell ref="AD11:AE11"/>
    <mergeCell ref="AG11:AH11"/>
    <mergeCell ref="AP9:AQ9"/>
    <mergeCell ref="L10:M10"/>
    <mergeCell ref="O10:P10"/>
    <mergeCell ref="R10:S10"/>
    <mergeCell ref="U10:V10"/>
    <mergeCell ref="X10:Y10"/>
    <mergeCell ref="AA10:AB10"/>
    <mergeCell ref="AD10:AE10"/>
    <mergeCell ref="AG10:AH10"/>
    <mergeCell ref="AJ10:AK10"/>
    <mergeCell ref="X9:Y9"/>
    <mergeCell ref="AA9:AB9"/>
    <mergeCell ref="AD9:AE9"/>
    <mergeCell ref="D2:N2"/>
    <mergeCell ref="O2:R2"/>
    <mergeCell ref="U2:W2"/>
    <mergeCell ref="Z2:AD2"/>
    <mergeCell ref="AG2:AK2"/>
    <mergeCell ref="D1:AS1"/>
    <mergeCell ref="AP39:AQ39"/>
    <mergeCell ref="L43:M43"/>
    <mergeCell ref="O45:P45"/>
    <mergeCell ref="R47:S47"/>
    <mergeCell ref="U49:V49"/>
    <mergeCell ref="X49:Y49"/>
    <mergeCell ref="AA49:AB49"/>
    <mergeCell ref="AD49:AE49"/>
    <mergeCell ref="AG49:AH49"/>
    <mergeCell ref="AJ49:AK49"/>
    <mergeCell ref="AM49:AN49"/>
    <mergeCell ref="AA8:AB8"/>
    <mergeCell ref="AD8:AE8"/>
    <mergeCell ref="AG8:AH8"/>
    <mergeCell ref="AJ8:AK8"/>
    <mergeCell ref="AM8:AN8"/>
    <mergeCell ref="X4:X5"/>
    <mergeCell ref="Y4:Y5"/>
    <mergeCell ref="AA4:AA5"/>
    <mergeCell ref="AB4:AB5"/>
    <mergeCell ref="AD4:AD5"/>
    <mergeCell ref="AE4:AE5"/>
    <mergeCell ref="AG4:AG5"/>
    <mergeCell ref="AH4:AH5"/>
    <mergeCell ref="AJ4:AJ5"/>
    <mergeCell ref="AK4:AK5"/>
    <mergeCell ref="AP68:AQ68"/>
    <mergeCell ref="AP69:AQ69"/>
    <mergeCell ref="L71:M71"/>
    <mergeCell ref="L72:M72"/>
    <mergeCell ref="L73:M73"/>
    <mergeCell ref="O73:P73"/>
    <mergeCell ref="O74:P74"/>
    <mergeCell ref="O75:P75"/>
    <mergeCell ref="R75:S75"/>
    <mergeCell ref="R76:S76"/>
    <mergeCell ref="R77:S77"/>
    <mergeCell ref="U77:V77"/>
    <mergeCell ref="X77:Y77"/>
    <mergeCell ref="AA77:AB77"/>
    <mergeCell ref="AD77:AE77"/>
    <mergeCell ref="AG77:AH77"/>
    <mergeCell ref="AJ77:AK77"/>
    <mergeCell ref="AM77:AN77"/>
    <mergeCell ref="L70:M70"/>
    <mergeCell ref="O70:P70"/>
    <mergeCell ref="R70:S70"/>
    <mergeCell ref="U70:V70"/>
    <mergeCell ref="X70:Y70"/>
    <mergeCell ref="AA70:AB70"/>
    <mergeCell ref="AD70:AE70"/>
    <mergeCell ref="AG70:AH70"/>
    <mergeCell ref="AJ68:AK68"/>
    <mergeCell ref="AM68:AN68"/>
    <mergeCell ref="L69:M69"/>
    <mergeCell ref="O69:P69"/>
    <mergeCell ref="R69:S69"/>
    <mergeCell ref="U69:V69"/>
    <mergeCell ref="L108:M108"/>
    <mergeCell ref="AG101:AH101"/>
    <mergeCell ref="AJ101:AK101"/>
    <mergeCell ref="AM101:AN101"/>
    <mergeCell ref="AJ99:AK99"/>
    <mergeCell ref="L98:M98"/>
    <mergeCell ref="AP98:AQ98"/>
    <mergeCell ref="L99:M99"/>
    <mergeCell ref="AP99:AQ99"/>
    <mergeCell ref="L100:M100"/>
    <mergeCell ref="L101:M101"/>
    <mergeCell ref="O101:P101"/>
    <mergeCell ref="L102:M102"/>
    <mergeCell ref="O102:P102"/>
    <mergeCell ref="L103:M103"/>
    <mergeCell ref="O103:P103"/>
    <mergeCell ref="R103:S103"/>
    <mergeCell ref="O104:P104"/>
    <mergeCell ref="R104:S104"/>
    <mergeCell ref="U105:V105"/>
    <mergeCell ref="X105:Y105"/>
    <mergeCell ref="AA105:AB105"/>
    <mergeCell ref="AD105:AE105"/>
    <mergeCell ref="AG105:AH105"/>
    <mergeCell ref="AJ105:AK105"/>
    <mergeCell ref="AM105:AN105"/>
    <mergeCell ref="R106:S106"/>
    <mergeCell ref="U106:V106"/>
    <mergeCell ref="X106:Y106"/>
    <mergeCell ref="AA106:AB106"/>
    <mergeCell ref="AD106:AE106"/>
    <mergeCell ref="AG106:AH106"/>
    <mergeCell ref="AJ108:AK108"/>
    <mergeCell ref="AM108:AN108"/>
    <mergeCell ref="U109:V109"/>
    <mergeCell ref="X109:Y109"/>
    <mergeCell ref="AA109:AB109"/>
    <mergeCell ref="U108:V108"/>
    <mergeCell ref="X108:Y108"/>
    <mergeCell ref="AA108:AB108"/>
    <mergeCell ref="AD108:AE108"/>
    <mergeCell ref="AD109:AE109"/>
    <mergeCell ref="AG109:AH109"/>
    <mergeCell ref="AM98:AN98"/>
    <mergeCell ref="O99:P99"/>
    <mergeCell ref="R99:S99"/>
    <mergeCell ref="U99:V99"/>
    <mergeCell ref="X99:Y99"/>
    <mergeCell ref="AA99:AB99"/>
    <mergeCell ref="AD99:AE99"/>
    <mergeCell ref="AG99:AH99"/>
    <mergeCell ref="AD98:AE98"/>
    <mergeCell ref="AG98:AH98"/>
    <mergeCell ref="AM100:AN100"/>
    <mergeCell ref="R101:S101"/>
    <mergeCell ref="U101:V101"/>
    <mergeCell ref="X101:Y101"/>
    <mergeCell ref="AA101:AB101"/>
    <mergeCell ref="AD101:AE101"/>
    <mergeCell ref="AJ98:AK98"/>
    <mergeCell ref="AM102:AN102"/>
    <mergeCell ref="X103:Y103"/>
    <mergeCell ref="AA103:AB103"/>
    <mergeCell ref="AM103:AN103"/>
    <mergeCell ref="AM135:AN135"/>
    <mergeCell ref="R136:S136"/>
    <mergeCell ref="U136:V136"/>
    <mergeCell ref="X136:Y136"/>
    <mergeCell ref="AA136:AB136"/>
    <mergeCell ref="AD136:AE136"/>
    <mergeCell ref="AA138:AB138"/>
    <mergeCell ref="AD138:AE138"/>
    <mergeCell ref="AG138:AH138"/>
    <mergeCell ref="AJ138:AK138"/>
    <mergeCell ref="AP113:AQ113"/>
    <mergeCell ref="L114:M114"/>
    <mergeCell ref="AP114:AQ114"/>
    <mergeCell ref="L115:M115"/>
    <mergeCell ref="O115:P115"/>
    <mergeCell ref="L116:M116"/>
    <mergeCell ref="O116:P116"/>
    <mergeCell ref="L117:M117"/>
    <mergeCell ref="O117:P117"/>
    <mergeCell ref="R117:S117"/>
    <mergeCell ref="L118:M118"/>
    <mergeCell ref="O118:P118"/>
    <mergeCell ref="R118:S118"/>
    <mergeCell ref="O119:P119"/>
    <mergeCell ref="R119:S119"/>
    <mergeCell ref="U119:V119"/>
    <mergeCell ref="X119:Y119"/>
    <mergeCell ref="AA119:AB119"/>
    <mergeCell ref="AD119:AE119"/>
    <mergeCell ref="AG119:AH119"/>
    <mergeCell ref="AJ119:AK119"/>
    <mergeCell ref="AM119:AN119"/>
    <mergeCell ref="AA154:AB154"/>
    <mergeCell ref="AD154:AE154"/>
    <mergeCell ref="AG154:AH154"/>
    <mergeCell ref="AM152:AN152"/>
    <mergeCell ref="AM151:AN151"/>
    <mergeCell ref="AD152:AE152"/>
    <mergeCell ref="AG152:AH152"/>
    <mergeCell ref="R151:S151"/>
    <mergeCell ref="L149:M149"/>
    <mergeCell ref="L150:M150"/>
    <mergeCell ref="L151:M151"/>
    <mergeCell ref="L152:M152"/>
    <mergeCell ref="L153:M153"/>
    <mergeCell ref="O133:P133"/>
    <mergeCell ref="R133:S133"/>
    <mergeCell ref="U133:V133"/>
    <mergeCell ref="X133:Y133"/>
    <mergeCell ref="AA133:AB133"/>
    <mergeCell ref="AD133:AE133"/>
    <mergeCell ref="AG133:AH133"/>
    <mergeCell ref="AJ133:AK133"/>
    <mergeCell ref="AM133:AN133"/>
    <mergeCell ref="O134:P134"/>
    <mergeCell ref="R134:S134"/>
    <mergeCell ref="U134:V134"/>
    <mergeCell ref="X134:Y134"/>
    <mergeCell ref="AA134:AB134"/>
    <mergeCell ref="AD134:AE134"/>
    <mergeCell ref="AG134:AH134"/>
    <mergeCell ref="AJ134:AK134"/>
    <mergeCell ref="AM134:AN134"/>
    <mergeCell ref="AJ135:AK135"/>
    <mergeCell ref="AP159:AQ159"/>
    <mergeCell ref="L160:M160"/>
    <mergeCell ref="O160:P160"/>
    <mergeCell ref="R160:S160"/>
    <mergeCell ref="L161:M161"/>
    <mergeCell ref="O161:P161"/>
    <mergeCell ref="R161:S161"/>
    <mergeCell ref="U161:V161"/>
    <mergeCell ref="X161:Y161"/>
    <mergeCell ref="AA161:AB161"/>
    <mergeCell ref="AD161:AE161"/>
    <mergeCell ref="AG161:AH161"/>
    <mergeCell ref="AJ161:AK161"/>
    <mergeCell ref="AM161:AN161"/>
    <mergeCell ref="AD158:AE158"/>
    <mergeCell ref="AG158:AH158"/>
    <mergeCell ref="L148:M148"/>
    <mergeCell ref="O148:P148"/>
    <mergeCell ref="R148:S148"/>
    <mergeCell ref="U148:V148"/>
    <mergeCell ref="X148:Y148"/>
    <mergeCell ref="AA148:AB148"/>
    <mergeCell ref="AD148:AE148"/>
    <mergeCell ref="AG148:AH148"/>
    <mergeCell ref="AJ148:AK148"/>
    <mergeCell ref="AM148:AN148"/>
    <mergeCell ref="AJ154:AK154"/>
    <mergeCell ref="AM154:AN154"/>
    <mergeCell ref="AJ153:AK153"/>
    <mergeCell ref="AM153:AN153"/>
    <mergeCell ref="U154:V154"/>
    <mergeCell ref="X154:Y154"/>
    <mergeCell ref="AP203:AQ203"/>
    <mergeCell ref="AJ191:AK191"/>
    <mergeCell ref="L198:M198"/>
    <mergeCell ref="L199:M199"/>
    <mergeCell ref="L209:M209"/>
    <mergeCell ref="AA183:AB183"/>
    <mergeCell ref="AD183:AE183"/>
    <mergeCell ref="AG183:AH183"/>
    <mergeCell ref="AM184:AN184"/>
    <mergeCell ref="L158:M158"/>
    <mergeCell ref="O158:P158"/>
    <mergeCell ref="R162:S162"/>
    <mergeCell ref="U162:V162"/>
    <mergeCell ref="X162:Y162"/>
    <mergeCell ref="AA162:AB162"/>
    <mergeCell ref="AD162:AE162"/>
    <mergeCell ref="AG162:AH162"/>
    <mergeCell ref="AJ162:AK162"/>
    <mergeCell ref="AM162:AN162"/>
    <mergeCell ref="L162:M162"/>
    <mergeCell ref="O162:P162"/>
    <mergeCell ref="AG164:AH164"/>
    <mergeCell ref="AJ164:AK164"/>
    <mergeCell ref="AM164:AN164"/>
    <mergeCell ref="O165:P165"/>
    <mergeCell ref="R165:S165"/>
    <mergeCell ref="O182:P182"/>
    <mergeCell ref="O183:P183"/>
    <mergeCell ref="R183:S183"/>
    <mergeCell ref="O184:P184"/>
    <mergeCell ref="R184:S184"/>
    <mergeCell ref="AP158:AQ158"/>
    <mergeCell ref="AD192:AE192"/>
    <mergeCell ref="L191:M191"/>
    <mergeCell ref="O191:P191"/>
    <mergeCell ref="R191:S191"/>
    <mergeCell ref="U191:V191"/>
    <mergeCell ref="X191:Y191"/>
    <mergeCell ref="L176:M176"/>
    <mergeCell ref="AP204:AQ204"/>
    <mergeCell ref="L218:M218"/>
    <mergeCell ref="O218:P218"/>
    <mergeCell ref="R218:S218"/>
    <mergeCell ref="U218:V218"/>
    <mergeCell ref="X218:Y218"/>
    <mergeCell ref="AM218:AN218"/>
    <mergeCell ref="AP218:AQ218"/>
    <mergeCell ref="AM189:AN189"/>
    <mergeCell ref="AP189:AQ189"/>
    <mergeCell ref="L190:M190"/>
    <mergeCell ref="O190:P190"/>
    <mergeCell ref="R190:S190"/>
    <mergeCell ref="U190:V190"/>
    <mergeCell ref="X190:Y190"/>
    <mergeCell ref="AA190:AB190"/>
    <mergeCell ref="AD190:AE190"/>
    <mergeCell ref="AG190:AH190"/>
    <mergeCell ref="AJ190:AK190"/>
    <mergeCell ref="AM190:AN190"/>
    <mergeCell ref="AA203:AB203"/>
    <mergeCell ref="AD203:AE203"/>
    <mergeCell ref="AG203:AH203"/>
    <mergeCell ref="AJ203:AK203"/>
    <mergeCell ref="AM203:AN203"/>
    <mergeCell ref="AM4:AM5"/>
    <mergeCell ref="AN4:AN5"/>
    <mergeCell ref="AP4:AP5"/>
    <mergeCell ref="AQ4:AQ5"/>
    <mergeCell ref="AR4:AR5"/>
    <mergeCell ref="AS4:AS5"/>
    <mergeCell ref="L233:M233"/>
    <mergeCell ref="O233:P233"/>
    <mergeCell ref="R233:S233"/>
    <mergeCell ref="U233:V233"/>
    <mergeCell ref="X233:Y233"/>
    <mergeCell ref="AA233:AB233"/>
    <mergeCell ref="AD233:AE233"/>
    <mergeCell ref="AG233:AH233"/>
    <mergeCell ref="AJ233:AK233"/>
    <mergeCell ref="AM233:AN233"/>
    <mergeCell ref="AP233:AQ233"/>
    <mergeCell ref="AM191:AN191"/>
    <mergeCell ref="L192:M192"/>
    <mergeCell ref="O192:P192"/>
    <mergeCell ref="R192:S192"/>
    <mergeCell ref="AA192:AB192"/>
    <mergeCell ref="O19:P19"/>
    <mergeCell ref="R19:S19"/>
    <mergeCell ref="L92:M92"/>
    <mergeCell ref="L93:M93"/>
    <mergeCell ref="L94:M94"/>
    <mergeCell ref="L104:M104"/>
    <mergeCell ref="L105:M105"/>
    <mergeCell ref="L106:M106"/>
    <mergeCell ref="L107:M107"/>
    <mergeCell ref="L109:M109"/>
    <mergeCell ref="I4:I5"/>
    <mergeCell ref="J4:J5"/>
    <mergeCell ref="L4:L5"/>
    <mergeCell ref="M4:M5"/>
    <mergeCell ref="O4:O5"/>
    <mergeCell ref="P4:P5"/>
    <mergeCell ref="R4:R5"/>
    <mergeCell ref="S4:S5"/>
    <mergeCell ref="U4:U5"/>
    <mergeCell ref="V4:V5"/>
    <mergeCell ref="O30:P30"/>
    <mergeCell ref="R30:S30"/>
    <mergeCell ref="R31:S31"/>
    <mergeCell ref="U31:V31"/>
    <mergeCell ref="L26:M26"/>
    <mergeCell ref="L14:M14"/>
    <mergeCell ref="L15:M15"/>
    <mergeCell ref="L16:M16"/>
    <mergeCell ref="O16:P16"/>
    <mergeCell ref="L17:M17"/>
    <mergeCell ref="O17:P17"/>
    <mergeCell ref="L18:M18"/>
    <mergeCell ref="O18:P18"/>
    <mergeCell ref="R18:S18"/>
    <mergeCell ref="L19:M19"/>
    <mergeCell ref="I27:J27"/>
    <mergeCell ref="I28:J28"/>
    <mergeCell ref="I29:J29"/>
    <mergeCell ref="I30:J30"/>
    <mergeCell ref="I31:J31"/>
    <mergeCell ref="I17:J17"/>
    <mergeCell ref="I18:J18"/>
    <mergeCell ref="I144:J144"/>
    <mergeCell ref="I145:J145"/>
    <mergeCell ref="I146:J146"/>
    <mergeCell ref="I159:J159"/>
    <mergeCell ref="I160:J160"/>
    <mergeCell ref="I161:J161"/>
    <mergeCell ref="I174:J174"/>
    <mergeCell ref="I175:J175"/>
    <mergeCell ref="I176:J176"/>
    <mergeCell ref="I108:J108"/>
    <mergeCell ref="I9:J9"/>
    <mergeCell ref="I10:J10"/>
    <mergeCell ref="I11:J11"/>
    <mergeCell ref="I24:J24"/>
    <mergeCell ref="I25:J25"/>
    <mergeCell ref="I26:J26"/>
    <mergeCell ref="I39:J39"/>
    <mergeCell ref="I40:J40"/>
    <mergeCell ref="I41:J41"/>
    <mergeCell ref="I54:J54"/>
    <mergeCell ref="I55:J55"/>
    <mergeCell ref="I56:J56"/>
    <mergeCell ref="I69:J69"/>
    <mergeCell ref="I70:J70"/>
    <mergeCell ref="I71:J71"/>
    <mergeCell ref="I84:J84"/>
    <mergeCell ref="I85:J85"/>
    <mergeCell ref="I12:J12"/>
    <mergeCell ref="I13:J13"/>
    <mergeCell ref="I14:J14"/>
    <mergeCell ref="I15:J15"/>
    <mergeCell ref="I16:J16"/>
    <mergeCell ref="I19:J19"/>
    <mergeCell ref="I46:J46"/>
    <mergeCell ref="I47:J47"/>
    <mergeCell ref="I48:J48"/>
    <mergeCell ref="I49:J49"/>
    <mergeCell ref="I57:J57"/>
    <mergeCell ref="I58:J58"/>
    <mergeCell ref="I59:J59"/>
    <mergeCell ref="I60:J60"/>
    <mergeCell ref="I61:J61"/>
    <mergeCell ref="I32:J32"/>
    <mergeCell ref="I33:J33"/>
    <mergeCell ref="I34:J34"/>
    <mergeCell ref="I42:J42"/>
    <mergeCell ref="I43:J43"/>
    <mergeCell ref="I44:J44"/>
    <mergeCell ref="I45:J45"/>
    <mergeCell ref="I62:J62"/>
    <mergeCell ref="I63:J63"/>
    <mergeCell ref="I64:J64"/>
    <mergeCell ref="I72:J72"/>
    <mergeCell ref="I73:J73"/>
    <mergeCell ref="I74:J74"/>
    <mergeCell ref="I75:J75"/>
    <mergeCell ref="I76:J76"/>
    <mergeCell ref="I77:J77"/>
    <mergeCell ref="I78:J78"/>
    <mergeCell ref="I79:J79"/>
    <mergeCell ref="I87:J87"/>
    <mergeCell ref="I88:J88"/>
    <mergeCell ref="I89:J89"/>
    <mergeCell ref="I90:J90"/>
    <mergeCell ref="I91:J91"/>
    <mergeCell ref="I92:J92"/>
    <mergeCell ref="I93:J93"/>
    <mergeCell ref="I94:J94"/>
    <mergeCell ref="I102:J102"/>
    <mergeCell ref="I103:J103"/>
    <mergeCell ref="I104:J104"/>
    <mergeCell ref="I105:J105"/>
    <mergeCell ref="I106:J106"/>
    <mergeCell ref="I107:J107"/>
    <mergeCell ref="I86:J86"/>
    <mergeCell ref="I99:J99"/>
    <mergeCell ref="I100:J100"/>
    <mergeCell ref="I101:J101"/>
    <mergeCell ref="I109:J109"/>
    <mergeCell ref="I117:J117"/>
    <mergeCell ref="I118:J118"/>
    <mergeCell ref="I119:J119"/>
    <mergeCell ref="I120:J120"/>
    <mergeCell ref="I121:J121"/>
    <mergeCell ref="I122:J122"/>
    <mergeCell ref="I123:J123"/>
    <mergeCell ref="I124:J124"/>
    <mergeCell ref="I132:J132"/>
    <mergeCell ref="I133:J133"/>
    <mergeCell ref="I134:J134"/>
    <mergeCell ref="I135:J135"/>
    <mergeCell ref="I136:J136"/>
    <mergeCell ref="I137:J137"/>
    <mergeCell ref="I138:J138"/>
    <mergeCell ref="I139:J139"/>
    <mergeCell ref="I114:J114"/>
    <mergeCell ref="I115:J115"/>
    <mergeCell ref="I116:J116"/>
    <mergeCell ref="I129:J129"/>
    <mergeCell ref="I130:J130"/>
    <mergeCell ref="I131:J131"/>
    <mergeCell ref="I147:J147"/>
    <mergeCell ref="I148:J148"/>
    <mergeCell ref="I149:J149"/>
    <mergeCell ref="I150:J150"/>
    <mergeCell ref="I151:J151"/>
    <mergeCell ref="I152:J152"/>
    <mergeCell ref="I153:J153"/>
    <mergeCell ref="I154:J154"/>
    <mergeCell ref="I162:J162"/>
    <mergeCell ref="I163:J163"/>
    <mergeCell ref="I164:J164"/>
    <mergeCell ref="I165:J165"/>
    <mergeCell ref="I166:J166"/>
    <mergeCell ref="I167:J167"/>
    <mergeCell ref="I168:J168"/>
    <mergeCell ref="I169:J169"/>
    <mergeCell ref="I177:J177"/>
    <mergeCell ref="I178:J178"/>
    <mergeCell ref="I179:J179"/>
    <mergeCell ref="I180:J180"/>
    <mergeCell ref="I181:J181"/>
    <mergeCell ref="I182:J182"/>
    <mergeCell ref="I183:J183"/>
    <mergeCell ref="I184:J184"/>
    <mergeCell ref="I192:J192"/>
    <mergeCell ref="I193:J193"/>
    <mergeCell ref="I194:J194"/>
    <mergeCell ref="I195:J195"/>
    <mergeCell ref="I196:J196"/>
    <mergeCell ref="I197:J197"/>
    <mergeCell ref="I198:J198"/>
    <mergeCell ref="I199:J199"/>
    <mergeCell ref="I207:J207"/>
    <mergeCell ref="I208:J208"/>
    <mergeCell ref="I189:J189"/>
    <mergeCell ref="I190:J190"/>
    <mergeCell ref="I191:J191"/>
    <mergeCell ref="I204:J204"/>
    <mergeCell ref="I205:J205"/>
    <mergeCell ref="I206:J206"/>
    <mergeCell ref="I209:J209"/>
    <mergeCell ref="I210:J210"/>
    <mergeCell ref="I211:J211"/>
    <mergeCell ref="I212:J212"/>
    <mergeCell ref="I213:J213"/>
    <mergeCell ref="I214:J214"/>
    <mergeCell ref="I222:J222"/>
    <mergeCell ref="I223:J223"/>
    <mergeCell ref="I224:J224"/>
    <mergeCell ref="I225:J225"/>
    <mergeCell ref="I226:J226"/>
    <mergeCell ref="I227:J227"/>
    <mergeCell ref="I228:J228"/>
    <mergeCell ref="I229:J229"/>
    <mergeCell ref="I237:J237"/>
    <mergeCell ref="I238:J238"/>
    <mergeCell ref="I239:J239"/>
    <mergeCell ref="I219:J219"/>
    <mergeCell ref="I220:J220"/>
    <mergeCell ref="I221:J221"/>
    <mergeCell ref="I234:J234"/>
    <mergeCell ref="I235:J235"/>
    <mergeCell ref="I236:J236"/>
    <mergeCell ref="I240:J240"/>
    <mergeCell ref="I241:J241"/>
    <mergeCell ref="I242:J242"/>
    <mergeCell ref="I243:J243"/>
    <mergeCell ref="I244:J244"/>
    <mergeCell ref="L29:M29"/>
    <mergeCell ref="L30:M30"/>
    <mergeCell ref="L31:M31"/>
    <mergeCell ref="L32:M32"/>
    <mergeCell ref="L33:M33"/>
    <mergeCell ref="L34:M34"/>
    <mergeCell ref="L44:M44"/>
    <mergeCell ref="L45:M45"/>
    <mergeCell ref="L46:M46"/>
    <mergeCell ref="L47:M47"/>
    <mergeCell ref="L48:M48"/>
    <mergeCell ref="L49:M49"/>
    <mergeCell ref="L59:M59"/>
    <mergeCell ref="L60:M60"/>
    <mergeCell ref="L61:M61"/>
    <mergeCell ref="L62:M62"/>
    <mergeCell ref="L63:M63"/>
    <mergeCell ref="L64:M64"/>
    <mergeCell ref="L74:M74"/>
    <mergeCell ref="L75:M75"/>
    <mergeCell ref="L76:M76"/>
    <mergeCell ref="L77:M77"/>
    <mergeCell ref="L78:M78"/>
    <mergeCell ref="L79:M79"/>
    <mergeCell ref="L89:M89"/>
    <mergeCell ref="L90:M90"/>
    <mergeCell ref="L91:M91"/>
    <mergeCell ref="L119:M119"/>
    <mergeCell ref="L120:M120"/>
    <mergeCell ref="L121:M121"/>
    <mergeCell ref="L122:M122"/>
    <mergeCell ref="L123:M123"/>
    <mergeCell ref="L124:M124"/>
    <mergeCell ref="L134:M134"/>
    <mergeCell ref="L135:M135"/>
    <mergeCell ref="L132:M132"/>
    <mergeCell ref="L154:M154"/>
    <mergeCell ref="L164:M164"/>
    <mergeCell ref="L165:M165"/>
    <mergeCell ref="L166:M166"/>
    <mergeCell ref="L167:M167"/>
    <mergeCell ref="L168:M168"/>
    <mergeCell ref="L169:M169"/>
    <mergeCell ref="L113:M113"/>
    <mergeCell ref="L179:M179"/>
    <mergeCell ref="L180:M180"/>
    <mergeCell ref="L181:M181"/>
    <mergeCell ref="L182:M182"/>
    <mergeCell ref="L183:M183"/>
    <mergeCell ref="L184:M184"/>
    <mergeCell ref="L194:M194"/>
    <mergeCell ref="L195:M195"/>
    <mergeCell ref="L196:M196"/>
    <mergeCell ref="L197:M197"/>
    <mergeCell ref="L159:M159"/>
    <mergeCell ref="L173:M173"/>
    <mergeCell ref="L174:M174"/>
    <mergeCell ref="L178:M178"/>
    <mergeCell ref="L193:M193"/>
    <mergeCell ref="L225:M225"/>
    <mergeCell ref="L226:M226"/>
    <mergeCell ref="L203:M203"/>
    <mergeCell ref="L227:M227"/>
    <mergeCell ref="L228:M228"/>
    <mergeCell ref="L229:M229"/>
    <mergeCell ref="L239:M239"/>
    <mergeCell ref="L240:M240"/>
    <mergeCell ref="L241:M241"/>
    <mergeCell ref="L242:M242"/>
    <mergeCell ref="L243:M243"/>
    <mergeCell ref="L244:M244"/>
    <mergeCell ref="O31:P31"/>
    <mergeCell ref="O32:P32"/>
    <mergeCell ref="O33:P33"/>
    <mergeCell ref="R33:S33"/>
    <mergeCell ref="O34:P34"/>
    <mergeCell ref="R34:S34"/>
    <mergeCell ref="O46:P46"/>
    <mergeCell ref="O47:P47"/>
    <mergeCell ref="O48:P48"/>
    <mergeCell ref="R48:S48"/>
    <mergeCell ref="O49:P49"/>
    <mergeCell ref="R49:S49"/>
    <mergeCell ref="O61:P61"/>
    <mergeCell ref="O62:P62"/>
    <mergeCell ref="O63:P63"/>
    <mergeCell ref="R63:S63"/>
    <mergeCell ref="O64:P64"/>
    <mergeCell ref="R64:S64"/>
    <mergeCell ref="O76:P76"/>
    <mergeCell ref="O77:P77"/>
    <mergeCell ref="O78:P78"/>
    <mergeCell ref="O93:P93"/>
    <mergeCell ref="R93:S93"/>
    <mergeCell ref="O94:P94"/>
    <mergeCell ref="R94:S94"/>
    <mergeCell ref="O106:P106"/>
    <mergeCell ref="O107:P107"/>
    <mergeCell ref="O108:P108"/>
    <mergeCell ref="R108:S108"/>
    <mergeCell ref="O109:P109"/>
    <mergeCell ref="R109:S109"/>
    <mergeCell ref="O121:P121"/>
    <mergeCell ref="O122:P122"/>
    <mergeCell ref="O123:P123"/>
    <mergeCell ref="R123:S123"/>
    <mergeCell ref="O124:P124"/>
    <mergeCell ref="R124:S124"/>
    <mergeCell ref="O136:P136"/>
    <mergeCell ref="O120:P120"/>
    <mergeCell ref="R120:S120"/>
    <mergeCell ref="O105:P105"/>
    <mergeCell ref="R105:S105"/>
    <mergeCell ref="R107:S107"/>
    <mergeCell ref="O114:P114"/>
    <mergeCell ref="R114:S114"/>
    <mergeCell ref="O113:P113"/>
    <mergeCell ref="O132:P132"/>
    <mergeCell ref="R132:S132"/>
    <mergeCell ref="O135:P135"/>
    <mergeCell ref="R135:S135"/>
    <mergeCell ref="R102:S102"/>
    <mergeCell ref="O138:P138"/>
    <mergeCell ref="R138:S138"/>
    <mergeCell ref="O139:P139"/>
    <mergeCell ref="R139:S139"/>
    <mergeCell ref="O151:P151"/>
    <mergeCell ref="O152:P152"/>
    <mergeCell ref="O153:P153"/>
    <mergeCell ref="R153:S153"/>
    <mergeCell ref="O154:P154"/>
    <mergeCell ref="R154:S154"/>
    <mergeCell ref="O166:P166"/>
    <mergeCell ref="O167:P167"/>
    <mergeCell ref="O168:P168"/>
    <mergeCell ref="R168:S168"/>
    <mergeCell ref="O169:P169"/>
    <mergeCell ref="R169:S169"/>
    <mergeCell ref="O181:P181"/>
    <mergeCell ref="O159:P159"/>
    <mergeCell ref="R159:S159"/>
    <mergeCell ref="R152:S152"/>
    <mergeCell ref="O173:P173"/>
    <mergeCell ref="R173:S173"/>
    <mergeCell ref="O174:P174"/>
    <mergeCell ref="R174:S174"/>
    <mergeCell ref="O178:P178"/>
    <mergeCell ref="R178:S178"/>
    <mergeCell ref="O244:P244"/>
    <mergeCell ref="R244:S244"/>
    <mergeCell ref="O198:P198"/>
    <mergeCell ref="R198:S198"/>
    <mergeCell ref="O199:P199"/>
    <mergeCell ref="R199:S199"/>
    <mergeCell ref="O211:P211"/>
    <mergeCell ref="O212:P212"/>
    <mergeCell ref="O213:P213"/>
    <mergeCell ref="R213:S213"/>
    <mergeCell ref="O214:P214"/>
    <mergeCell ref="R214:S214"/>
    <mergeCell ref="O226:P226"/>
    <mergeCell ref="O227:P227"/>
    <mergeCell ref="O228:P228"/>
    <mergeCell ref="R228:S228"/>
    <mergeCell ref="O229:P229"/>
    <mergeCell ref="R229:S229"/>
    <mergeCell ref="O241:P241"/>
    <mergeCell ref="O242:P242"/>
    <mergeCell ref="O243:P243"/>
    <mergeCell ref="R243:S243"/>
    <mergeCell ref="O203:P203"/>
    <mergeCell ref="R203:S203"/>
  </mergeCells>
  <phoneticPr fontId="1"/>
  <conditionalFormatting sqref="Y6">
    <cfRule type="cellIs" dxfId="319" priority="509" operator="greaterThan">
      <formula>5</formula>
    </cfRule>
  </conditionalFormatting>
  <conditionalFormatting sqref="AB6">
    <cfRule type="cellIs" dxfId="318" priority="508" operator="greaterThan">
      <formula>5</formula>
    </cfRule>
  </conditionalFormatting>
  <conditionalFormatting sqref="AE6 AH6 AK6 AN6 AQ6">
    <cfRule type="cellIs" dxfId="317" priority="507" operator="greaterThan">
      <formula>5</formula>
    </cfRule>
  </conditionalFormatting>
  <conditionalFormatting sqref="AR7">
    <cfRule type="cellIs" dxfId="316" priority="506" operator="greaterThan">
      <formula>$AL$2</formula>
    </cfRule>
  </conditionalFormatting>
  <conditionalFormatting sqref="Y21">
    <cfRule type="cellIs" dxfId="315" priority="60" operator="greaterThan">
      <formula>5</formula>
    </cfRule>
  </conditionalFormatting>
  <conditionalFormatting sqref="AB21">
    <cfRule type="cellIs" dxfId="314" priority="59" operator="greaterThan">
      <formula>5</formula>
    </cfRule>
  </conditionalFormatting>
  <conditionalFormatting sqref="AE21 AH21 AK21 AN21 AQ21">
    <cfRule type="cellIs" dxfId="313" priority="58" operator="greaterThan">
      <formula>5</formula>
    </cfRule>
  </conditionalFormatting>
  <conditionalFormatting sqref="AR22">
    <cfRule type="cellIs" dxfId="312" priority="57" operator="greaterThan">
      <formula>$AL$2</formula>
    </cfRule>
  </conditionalFormatting>
  <conditionalFormatting sqref="Y36">
    <cfRule type="cellIs" dxfId="311" priority="56" operator="greaterThan">
      <formula>5</formula>
    </cfRule>
  </conditionalFormatting>
  <conditionalFormatting sqref="AB36">
    <cfRule type="cellIs" dxfId="310" priority="55" operator="greaterThan">
      <formula>5</formula>
    </cfRule>
  </conditionalFormatting>
  <conditionalFormatting sqref="AE36 AH36 AK36 AN36 AQ36">
    <cfRule type="cellIs" dxfId="309" priority="54" operator="greaterThan">
      <formula>5</formula>
    </cfRule>
  </conditionalFormatting>
  <conditionalFormatting sqref="AR37">
    <cfRule type="cellIs" dxfId="308" priority="53" operator="greaterThan">
      <formula>$AL$2</formula>
    </cfRule>
  </conditionalFormatting>
  <conditionalFormatting sqref="Y51">
    <cfRule type="cellIs" dxfId="307" priority="52" operator="greaterThan">
      <formula>5</formula>
    </cfRule>
  </conditionalFormatting>
  <conditionalFormatting sqref="AB51">
    <cfRule type="cellIs" dxfId="306" priority="51" operator="greaterThan">
      <formula>5</formula>
    </cfRule>
  </conditionalFormatting>
  <conditionalFormatting sqref="AE51 AH51 AK51 AN51 AQ51">
    <cfRule type="cellIs" dxfId="305" priority="50" operator="greaterThan">
      <formula>5</formula>
    </cfRule>
  </conditionalFormatting>
  <conditionalFormatting sqref="AR52">
    <cfRule type="cellIs" dxfId="304" priority="49" operator="greaterThan">
      <formula>$AL$2</formula>
    </cfRule>
  </conditionalFormatting>
  <conditionalFormatting sqref="Y66">
    <cfRule type="cellIs" dxfId="303" priority="48" operator="greaterThan">
      <formula>5</formula>
    </cfRule>
  </conditionalFormatting>
  <conditionalFormatting sqref="AB66">
    <cfRule type="cellIs" dxfId="302" priority="47" operator="greaterThan">
      <formula>5</formula>
    </cfRule>
  </conditionalFormatting>
  <conditionalFormatting sqref="AE66 AH66 AK66 AN66 AQ66">
    <cfRule type="cellIs" dxfId="301" priority="46" operator="greaterThan">
      <formula>5</formula>
    </cfRule>
  </conditionalFormatting>
  <conditionalFormatting sqref="AR67">
    <cfRule type="cellIs" dxfId="300" priority="45" operator="greaterThan">
      <formula>$AL$2</formula>
    </cfRule>
  </conditionalFormatting>
  <conditionalFormatting sqref="Y81">
    <cfRule type="cellIs" dxfId="299" priority="44" operator="greaterThan">
      <formula>5</formula>
    </cfRule>
  </conditionalFormatting>
  <conditionalFormatting sqref="AB81">
    <cfRule type="cellIs" dxfId="298" priority="43" operator="greaterThan">
      <formula>5</formula>
    </cfRule>
  </conditionalFormatting>
  <conditionalFormatting sqref="AE81 AH81 AK81 AN81 AQ81">
    <cfRule type="cellIs" dxfId="297" priority="42" operator="greaterThan">
      <formula>5</formula>
    </cfRule>
  </conditionalFormatting>
  <conditionalFormatting sqref="AR82">
    <cfRule type="cellIs" dxfId="296" priority="41" operator="greaterThan">
      <formula>$AL$2</formula>
    </cfRule>
  </conditionalFormatting>
  <conditionalFormatting sqref="Y96">
    <cfRule type="cellIs" dxfId="295" priority="40" operator="greaterThan">
      <formula>5</formula>
    </cfRule>
  </conditionalFormatting>
  <conditionalFormatting sqref="AB96">
    <cfRule type="cellIs" dxfId="294" priority="39" operator="greaterThan">
      <formula>5</formula>
    </cfRule>
  </conditionalFormatting>
  <conditionalFormatting sqref="AE96 AH96 AK96 AN96 AQ96">
    <cfRule type="cellIs" dxfId="293" priority="38" operator="greaterThan">
      <formula>5</formula>
    </cfRule>
  </conditionalFormatting>
  <conditionalFormatting sqref="AR97">
    <cfRule type="cellIs" dxfId="292" priority="37" operator="greaterThan">
      <formula>$AL$2</formula>
    </cfRule>
  </conditionalFormatting>
  <conditionalFormatting sqref="Y111">
    <cfRule type="cellIs" dxfId="291" priority="36" operator="greaterThan">
      <formula>5</formula>
    </cfRule>
  </conditionalFormatting>
  <conditionalFormatting sqref="AB111">
    <cfRule type="cellIs" dxfId="290" priority="35" operator="greaterThan">
      <formula>5</formula>
    </cfRule>
  </conditionalFormatting>
  <conditionalFormatting sqref="AE111 AH111 AK111 AN111 AQ111">
    <cfRule type="cellIs" dxfId="289" priority="34" operator="greaterThan">
      <formula>5</formula>
    </cfRule>
  </conditionalFormatting>
  <conditionalFormatting sqref="AR112">
    <cfRule type="cellIs" dxfId="288" priority="33" operator="greaterThan">
      <formula>$AL$2</formula>
    </cfRule>
  </conditionalFormatting>
  <conditionalFormatting sqref="Y126">
    <cfRule type="cellIs" dxfId="287" priority="32" operator="greaterThan">
      <formula>5</formula>
    </cfRule>
  </conditionalFormatting>
  <conditionalFormatting sqref="AB126">
    <cfRule type="cellIs" dxfId="286" priority="31" operator="greaterThan">
      <formula>5</formula>
    </cfRule>
  </conditionalFormatting>
  <conditionalFormatting sqref="AE126 AH126 AK126 AN126 AQ126">
    <cfRule type="cellIs" dxfId="285" priority="30" operator="greaterThan">
      <formula>5</formula>
    </cfRule>
  </conditionalFormatting>
  <conditionalFormatting sqref="AR127">
    <cfRule type="cellIs" dxfId="284" priority="29" operator="greaterThan">
      <formula>$AL$2</formula>
    </cfRule>
  </conditionalFormatting>
  <conditionalFormatting sqref="Y141">
    <cfRule type="cellIs" dxfId="283" priority="28" operator="greaterThan">
      <formula>5</formula>
    </cfRule>
  </conditionalFormatting>
  <conditionalFormatting sqref="AB141">
    <cfRule type="cellIs" dxfId="282" priority="27" operator="greaterThan">
      <formula>5</formula>
    </cfRule>
  </conditionalFormatting>
  <conditionalFormatting sqref="AE141 AH141 AK141 AN141 AQ141">
    <cfRule type="cellIs" dxfId="281" priority="26" operator="greaterThan">
      <formula>5</formula>
    </cfRule>
  </conditionalFormatting>
  <conditionalFormatting sqref="AR142">
    <cfRule type="cellIs" dxfId="280" priority="25" operator="greaterThan">
      <formula>$AL$2</formula>
    </cfRule>
  </conditionalFormatting>
  <conditionalFormatting sqref="Y156">
    <cfRule type="cellIs" dxfId="279" priority="24" operator="greaterThan">
      <formula>5</formula>
    </cfRule>
  </conditionalFormatting>
  <conditionalFormatting sqref="AB156">
    <cfRule type="cellIs" dxfId="278" priority="23" operator="greaterThan">
      <formula>5</formula>
    </cfRule>
  </conditionalFormatting>
  <conditionalFormatting sqref="AE156 AH156 AK156 AN156 AQ156">
    <cfRule type="cellIs" dxfId="277" priority="22" operator="greaterThan">
      <formula>5</formula>
    </cfRule>
  </conditionalFormatting>
  <conditionalFormatting sqref="AR157">
    <cfRule type="cellIs" dxfId="276" priority="21" operator="greaterThan">
      <formula>$AL$2</formula>
    </cfRule>
  </conditionalFormatting>
  <conditionalFormatting sqref="Y171">
    <cfRule type="cellIs" dxfId="275" priority="20" operator="greaterThan">
      <formula>5</formula>
    </cfRule>
  </conditionalFormatting>
  <conditionalFormatting sqref="AB171">
    <cfRule type="cellIs" dxfId="274" priority="19" operator="greaterThan">
      <formula>5</formula>
    </cfRule>
  </conditionalFormatting>
  <conditionalFormatting sqref="AE171 AH171 AK171 AN171 AQ171">
    <cfRule type="cellIs" dxfId="273" priority="18" operator="greaterThan">
      <formula>5</formula>
    </cfRule>
  </conditionalFormatting>
  <conditionalFormatting sqref="AR172">
    <cfRule type="cellIs" dxfId="272" priority="17" operator="greaterThan">
      <formula>$AL$2</formula>
    </cfRule>
  </conditionalFormatting>
  <conditionalFormatting sqref="Y186">
    <cfRule type="cellIs" dxfId="271" priority="16" operator="greaterThan">
      <formula>5</formula>
    </cfRule>
  </conditionalFormatting>
  <conditionalFormatting sqref="AB186">
    <cfRule type="cellIs" dxfId="270" priority="15" operator="greaterThan">
      <formula>5</formula>
    </cfRule>
  </conditionalFormatting>
  <conditionalFormatting sqref="AE186 AH186 AK186 AN186 AQ186">
    <cfRule type="cellIs" dxfId="269" priority="14" operator="greaterThan">
      <formula>5</formula>
    </cfRule>
  </conditionalFormatting>
  <conditionalFormatting sqref="AR187">
    <cfRule type="cellIs" dxfId="268" priority="13" operator="greaterThan">
      <formula>$AL$2</formula>
    </cfRule>
  </conditionalFormatting>
  <conditionalFormatting sqref="Y201">
    <cfRule type="cellIs" dxfId="267" priority="12" operator="greaterThan">
      <formula>5</formula>
    </cfRule>
  </conditionalFormatting>
  <conditionalFormatting sqref="AB201">
    <cfRule type="cellIs" dxfId="266" priority="11" operator="greaterThan">
      <formula>5</formula>
    </cfRule>
  </conditionalFormatting>
  <conditionalFormatting sqref="AE201 AH201 AK201 AN201 AQ201">
    <cfRule type="cellIs" dxfId="265" priority="10" operator="greaterThan">
      <formula>5</formula>
    </cfRule>
  </conditionalFormatting>
  <conditionalFormatting sqref="AR202">
    <cfRule type="cellIs" dxfId="264" priority="9" operator="greaterThan">
      <formula>$AL$2</formula>
    </cfRule>
  </conditionalFormatting>
  <conditionalFormatting sqref="Y216">
    <cfRule type="cellIs" dxfId="263" priority="8" operator="greaterThan">
      <formula>5</formula>
    </cfRule>
  </conditionalFormatting>
  <conditionalFormatting sqref="AB216">
    <cfRule type="cellIs" dxfId="262" priority="7" operator="greaterThan">
      <formula>5</formula>
    </cfRule>
  </conditionalFormatting>
  <conditionalFormatting sqref="AE216 AH216 AK216 AN216 AQ216">
    <cfRule type="cellIs" dxfId="261" priority="6" operator="greaterThan">
      <formula>5</formula>
    </cfRule>
  </conditionalFormatting>
  <conditionalFormatting sqref="AR217">
    <cfRule type="cellIs" dxfId="260" priority="5" operator="greaterThan">
      <formula>$AL$2</formula>
    </cfRule>
  </conditionalFormatting>
  <conditionalFormatting sqref="Y231">
    <cfRule type="cellIs" dxfId="259" priority="4" operator="greaterThan">
      <formula>5</formula>
    </cfRule>
  </conditionalFormatting>
  <conditionalFormatting sqref="AB231">
    <cfRule type="cellIs" dxfId="258" priority="3" operator="greaterThan">
      <formula>5</formula>
    </cfRule>
  </conditionalFormatting>
  <conditionalFormatting sqref="AE231 AH231 AK231 AN231 AQ231">
    <cfRule type="cellIs" dxfId="257" priority="2" operator="greaterThan">
      <formula>5</formula>
    </cfRule>
  </conditionalFormatting>
  <conditionalFormatting sqref="AR232">
    <cfRule type="cellIs" dxfId="256" priority="1" operator="greaterThan">
      <formula>$AL$2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499984740745262"/>
  </sheetPr>
  <dimension ref="D1:AS245"/>
  <sheetViews>
    <sheetView workbookViewId="0">
      <pane xSplit="7" ySplit="5" topLeftCell="H217" activePane="bottomRight" state="frozen"/>
      <selection pane="topRight" activeCell="H1" sqref="H1"/>
      <selection pane="bottomLeft" activeCell="A6" sqref="A6"/>
      <selection pane="bottomRight" activeCell="K246" sqref="K246"/>
    </sheetView>
  </sheetViews>
  <sheetFormatPr defaultRowHeight="13.2"/>
  <cols>
    <col min="1" max="3" width="2.33203125" customWidth="1"/>
    <col min="4" max="7" width="6.88671875" customWidth="1"/>
    <col min="8" max="8" width="7.21875" customWidth="1"/>
    <col min="9" max="9" width="7.109375" customWidth="1"/>
    <col min="10" max="10" width="5.33203125" customWidth="1"/>
    <col min="11" max="11" width="7.21875" customWidth="1"/>
    <col min="12" max="12" width="7.109375" customWidth="1"/>
    <col min="13" max="13" width="5.33203125" customWidth="1"/>
    <col min="14" max="14" width="7.21875" customWidth="1"/>
    <col min="15" max="15" width="7.109375" customWidth="1"/>
    <col min="16" max="16" width="5.33203125" customWidth="1"/>
    <col min="17" max="17" width="7.21875" customWidth="1"/>
    <col min="18" max="18" width="7.109375" customWidth="1"/>
    <col min="19" max="19" width="5.33203125" customWidth="1"/>
    <col min="20" max="20" width="7.21875" customWidth="1"/>
    <col min="21" max="21" width="7.109375" customWidth="1"/>
    <col min="22" max="22" width="5.33203125" customWidth="1"/>
    <col min="23" max="23" width="7.21875" customWidth="1"/>
    <col min="24" max="24" width="7.109375" customWidth="1"/>
    <col min="25" max="25" width="5.33203125" customWidth="1"/>
    <col min="26" max="26" width="7.21875" customWidth="1"/>
    <col min="27" max="27" width="7.109375" customWidth="1"/>
    <col min="28" max="28" width="5.33203125" customWidth="1"/>
    <col min="29" max="29" width="7.21875" customWidth="1"/>
    <col min="30" max="30" width="7.109375" customWidth="1"/>
    <col min="31" max="31" width="5.33203125" customWidth="1"/>
    <col min="32" max="32" width="7.21875" customWidth="1"/>
    <col min="33" max="33" width="7.109375" customWidth="1"/>
    <col min="34" max="34" width="5.33203125" customWidth="1"/>
    <col min="35" max="35" width="7.21875" customWidth="1"/>
    <col min="36" max="36" width="7.109375" customWidth="1"/>
    <col min="37" max="37" width="5.33203125" customWidth="1"/>
    <col min="38" max="38" width="7.21875" customWidth="1"/>
    <col min="39" max="39" width="7.109375" customWidth="1"/>
    <col min="40" max="40" width="5.33203125" customWidth="1"/>
    <col min="41" max="41" width="7.21875" customWidth="1"/>
    <col min="42" max="42" width="7.77734375" customWidth="1"/>
    <col min="43" max="43" width="5.33203125" customWidth="1"/>
    <col min="44" max="44" width="9.77734375" customWidth="1"/>
  </cols>
  <sheetData>
    <row r="1" spans="4:45" ht="37.5" customHeight="1">
      <c r="D1" s="214" t="s">
        <v>130</v>
      </c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</row>
    <row r="2" spans="4:45" ht="18" customHeight="1">
      <c r="D2" s="209" t="s">
        <v>21</v>
      </c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10" t="s">
        <v>11</v>
      </c>
      <c r="P2" s="210"/>
      <c r="Q2" s="210"/>
      <c r="R2" s="211"/>
      <c r="S2" s="14">
        <f>'2年目'!$I$3</f>
        <v>0</v>
      </c>
      <c r="T2" t="s">
        <v>10</v>
      </c>
      <c r="U2" s="210" t="s">
        <v>14</v>
      </c>
      <c r="V2" s="212"/>
      <c r="W2" s="212"/>
      <c r="X2" s="14" t="str">
        <f>IF('2年目'!O3=0,"",'2年目'!O3)</f>
        <v/>
      </c>
      <c r="Y2" t="s">
        <v>13</v>
      </c>
      <c r="Z2" s="212" t="s">
        <v>9</v>
      </c>
      <c r="AA2" s="212"/>
      <c r="AB2" s="212"/>
      <c r="AC2" s="212"/>
      <c r="AD2" s="213"/>
      <c r="AE2" s="14" t="str">
        <f>IF('2年目'!X3=0,"",'2年目'!X3)</f>
        <v/>
      </c>
      <c r="AF2" t="s">
        <v>10</v>
      </c>
      <c r="AG2" s="212" t="s">
        <v>15</v>
      </c>
      <c r="AH2" s="212"/>
      <c r="AI2" s="212"/>
      <c r="AJ2" s="212"/>
      <c r="AK2" s="213"/>
      <c r="AL2" s="14">
        <f>'2年目'!$AE$3</f>
        <v>0</v>
      </c>
      <c r="AM2" t="s">
        <v>10</v>
      </c>
    </row>
    <row r="3" spans="4:45">
      <c r="I3" s="55" t="s">
        <v>124</v>
      </c>
      <c r="K3" s="55"/>
      <c r="L3" s="55" t="s">
        <v>34</v>
      </c>
      <c r="N3" s="55"/>
      <c r="O3" s="55" t="s">
        <v>36</v>
      </c>
      <c r="Q3" s="55"/>
      <c r="R3" s="55" t="s">
        <v>37</v>
      </c>
      <c r="T3" s="55"/>
      <c r="U3" s="55" t="s">
        <v>38</v>
      </c>
      <c r="W3" s="55"/>
      <c r="X3" s="55" t="s">
        <v>39</v>
      </c>
      <c r="Z3" s="55"/>
      <c r="AA3" s="55" t="s">
        <v>40</v>
      </c>
      <c r="AC3" s="55"/>
      <c r="AD3" s="55" t="s">
        <v>41</v>
      </c>
      <c r="AF3" s="55"/>
      <c r="AG3" s="55" t="s">
        <v>42</v>
      </c>
      <c r="AI3" s="55"/>
      <c r="AJ3" s="55" t="s">
        <v>43</v>
      </c>
      <c r="AL3" s="55"/>
      <c r="AM3" s="55" t="s">
        <v>44</v>
      </c>
      <c r="AO3" s="55"/>
      <c r="AP3" s="55" t="s">
        <v>45</v>
      </c>
    </row>
    <row r="4" spans="4:45" ht="18" customHeight="1">
      <c r="F4" s="215"/>
      <c r="G4" s="215"/>
      <c r="H4" s="96">
        <f>I4</f>
        <v>4</v>
      </c>
      <c r="I4" s="207">
        <f>'2年目'!G5</f>
        <v>4</v>
      </c>
      <c r="J4" s="148" t="s">
        <v>30</v>
      </c>
      <c r="K4" s="36">
        <f>IF(I4=12,1,I4+1)</f>
        <v>5</v>
      </c>
      <c r="L4" s="150">
        <f>IF(I4=12,1,I4+1)</f>
        <v>5</v>
      </c>
      <c r="M4" s="148" t="s">
        <v>30</v>
      </c>
      <c r="N4" s="36">
        <f>IF(L4=12,1,L4+1)</f>
        <v>6</v>
      </c>
      <c r="O4" s="150">
        <f>IF(L4=12,1,L4+1)</f>
        <v>6</v>
      </c>
      <c r="P4" s="148" t="s">
        <v>30</v>
      </c>
      <c r="Q4" s="36">
        <f>IF(O4=12,1,O4+1)</f>
        <v>7</v>
      </c>
      <c r="R4" s="150">
        <f>IF(O4=12,1,O4+1)</f>
        <v>7</v>
      </c>
      <c r="S4" s="148" t="s">
        <v>30</v>
      </c>
      <c r="T4" s="36">
        <f>IF(R4=12,1,R4+1)</f>
        <v>8</v>
      </c>
      <c r="U4" s="150">
        <f>IF(R4=12,1,R4+1)</f>
        <v>8</v>
      </c>
      <c r="V4" s="148" t="s">
        <v>30</v>
      </c>
      <c r="W4" s="36">
        <f>IF(U4=12,1,U4+1)</f>
        <v>9</v>
      </c>
      <c r="X4" s="150">
        <f>IF(U4=12,1,U4+1)</f>
        <v>9</v>
      </c>
      <c r="Y4" s="148" t="s">
        <v>30</v>
      </c>
      <c r="Z4" s="36">
        <f>IF(X4=12,1,X4+1)</f>
        <v>10</v>
      </c>
      <c r="AA4" s="150">
        <f>IF(X4=12,1,X4+1)</f>
        <v>10</v>
      </c>
      <c r="AB4" s="148" t="s">
        <v>30</v>
      </c>
      <c r="AC4" s="36">
        <f>IF(AA4=12,1,AA4+1)</f>
        <v>11</v>
      </c>
      <c r="AD4" s="150">
        <f>IF(AA4=12,1,AA4+1)</f>
        <v>11</v>
      </c>
      <c r="AE4" s="148" t="s">
        <v>30</v>
      </c>
      <c r="AF4" s="36">
        <f>IF(AD4=12,1,AD4+1)</f>
        <v>12</v>
      </c>
      <c r="AG4" s="150">
        <f>IF(AD4=12,1,AD4+1)</f>
        <v>12</v>
      </c>
      <c r="AH4" s="148" t="s">
        <v>30</v>
      </c>
      <c r="AI4" s="36">
        <f>IF(AG4=12,1,AG4+1)</f>
        <v>1</v>
      </c>
      <c r="AJ4" s="150">
        <f>IF(AG4=12,1,AG4+1)</f>
        <v>1</v>
      </c>
      <c r="AK4" s="148" t="s">
        <v>30</v>
      </c>
      <c r="AL4" s="36">
        <f>IF(AJ4=12,1,AJ4+1)</f>
        <v>2</v>
      </c>
      <c r="AM4" s="150">
        <f>IF(AJ4=12,1,AJ4+1)</f>
        <v>2</v>
      </c>
      <c r="AN4" s="148" t="s">
        <v>30</v>
      </c>
      <c r="AO4" s="36">
        <f>IF(AM4=12,1,AM4+1)</f>
        <v>3</v>
      </c>
      <c r="AP4" s="150">
        <f>IF(AM4=12,1,AM4+1)</f>
        <v>3</v>
      </c>
      <c r="AQ4" s="148" t="s">
        <v>30</v>
      </c>
      <c r="AR4" s="11" t="s">
        <v>16</v>
      </c>
    </row>
    <row r="5" spans="4:45" ht="18" customHeight="1" thickBot="1">
      <c r="F5" s="215"/>
      <c r="G5" s="215"/>
      <c r="H5" s="97" t="s">
        <v>31</v>
      </c>
      <c r="I5" s="207"/>
      <c r="J5" s="149"/>
      <c r="K5" s="34" t="s">
        <v>31</v>
      </c>
      <c r="L5" s="151"/>
      <c r="M5" s="149"/>
      <c r="N5" s="34" t="s">
        <v>31</v>
      </c>
      <c r="O5" s="151"/>
      <c r="P5" s="149"/>
      <c r="Q5" s="34" t="s">
        <v>31</v>
      </c>
      <c r="R5" s="151"/>
      <c r="S5" s="149"/>
      <c r="T5" s="34" t="s">
        <v>31</v>
      </c>
      <c r="U5" s="151"/>
      <c r="V5" s="149"/>
      <c r="W5" s="34" t="s">
        <v>31</v>
      </c>
      <c r="X5" s="151"/>
      <c r="Y5" s="149"/>
      <c r="Z5" s="34" t="s">
        <v>31</v>
      </c>
      <c r="AA5" s="151"/>
      <c r="AB5" s="149"/>
      <c r="AC5" s="34" t="s">
        <v>31</v>
      </c>
      <c r="AD5" s="151"/>
      <c r="AE5" s="149"/>
      <c r="AF5" s="34" t="s">
        <v>31</v>
      </c>
      <c r="AG5" s="151"/>
      <c r="AH5" s="149"/>
      <c r="AI5" s="34" t="s">
        <v>31</v>
      </c>
      <c r="AJ5" s="151"/>
      <c r="AK5" s="149"/>
      <c r="AL5" s="34" t="s">
        <v>31</v>
      </c>
      <c r="AM5" s="151"/>
      <c r="AN5" s="149"/>
      <c r="AO5" s="34" t="s">
        <v>31</v>
      </c>
      <c r="AP5" s="151"/>
      <c r="AQ5" s="149"/>
      <c r="AR5" s="56"/>
    </row>
    <row r="6" spans="4:45" ht="40.5" customHeight="1" thickBot="1">
      <c r="D6" s="5">
        <v>1</v>
      </c>
      <c r="E6" s="5"/>
      <c r="F6" s="207" t="s">
        <v>98</v>
      </c>
      <c r="G6" s="207"/>
      <c r="H6" s="88">
        <f>MIN(H9,$E9)</f>
        <v>0</v>
      </c>
      <c r="I6" s="84">
        <f>'2年目'!G7</f>
        <v>0</v>
      </c>
      <c r="J6" s="85">
        <f>COUNTIF(I20,1)</f>
        <v>0</v>
      </c>
      <c r="K6" s="88">
        <f>MIN(K9,$E9)</f>
        <v>0</v>
      </c>
      <c r="L6" s="9">
        <f>'2年目'!J7</f>
        <v>0</v>
      </c>
      <c r="M6" s="10">
        <f>COUNTIF(I20:L20,1)</f>
        <v>0</v>
      </c>
      <c r="N6" s="88">
        <f>MIN(N9,$E9)</f>
        <v>0</v>
      </c>
      <c r="O6" s="9">
        <f>'2年目'!M7</f>
        <v>0</v>
      </c>
      <c r="P6" s="10">
        <f>COUNTIF(I20:O20,1)</f>
        <v>0</v>
      </c>
      <c r="Q6" s="88">
        <f>MIN(Q9,$E9)</f>
        <v>0</v>
      </c>
      <c r="R6" s="9">
        <f>'2年目'!P7</f>
        <v>0</v>
      </c>
      <c r="S6" s="10">
        <f>COUNTIF(I20:R20,1)</f>
        <v>0</v>
      </c>
      <c r="T6" s="88">
        <f>MIN(T9,$E9)</f>
        <v>0</v>
      </c>
      <c r="U6" s="9">
        <f>'2年目'!S7</f>
        <v>0</v>
      </c>
      <c r="V6" s="10">
        <f>COUNTIF(I20:U20,1)</f>
        <v>0</v>
      </c>
      <c r="W6" s="88">
        <f>MIN(W9,$E9)</f>
        <v>0</v>
      </c>
      <c r="X6" s="9">
        <f>'2年目'!V7</f>
        <v>0</v>
      </c>
      <c r="Y6" s="10">
        <f>COUNTIF(I20:X20,1)</f>
        <v>0</v>
      </c>
      <c r="Z6" s="88">
        <f>MIN(Z9,$E9)</f>
        <v>0</v>
      </c>
      <c r="AA6" s="9">
        <f>'2年目'!Y7</f>
        <v>0</v>
      </c>
      <c r="AB6" s="10">
        <f>COUNTIF(I20:AA20,1)</f>
        <v>0</v>
      </c>
      <c r="AC6" s="88">
        <f>MIN(AC9,$E9)</f>
        <v>0</v>
      </c>
      <c r="AD6" s="9">
        <f>'2年目'!AB7</f>
        <v>0</v>
      </c>
      <c r="AE6" s="10">
        <f>COUNTIF(I20:AD20,1)</f>
        <v>0</v>
      </c>
      <c r="AF6" s="88">
        <f>MIN(AF9,$E9)</f>
        <v>0</v>
      </c>
      <c r="AG6" s="9">
        <f>'2年目'!AE7</f>
        <v>0</v>
      </c>
      <c r="AH6" s="10">
        <f>COUNTIF(I20:AG20,1)</f>
        <v>0</v>
      </c>
      <c r="AI6" s="88">
        <f>MIN(AI9,$E9)</f>
        <v>0</v>
      </c>
      <c r="AJ6" s="9">
        <f>'2年目'!AH7</f>
        <v>0</v>
      </c>
      <c r="AK6" s="10">
        <f>COUNTIF(I20:AJ20,1)</f>
        <v>0</v>
      </c>
      <c r="AL6" s="88">
        <f>MIN(AL9,$E9)</f>
        <v>0</v>
      </c>
      <c r="AM6" s="9">
        <f>'2年目'!AK7</f>
        <v>0</v>
      </c>
      <c r="AN6" s="10">
        <f>COUNTIF(I20:AM20,1)</f>
        <v>0</v>
      </c>
      <c r="AO6" s="88">
        <f>MIN(AO9,$E9)</f>
        <v>0</v>
      </c>
      <c r="AP6" s="9">
        <f>'2年目'!AN7</f>
        <v>0</v>
      </c>
      <c r="AQ6" s="10">
        <f>COUNTIF(I20:AP20,1)</f>
        <v>0</v>
      </c>
      <c r="AR6" s="24">
        <f>I6+L6+O6+R6+U6+X6+AA6+AD6+AG6+AJ6+AM6+AP6</f>
        <v>0</v>
      </c>
      <c r="AS6" s="18" t="s">
        <v>24</v>
      </c>
    </row>
    <row r="7" spans="4:45" s="17" customFormat="1" ht="18.75" customHeight="1" thickBot="1">
      <c r="D7" s="30" t="s">
        <v>23</v>
      </c>
      <c r="E7" s="31" t="s">
        <v>19</v>
      </c>
      <c r="F7" s="207"/>
      <c r="G7" s="207"/>
      <c r="H7" s="91">
        <f>MIN(H8,H9,$E9)</f>
        <v>0</v>
      </c>
      <c r="I7" s="22">
        <f>'2年目'!G8</f>
        <v>0</v>
      </c>
      <c r="J7" s="23">
        <f>'2年目'!H8</f>
        <v>0</v>
      </c>
      <c r="K7" s="91">
        <f>MIN(K8,K9,$E9)</f>
        <v>0</v>
      </c>
      <c r="L7" s="22">
        <f>'2年目'!J8</f>
        <v>0</v>
      </c>
      <c r="M7" s="23">
        <f>'2年目'!K8</f>
        <v>0</v>
      </c>
      <c r="N7" s="91">
        <f>IF(M6&gt;=$X$2,MIN($S$2,N8,N9,$AL$2-L9,$E9),MIN(N8,N9,$AL$2-L9,$E9))</f>
        <v>0</v>
      </c>
      <c r="O7" s="22">
        <f>'2年目'!M8</f>
        <v>0</v>
      </c>
      <c r="P7" s="23">
        <f>'2年目'!N8</f>
        <v>0</v>
      </c>
      <c r="Q7" s="91">
        <f>IF(P6&gt;=$X$2,MIN($S$2,Q8,Q9,$AL$2-O9,$E9),MIN(Q8,Q9,$AL$2-O9,$E9))</f>
        <v>0</v>
      </c>
      <c r="R7" s="22">
        <f>'2年目'!P8</f>
        <v>0</v>
      </c>
      <c r="S7" s="23">
        <f>'2年目'!Q8</f>
        <v>0</v>
      </c>
      <c r="T7" s="91">
        <f>IF(S6&gt;=$X$2,MIN($S$2,T8,T9,$AL$2-R9,$E9),MIN(T8,T9,$AL$2-R9,$E9))</f>
        <v>0</v>
      </c>
      <c r="U7" s="22">
        <f>'2年目'!S8</f>
        <v>0</v>
      </c>
      <c r="V7" s="23">
        <f>'2年目'!T8</f>
        <v>0</v>
      </c>
      <c r="W7" s="91">
        <f>IF(V6&gt;=$X$2,MIN($S$2,W8,W9,$AL$2-U9,$E9),MIN(W8,W9,$AL$2-U9,$E9))</f>
        <v>0</v>
      </c>
      <c r="X7" s="22">
        <f>'2年目'!V8</f>
        <v>0</v>
      </c>
      <c r="Y7" s="23">
        <f>'2年目'!W8</f>
        <v>0</v>
      </c>
      <c r="Z7" s="91">
        <f>IF(Y6&gt;=$X$2,MIN($S$2,Z8,Z9,$AL$2-X9,$E9),MIN(Z8,Z9,$AL$2-X9,$E9))</f>
        <v>0</v>
      </c>
      <c r="AA7" s="22">
        <f>'2年目'!Y8</f>
        <v>0</v>
      </c>
      <c r="AB7" s="23">
        <f>'2年目'!Z8</f>
        <v>0</v>
      </c>
      <c r="AC7" s="91">
        <f>IF(AB6&gt;=$X$2,MIN($S$2,AC8,AC9,$AL$2-AA9,$E9),MIN(AC8,AC9,$AL$2-AA9,$E9))</f>
        <v>0</v>
      </c>
      <c r="AD7" s="22">
        <f>'2年目'!AB8</f>
        <v>0</v>
      </c>
      <c r="AE7" s="23">
        <f>'2年目'!AC8</f>
        <v>0</v>
      </c>
      <c r="AF7" s="91">
        <f>IF(AE6&gt;=$X$2,MIN($S$2,AF8,AF9,$AL$2-AD9,$E9),MIN(AF8,AF9,$AL$2-AD9,$E9))</f>
        <v>0</v>
      </c>
      <c r="AG7" s="22">
        <f>'2年目'!AE8</f>
        <v>0</v>
      </c>
      <c r="AH7" s="23">
        <f>'2年目'!AF8</f>
        <v>0</v>
      </c>
      <c r="AI7" s="91">
        <f>IF(AH6&gt;=$X$2,MIN($S$2,AI8,AI9,$AL$2-AG9,$E9),MIN(AI8,AI9,$AL$2-AG9,$E9))</f>
        <v>0</v>
      </c>
      <c r="AJ7" s="22">
        <f>'2年目'!AH8</f>
        <v>0</v>
      </c>
      <c r="AK7" s="23">
        <f>'2年目'!AI8</f>
        <v>0</v>
      </c>
      <c r="AL7" s="91">
        <f>IF(AK6&gt;=$X$2,MIN($S$2,AL8,AL9,$AL$2-AJ9,$E9),MIN(AL8,AL9,$AL$2-AJ9,$E9))</f>
        <v>0</v>
      </c>
      <c r="AM7" s="22">
        <f>'2年目'!AK8</f>
        <v>0</v>
      </c>
      <c r="AN7" s="23">
        <f>'2年目'!AL8</f>
        <v>0</v>
      </c>
      <c r="AO7" s="91">
        <f>IF(AN6&gt;=$X$2,MIN($S$2,AO8,AO9,$AL$2-AM9,$E9),MIN(AO8,AO9,$AL$2-AM9,$E9))</f>
        <v>0</v>
      </c>
      <c r="AP7" s="22">
        <f>'2年目'!AN8</f>
        <v>0</v>
      </c>
      <c r="AQ7" s="23">
        <f>'2年目'!AO8</f>
        <v>0</v>
      </c>
      <c r="AR7" s="12">
        <f>I7+L7+O7+R7+U7+X7+AA7+AD7+AG7+AJ7+AM7+AP7</f>
        <v>0</v>
      </c>
      <c r="AS7" s="18" t="s">
        <v>20</v>
      </c>
    </row>
    <row r="8" spans="4:45">
      <c r="D8" s="5"/>
      <c r="E8" s="5"/>
      <c r="F8" s="59"/>
      <c r="G8" s="60"/>
      <c r="H8" s="13"/>
      <c r="I8" s="59"/>
      <c r="J8" s="60"/>
      <c r="K8" s="13"/>
      <c r="L8" s="204" t="s">
        <v>25</v>
      </c>
      <c r="M8" s="205"/>
      <c r="N8" s="15" t="str">
        <f>IF(M6&gt;=$X$2,$S$2,"")</f>
        <v/>
      </c>
      <c r="O8" s="204" t="s">
        <v>25</v>
      </c>
      <c r="P8" s="205"/>
      <c r="Q8" s="15" t="str">
        <f>IF(P6&gt;=$X$2,$S$2,"")</f>
        <v/>
      </c>
      <c r="R8" s="204" t="s">
        <v>25</v>
      </c>
      <c r="S8" s="205"/>
      <c r="T8" s="15" t="str">
        <f>IF(S6&gt;=$X$2,$S$2,"")</f>
        <v/>
      </c>
      <c r="U8" s="204" t="s">
        <v>25</v>
      </c>
      <c r="V8" s="205"/>
      <c r="W8" s="15" t="str">
        <f>IF(V6&gt;=$X$2,$S$2,"")</f>
        <v/>
      </c>
      <c r="X8" s="204" t="s">
        <v>25</v>
      </c>
      <c r="Y8" s="205"/>
      <c r="Z8" s="15" t="str">
        <f>IF(Y6&gt;=$X$2,$S$2,"")</f>
        <v/>
      </c>
      <c r="AA8" s="204" t="s">
        <v>25</v>
      </c>
      <c r="AB8" s="205"/>
      <c r="AC8" s="15" t="str">
        <f>IF(AB6&gt;=$X$2,$S$2,"")</f>
        <v/>
      </c>
      <c r="AD8" s="204" t="s">
        <v>25</v>
      </c>
      <c r="AE8" s="205"/>
      <c r="AF8" s="15" t="str">
        <f>IF(AE6&gt;=$X$2,$S$2,"")</f>
        <v/>
      </c>
      <c r="AG8" s="204" t="s">
        <v>25</v>
      </c>
      <c r="AH8" s="205"/>
      <c r="AI8" s="15" t="str">
        <f>IF(AH6&gt;=$X$2,$S$2,"")</f>
        <v/>
      </c>
      <c r="AJ8" s="204" t="s">
        <v>25</v>
      </c>
      <c r="AK8" s="205"/>
      <c r="AL8" s="15" t="str">
        <f>IF(AK6&gt;=$X$2,$S$2,"")</f>
        <v/>
      </c>
      <c r="AM8" s="204" t="s">
        <v>25</v>
      </c>
      <c r="AN8" s="205"/>
      <c r="AO8" s="15" t="str">
        <f>IF(AN6&gt;=$X$2,$S$2,"")</f>
        <v/>
      </c>
      <c r="AP8" s="204" t="s">
        <v>25</v>
      </c>
      <c r="AQ8" s="205"/>
    </row>
    <row r="9" spans="4:45">
      <c r="D9" s="5"/>
      <c r="E9" s="89">
        <f>IF($AE$2="",$S$2,$AE$2)</f>
        <v>0</v>
      </c>
      <c r="F9" s="206"/>
      <c r="G9" s="205"/>
      <c r="H9" s="90">
        <f>IF(MIN(H11,H13,H15,H17,H19)&lt;0,0,MIN(H11,H13,H15,H17,H19,$AE$2))</f>
        <v>160</v>
      </c>
      <c r="I9" s="206"/>
      <c r="J9" s="205"/>
      <c r="K9" s="90">
        <f>IF(MIN(K11,K13,K15,K17,K19)&lt;0,0,MIN(K11,K13,K15,K17,K19,$AE$2))</f>
        <v>160</v>
      </c>
      <c r="L9" s="200">
        <f>I7+L7</f>
        <v>0</v>
      </c>
      <c r="M9" s="201"/>
      <c r="N9" s="90">
        <f>IF(MIN(N11,N13,N15,N17,N19)&lt;0,0,MIN(N11,N13,N15,N17,N19,$AE$2))</f>
        <v>160</v>
      </c>
      <c r="O9" s="200">
        <f>L9+O7</f>
        <v>0</v>
      </c>
      <c r="P9" s="201"/>
      <c r="Q9" s="90">
        <f>IF(MIN(Q11,Q13,Q15,Q17,Q19)&lt;0,0,MIN(Q11,Q13,Q15,Q17,Q19,$AE$2))</f>
        <v>160</v>
      </c>
      <c r="R9" s="200">
        <f>O9+R7</f>
        <v>0</v>
      </c>
      <c r="S9" s="201"/>
      <c r="T9" s="90">
        <f>IF(MIN(T11,T13,T15,T17,T19)&lt;0,0,MIN(T11,T13,T15,T17,T19,$AE$2))</f>
        <v>160</v>
      </c>
      <c r="U9" s="200">
        <f>R9+U7</f>
        <v>0</v>
      </c>
      <c r="V9" s="201"/>
      <c r="W9" s="90">
        <f>IF(MIN(W11,W13,W15,W17,W19)&lt;0,0,MIN(W11,W13,W15,W17,W19,$AE$2))</f>
        <v>160</v>
      </c>
      <c r="X9" s="200">
        <f>U9+X7</f>
        <v>0</v>
      </c>
      <c r="Y9" s="201"/>
      <c r="Z9" s="90">
        <f>IF(MIN(Z11,Z13,Z15,Z17,Z19)&lt;0,0,MIN(Z11,Z13,Z15,Z17,Z19,$AE$2))</f>
        <v>160</v>
      </c>
      <c r="AA9" s="200">
        <f>X9+AA7</f>
        <v>0</v>
      </c>
      <c r="AB9" s="201"/>
      <c r="AC9" s="90">
        <f>IF(MIN(AC11,AC13,AC15,AC17,AC19)&lt;0,0,MIN(AC11,AC13,AC15,AC17,AC19,$AE$2))</f>
        <v>160</v>
      </c>
      <c r="AD9" s="200">
        <f>AA9+AD7</f>
        <v>0</v>
      </c>
      <c r="AE9" s="201"/>
      <c r="AF9" s="90">
        <f>IF(MIN(AF11,AF13,AF15,AF17,AF19)&lt;0,0,MIN(AF11,AF13,AF15,AF17,AF19,$AE$2))</f>
        <v>160</v>
      </c>
      <c r="AG9" s="200">
        <f>AD9+AG7</f>
        <v>0</v>
      </c>
      <c r="AH9" s="201"/>
      <c r="AI9" s="90">
        <f>IF(MIN(AI11,AI13,AI15,AI17,AI19)&lt;0,0,MIN(AI11,AI13,AI15,AI17,AI19,$AE$2))</f>
        <v>160</v>
      </c>
      <c r="AJ9" s="200">
        <f>AG9+AJ7</f>
        <v>0</v>
      </c>
      <c r="AK9" s="201"/>
      <c r="AL9" s="90">
        <f>IF(MIN(AL11,AL13,AL15,AL17,AL19)&lt;0,0,MIN(AL11,AL13,AL15,AL17,AL19,$AE$2))</f>
        <v>160</v>
      </c>
      <c r="AM9" s="200">
        <f>AJ9+AM7</f>
        <v>0</v>
      </c>
      <c r="AN9" s="201"/>
      <c r="AO9" s="90">
        <f>IF(MIN(AO11,AO13,AO15,AO17,AO19)&lt;0,0,MIN(AO11,AO13,AO15,AO17,AO19,$AE$2))</f>
        <v>160</v>
      </c>
      <c r="AP9" s="200">
        <f>AM9+AP7</f>
        <v>0</v>
      </c>
      <c r="AQ9" s="201"/>
    </row>
    <row r="10" spans="4:45" ht="30" customHeight="1">
      <c r="D10" s="5"/>
      <c r="E10" s="5"/>
      <c r="F10" s="202" t="s">
        <v>99</v>
      </c>
      <c r="G10" s="203"/>
      <c r="H10" s="4">
        <v>480</v>
      </c>
      <c r="I10" s="202" t="s">
        <v>71</v>
      </c>
      <c r="J10" s="203"/>
      <c r="K10" s="4">
        <v>480</v>
      </c>
      <c r="L10" s="202" t="s">
        <v>76</v>
      </c>
      <c r="M10" s="203"/>
      <c r="N10" s="4">
        <v>480</v>
      </c>
      <c r="O10" s="202" t="s">
        <v>104</v>
      </c>
      <c r="P10" s="203"/>
      <c r="Q10" s="4">
        <v>480</v>
      </c>
      <c r="R10" s="202" t="s">
        <v>109</v>
      </c>
      <c r="S10" s="203"/>
      <c r="T10" s="4">
        <v>480</v>
      </c>
      <c r="U10" s="202" t="s">
        <v>114</v>
      </c>
      <c r="V10" s="203"/>
      <c r="W10" s="4">
        <v>480</v>
      </c>
      <c r="X10" s="202" t="s">
        <v>119</v>
      </c>
      <c r="Y10" s="203"/>
      <c r="Z10" s="4">
        <v>480</v>
      </c>
      <c r="AA10" s="202" t="s">
        <v>46</v>
      </c>
      <c r="AB10" s="203"/>
      <c r="AC10" s="4">
        <v>480</v>
      </c>
      <c r="AD10" s="202" t="s">
        <v>51</v>
      </c>
      <c r="AE10" s="203"/>
      <c r="AF10" s="4">
        <v>480</v>
      </c>
      <c r="AG10" s="202" t="s">
        <v>56</v>
      </c>
      <c r="AH10" s="203"/>
      <c r="AI10" s="4">
        <v>480</v>
      </c>
      <c r="AJ10" s="202" t="s">
        <v>61</v>
      </c>
      <c r="AK10" s="203"/>
      <c r="AL10" s="4">
        <v>480</v>
      </c>
      <c r="AM10" s="202" t="s">
        <v>66</v>
      </c>
      <c r="AN10" s="203"/>
      <c r="AO10" s="4">
        <v>480</v>
      </c>
      <c r="AP10" s="2"/>
      <c r="AQ10" s="1"/>
    </row>
    <row r="11" spans="4:45">
      <c r="D11" s="5"/>
      <c r="E11" s="5"/>
      <c r="F11" s="200">
        <f>不要１!AC6+不要１!AG6+不要１!AJ6+不要１!AM6+不要１!AP6</f>
        <v>0</v>
      </c>
      <c r="G11" s="201"/>
      <c r="H11" s="3">
        <f>H10-F11</f>
        <v>480</v>
      </c>
      <c r="I11" s="200">
        <f>F13+I6</f>
        <v>0</v>
      </c>
      <c r="J11" s="201"/>
      <c r="K11" s="3">
        <f>K10-I11</f>
        <v>480</v>
      </c>
      <c r="L11" s="200">
        <f>I13+L6</f>
        <v>0</v>
      </c>
      <c r="M11" s="201"/>
      <c r="N11" s="3">
        <f>N10-L11</f>
        <v>480</v>
      </c>
      <c r="O11" s="200">
        <f>L13+O6</f>
        <v>0</v>
      </c>
      <c r="P11" s="201"/>
      <c r="Q11" s="3">
        <f>Q10-O11</f>
        <v>480</v>
      </c>
      <c r="R11" s="200">
        <f>O13+R6</f>
        <v>0</v>
      </c>
      <c r="S11" s="201"/>
      <c r="T11" s="3">
        <f>T10-R11</f>
        <v>480</v>
      </c>
      <c r="U11" s="200">
        <f>R13+U6</f>
        <v>0</v>
      </c>
      <c r="V11" s="201"/>
      <c r="W11" s="3">
        <f>W10-U11</f>
        <v>480</v>
      </c>
      <c r="X11" s="200">
        <f>U13+X6</f>
        <v>0</v>
      </c>
      <c r="Y11" s="201"/>
      <c r="Z11" s="3">
        <f>Z10-X11</f>
        <v>480</v>
      </c>
      <c r="AA11" s="200">
        <f>X13+AA6</f>
        <v>0</v>
      </c>
      <c r="AB11" s="201"/>
      <c r="AC11" s="3">
        <f>AC10-AA11</f>
        <v>480</v>
      </c>
      <c r="AD11" s="200">
        <f>AA13+AD6</f>
        <v>0</v>
      </c>
      <c r="AE11" s="201"/>
      <c r="AF11" s="3">
        <f>AF10-AD11</f>
        <v>480</v>
      </c>
      <c r="AG11" s="200">
        <f>AD13+AG6</f>
        <v>0</v>
      </c>
      <c r="AH11" s="201"/>
      <c r="AI11" s="3">
        <f>AI10-AG11</f>
        <v>480</v>
      </c>
      <c r="AJ11" s="200">
        <f>AG13+AJ6</f>
        <v>0</v>
      </c>
      <c r="AK11" s="201"/>
      <c r="AL11" s="3">
        <f>AL10-AJ11</f>
        <v>480</v>
      </c>
      <c r="AM11" s="200">
        <f>AJ13+AM6</f>
        <v>0</v>
      </c>
      <c r="AN11" s="201"/>
      <c r="AO11" s="3">
        <f>AO10-AM11</f>
        <v>480</v>
      </c>
      <c r="AP11" s="2"/>
      <c r="AQ11" s="1"/>
    </row>
    <row r="12" spans="4:45" ht="21" customHeight="1">
      <c r="D12" s="5"/>
      <c r="E12" s="5"/>
      <c r="F12" s="202" t="s">
        <v>100</v>
      </c>
      <c r="G12" s="203"/>
      <c r="H12" s="4">
        <v>400</v>
      </c>
      <c r="I12" s="202" t="s">
        <v>72</v>
      </c>
      <c r="J12" s="203"/>
      <c r="K12" s="4">
        <v>400</v>
      </c>
      <c r="L12" s="202" t="s">
        <v>77</v>
      </c>
      <c r="M12" s="203"/>
      <c r="N12" s="4">
        <v>400</v>
      </c>
      <c r="O12" s="202" t="s">
        <v>105</v>
      </c>
      <c r="P12" s="203"/>
      <c r="Q12" s="4">
        <v>400</v>
      </c>
      <c r="R12" s="202" t="s">
        <v>110</v>
      </c>
      <c r="S12" s="203"/>
      <c r="T12" s="4">
        <v>400</v>
      </c>
      <c r="U12" s="202" t="s">
        <v>115</v>
      </c>
      <c r="V12" s="203"/>
      <c r="W12" s="4">
        <v>400</v>
      </c>
      <c r="X12" s="202" t="s">
        <v>120</v>
      </c>
      <c r="Y12" s="203"/>
      <c r="Z12" s="4">
        <v>400</v>
      </c>
      <c r="AA12" s="202" t="s">
        <v>47</v>
      </c>
      <c r="AB12" s="203"/>
      <c r="AC12" s="4">
        <v>400</v>
      </c>
      <c r="AD12" s="202" t="s">
        <v>52</v>
      </c>
      <c r="AE12" s="203"/>
      <c r="AF12" s="4">
        <v>400</v>
      </c>
      <c r="AG12" s="202" t="s">
        <v>57</v>
      </c>
      <c r="AH12" s="203"/>
      <c r="AI12" s="4">
        <v>400</v>
      </c>
      <c r="AJ12" s="202" t="s">
        <v>62</v>
      </c>
      <c r="AK12" s="203"/>
      <c r="AL12" s="4">
        <v>400</v>
      </c>
      <c r="AM12" s="202" t="s">
        <v>67</v>
      </c>
      <c r="AN12" s="203"/>
      <c r="AO12" s="4">
        <v>400</v>
      </c>
      <c r="AP12" s="2"/>
      <c r="AQ12" s="1"/>
    </row>
    <row r="13" spans="4:45">
      <c r="D13" s="5"/>
      <c r="E13" s="5"/>
      <c r="F13" s="200">
        <f>不要１!$AG$6+不要１!$AJ$6+不要１!$AM$6+不要１!$AP$6</f>
        <v>0</v>
      </c>
      <c r="G13" s="201"/>
      <c r="H13" s="3">
        <f>H12-F13</f>
        <v>400</v>
      </c>
      <c r="I13" s="200">
        <f>F15+I6</f>
        <v>0</v>
      </c>
      <c r="J13" s="201"/>
      <c r="K13" s="3">
        <f>K12-I13</f>
        <v>400</v>
      </c>
      <c r="L13" s="200">
        <f>I15+L6</f>
        <v>0</v>
      </c>
      <c r="M13" s="201"/>
      <c r="N13" s="3">
        <f>N12-L13</f>
        <v>400</v>
      </c>
      <c r="O13" s="200">
        <f>L15+O6</f>
        <v>0</v>
      </c>
      <c r="P13" s="201"/>
      <c r="Q13" s="3">
        <f>Q12-O13</f>
        <v>400</v>
      </c>
      <c r="R13" s="200">
        <f>O15+R6</f>
        <v>0</v>
      </c>
      <c r="S13" s="201"/>
      <c r="T13" s="3">
        <f>T12-R13</f>
        <v>400</v>
      </c>
      <c r="U13" s="200">
        <f>R15+U6</f>
        <v>0</v>
      </c>
      <c r="V13" s="201"/>
      <c r="W13" s="3">
        <f>W12-U13</f>
        <v>400</v>
      </c>
      <c r="X13" s="200">
        <f>U15+X6</f>
        <v>0</v>
      </c>
      <c r="Y13" s="201"/>
      <c r="Z13" s="3">
        <f>Z12-X13</f>
        <v>400</v>
      </c>
      <c r="AA13" s="200">
        <f>X15+AA6</f>
        <v>0</v>
      </c>
      <c r="AB13" s="201"/>
      <c r="AC13" s="3">
        <f>AC12-AA13</f>
        <v>400</v>
      </c>
      <c r="AD13" s="200">
        <f>AA15+AD6</f>
        <v>0</v>
      </c>
      <c r="AE13" s="201"/>
      <c r="AF13" s="3">
        <f>AF12-AD13</f>
        <v>400</v>
      </c>
      <c r="AG13" s="200">
        <f>AD15+AG6</f>
        <v>0</v>
      </c>
      <c r="AH13" s="201"/>
      <c r="AI13" s="3">
        <f>AI12-AG13</f>
        <v>400</v>
      </c>
      <c r="AJ13" s="200">
        <f>AG15+AJ6</f>
        <v>0</v>
      </c>
      <c r="AK13" s="201"/>
      <c r="AL13" s="3">
        <f>AL12-AJ13</f>
        <v>400</v>
      </c>
      <c r="AM13" s="200">
        <f>AJ15+AM6</f>
        <v>0</v>
      </c>
      <c r="AN13" s="201"/>
      <c r="AO13" s="3">
        <f>AO12-AM13</f>
        <v>400</v>
      </c>
      <c r="AP13" s="2"/>
      <c r="AQ13" s="1"/>
    </row>
    <row r="14" spans="4:45" ht="19.5" customHeight="1">
      <c r="D14" s="5"/>
      <c r="E14" s="5"/>
      <c r="F14" s="202" t="s">
        <v>101</v>
      </c>
      <c r="G14" s="203"/>
      <c r="H14" s="4">
        <v>320</v>
      </c>
      <c r="I14" s="202" t="s">
        <v>73</v>
      </c>
      <c r="J14" s="203"/>
      <c r="K14" s="4">
        <v>320</v>
      </c>
      <c r="L14" s="202" t="s">
        <v>78</v>
      </c>
      <c r="M14" s="203"/>
      <c r="N14" s="4">
        <v>320</v>
      </c>
      <c r="O14" s="202" t="s">
        <v>106</v>
      </c>
      <c r="P14" s="203"/>
      <c r="Q14" s="4">
        <v>320</v>
      </c>
      <c r="R14" s="202" t="s">
        <v>111</v>
      </c>
      <c r="S14" s="203"/>
      <c r="T14" s="4">
        <v>320</v>
      </c>
      <c r="U14" s="202" t="s">
        <v>116</v>
      </c>
      <c r="V14" s="203"/>
      <c r="W14" s="4">
        <v>320</v>
      </c>
      <c r="X14" s="202" t="s">
        <v>121</v>
      </c>
      <c r="Y14" s="203"/>
      <c r="Z14" s="4">
        <v>320</v>
      </c>
      <c r="AA14" s="202" t="s">
        <v>48</v>
      </c>
      <c r="AB14" s="203"/>
      <c r="AC14" s="4">
        <v>320</v>
      </c>
      <c r="AD14" s="202" t="s">
        <v>53</v>
      </c>
      <c r="AE14" s="203"/>
      <c r="AF14" s="4">
        <v>320</v>
      </c>
      <c r="AG14" s="202" t="s">
        <v>58</v>
      </c>
      <c r="AH14" s="203"/>
      <c r="AI14" s="4">
        <v>320</v>
      </c>
      <c r="AJ14" s="202" t="s">
        <v>63</v>
      </c>
      <c r="AK14" s="203"/>
      <c r="AL14" s="4">
        <v>320</v>
      </c>
      <c r="AM14" s="202" t="s">
        <v>68</v>
      </c>
      <c r="AN14" s="203"/>
      <c r="AO14" s="4">
        <v>320</v>
      </c>
      <c r="AP14" s="2"/>
      <c r="AQ14" s="1"/>
    </row>
    <row r="15" spans="4:45">
      <c r="D15" s="5"/>
      <c r="E15" s="5"/>
      <c r="F15" s="200">
        <f>不要１!$AJ$6+不要１!$AM$6+不要１!$AP$6</f>
        <v>0</v>
      </c>
      <c r="G15" s="201"/>
      <c r="H15" s="3">
        <f>H14-F15</f>
        <v>320</v>
      </c>
      <c r="I15" s="200">
        <f>F17+I6</f>
        <v>0</v>
      </c>
      <c r="J15" s="201"/>
      <c r="K15" s="3">
        <f>K14-I15</f>
        <v>320</v>
      </c>
      <c r="L15" s="200">
        <f>I17+L6</f>
        <v>0</v>
      </c>
      <c r="M15" s="201"/>
      <c r="N15" s="3">
        <f>N14-L15</f>
        <v>320</v>
      </c>
      <c r="O15" s="200">
        <f>L17+O6</f>
        <v>0</v>
      </c>
      <c r="P15" s="201"/>
      <c r="Q15" s="3">
        <f>Q14-O15</f>
        <v>320</v>
      </c>
      <c r="R15" s="200">
        <f>O17+R6</f>
        <v>0</v>
      </c>
      <c r="S15" s="201"/>
      <c r="T15" s="3">
        <f>T14-R15</f>
        <v>320</v>
      </c>
      <c r="U15" s="200">
        <f>R17+U6</f>
        <v>0</v>
      </c>
      <c r="V15" s="201"/>
      <c r="W15" s="3">
        <f>W14-U15</f>
        <v>320</v>
      </c>
      <c r="X15" s="200">
        <f>U17+X6</f>
        <v>0</v>
      </c>
      <c r="Y15" s="201"/>
      <c r="Z15" s="3">
        <f>Z14-X15</f>
        <v>320</v>
      </c>
      <c r="AA15" s="200">
        <f>X17+AA6</f>
        <v>0</v>
      </c>
      <c r="AB15" s="201"/>
      <c r="AC15" s="3">
        <f>AC14-AA15</f>
        <v>320</v>
      </c>
      <c r="AD15" s="200">
        <f>AA17+AD6</f>
        <v>0</v>
      </c>
      <c r="AE15" s="201"/>
      <c r="AF15" s="3">
        <f>AF14-AD15</f>
        <v>320</v>
      </c>
      <c r="AG15" s="200">
        <f>AD17+AG6</f>
        <v>0</v>
      </c>
      <c r="AH15" s="201"/>
      <c r="AI15" s="3">
        <f>AI14-AG15</f>
        <v>320</v>
      </c>
      <c r="AJ15" s="200">
        <f>AG17+AJ6</f>
        <v>0</v>
      </c>
      <c r="AK15" s="201"/>
      <c r="AL15" s="3">
        <f>AL14-AJ15</f>
        <v>320</v>
      </c>
      <c r="AM15" s="200">
        <f>AJ17+AM6</f>
        <v>0</v>
      </c>
      <c r="AN15" s="201"/>
      <c r="AO15" s="3">
        <f>AO14-AM15</f>
        <v>320</v>
      </c>
      <c r="AP15" s="2"/>
      <c r="AQ15" s="1"/>
    </row>
    <row r="16" spans="4:45" ht="13.5" customHeight="1">
      <c r="D16" s="5"/>
      <c r="E16" s="5"/>
      <c r="F16" s="202" t="s">
        <v>102</v>
      </c>
      <c r="G16" s="203"/>
      <c r="H16" s="4">
        <v>240</v>
      </c>
      <c r="I16" s="202" t="s">
        <v>74</v>
      </c>
      <c r="J16" s="203"/>
      <c r="K16" s="4">
        <v>240</v>
      </c>
      <c r="L16" s="202" t="s">
        <v>79</v>
      </c>
      <c r="M16" s="203"/>
      <c r="N16" s="4">
        <v>240</v>
      </c>
      <c r="O16" s="202" t="s">
        <v>107</v>
      </c>
      <c r="P16" s="203"/>
      <c r="Q16" s="4">
        <v>240</v>
      </c>
      <c r="R16" s="202" t="s">
        <v>112</v>
      </c>
      <c r="S16" s="203"/>
      <c r="T16" s="4">
        <v>240</v>
      </c>
      <c r="U16" s="202" t="s">
        <v>117</v>
      </c>
      <c r="V16" s="203"/>
      <c r="W16" s="4">
        <v>240</v>
      </c>
      <c r="X16" s="202" t="s">
        <v>122</v>
      </c>
      <c r="Y16" s="203"/>
      <c r="Z16" s="4">
        <v>240</v>
      </c>
      <c r="AA16" s="202" t="s">
        <v>49</v>
      </c>
      <c r="AB16" s="203"/>
      <c r="AC16" s="4">
        <v>240</v>
      </c>
      <c r="AD16" s="202" t="s">
        <v>54</v>
      </c>
      <c r="AE16" s="203"/>
      <c r="AF16" s="4">
        <v>240</v>
      </c>
      <c r="AG16" s="202" t="s">
        <v>59</v>
      </c>
      <c r="AH16" s="203"/>
      <c r="AI16" s="4">
        <v>240</v>
      </c>
      <c r="AJ16" s="202" t="s">
        <v>64</v>
      </c>
      <c r="AK16" s="203"/>
      <c r="AL16" s="4">
        <v>240</v>
      </c>
      <c r="AM16" s="202" t="s">
        <v>69</v>
      </c>
      <c r="AN16" s="203"/>
      <c r="AO16" s="4">
        <v>240</v>
      </c>
      <c r="AP16" s="2"/>
      <c r="AQ16" s="1"/>
    </row>
    <row r="17" spans="4:45">
      <c r="D17" s="5"/>
      <c r="E17" s="5"/>
      <c r="F17" s="200">
        <f>不要１!$AM$6+不要１!$AP$6</f>
        <v>0</v>
      </c>
      <c r="G17" s="201"/>
      <c r="H17" s="3">
        <f>H16-F17</f>
        <v>240</v>
      </c>
      <c r="I17" s="200">
        <f>F19+I6</f>
        <v>0</v>
      </c>
      <c r="J17" s="201"/>
      <c r="K17" s="3">
        <f>K16-I17</f>
        <v>240</v>
      </c>
      <c r="L17" s="200">
        <f>I19+L6</f>
        <v>0</v>
      </c>
      <c r="M17" s="201"/>
      <c r="N17" s="3">
        <f>N16-L17</f>
        <v>240</v>
      </c>
      <c r="O17" s="200">
        <f>L19+O6</f>
        <v>0</v>
      </c>
      <c r="P17" s="201"/>
      <c r="Q17" s="3">
        <f>Q16-O17</f>
        <v>240</v>
      </c>
      <c r="R17" s="200">
        <f>O19+R6</f>
        <v>0</v>
      </c>
      <c r="S17" s="201"/>
      <c r="T17" s="3">
        <f>T16-R17</f>
        <v>240</v>
      </c>
      <c r="U17" s="200">
        <f>R19+U6</f>
        <v>0</v>
      </c>
      <c r="V17" s="201"/>
      <c r="W17" s="3">
        <f>W16-U17</f>
        <v>240</v>
      </c>
      <c r="X17" s="200">
        <f>U19+X6</f>
        <v>0</v>
      </c>
      <c r="Y17" s="201"/>
      <c r="Z17" s="3">
        <f>Z16-X17</f>
        <v>240</v>
      </c>
      <c r="AA17" s="200">
        <f>X19+AA6</f>
        <v>0</v>
      </c>
      <c r="AB17" s="201"/>
      <c r="AC17" s="3">
        <f>AC16-AA17</f>
        <v>240</v>
      </c>
      <c r="AD17" s="200">
        <f>AA19+AD6</f>
        <v>0</v>
      </c>
      <c r="AE17" s="201"/>
      <c r="AF17" s="3">
        <f>AF16-AD17</f>
        <v>240</v>
      </c>
      <c r="AG17" s="200">
        <f>AD19+AG6</f>
        <v>0</v>
      </c>
      <c r="AH17" s="201"/>
      <c r="AI17" s="3">
        <f>AI16-AG17</f>
        <v>240</v>
      </c>
      <c r="AJ17" s="200">
        <f>AG19+AJ6</f>
        <v>0</v>
      </c>
      <c r="AK17" s="201"/>
      <c r="AL17" s="3">
        <f>AL16-AJ17</f>
        <v>240</v>
      </c>
      <c r="AM17" s="200">
        <f>AJ19+AM6</f>
        <v>0</v>
      </c>
      <c r="AN17" s="201"/>
      <c r="AO17" s="3">
        <f>AO16-AM17</f>
        <v>240</v>
      </c>
      <c r="AP17" s="2"/>
      <c r="AQ17" s="1"/>
    </row>
    <row r="18" spans="4:45" ht="13.5" customHeight="1">
      <c r="D18" s="5"/>
      <c r="E18" s="5"/>
      <c r="F18" s="202" t="s">
        <v>103</v>
      </c>
      <c r="G18" s="203"/>
      <c r="H18" s="4">
        <v>160</v>
      </c>
      <c r="I18" s="202" t="s">
        <v>75</v>
      </c>
      <c r="J18" s="203"/>
      <c r="K18" s="4">
        <v>160</v>
      </c>
      <c r="L18" s="202" t="s">
        <v>80</v>
      </c>
      <c r="M18" s="203"/>
      <c r="N18" s="4">
        <v>160</v>
      </c>
      <c r="O18" s="202" t="s">
        <v>108</v>
      </c>
      <c r="P18" s="203"/>
      <c r="Q18" s="4">
        <v>160</v>
      </c>
      <c r="R18" s="202" t="s">
        <v>113</v>
      </c>
      <c r="S18" s="203"/>
      <c r="T18" s="4">
        <v>160</v>
      </c>
      <c r="U18" s="202" t="s">
        <v>118</v>
      </c>
      <c r="V18" s="203"/>
      <c r="W18" s="4">
        <v>160</v>
      </c>
      <c r="X18" s="202" t="s">
        <v>123</v>
      </c>
      <c r="Y18" s="203"/>
      <c r="Z18" s="4">
        <v>160</v>
      </c>
      <c r="AA18" s="202" t="s">
        <v>50</v>
      </c>
      <c r="AB18" s="203"/>
      <c r="AC18" s="4">
        <v>160</v>
      </c>
      <c r="AD18" s="202" t="s">
        <v>55</v>
      </c>
      <c r="AE18" s="203"/>
      <c r="AF18" s="4">
        <v>160</v>
      </c>
      <c r="AG18" s="202" t="s">
        <v>60</v>
      </c>
      <c r="AH18" s="203"/>
      <c r="AI18" s="4">
        <v>160</v>
      </c>
      <c r="AJ18" s="202" t="s">
        <v>65</v>
      </c>
      <c r="AK18" s="203"/>
      <c r="AL18" s="4">
        <v>160</v>
      </c>
      <c r="AM18" s="202" t="s">
        <v>70</v>
      </c>
      <c r="AN18" s="203"/>
      <c r="AO18" s="4">
        <v>160</v>
      </c>
      <c r="AP18" s="2"/>
      <c r="AQ18" s="1"/>
    </row>
    <row r="19" spans="4:45">
      <c r="D19" s="5"/>
      <c r="E19" s="5"/>
      <c r="F19" s="200">
        <f>不要１!$AP$6</f>
        <v>0</v>
      </c>
      <c r="G19" s="201"/>
      <c r="H19" s="3">
        <f>H18-F19</f>
        <v>160</v>
      </c>
      <c r="I19" s="200">
        <f>I6</f>
        <v>0</v>
      </c>
      <c r="J19" s="201"/>
      <c r="K19" s="3">
        <f>K18-I19</f>
        <v>160</v>
      </c>
      <c r="L19" s="200">
        <f>L6</f>
        <v>0</v>
      </c>
      <c r="M19" s="201"/>
      <c r="N19" s="3">
        <f>N18-L19</f>
        <v>160</v>
      </c>
      <c r="O19" s="200">
        <f>O6</f>
        <v>0</v>
      </c>
      <c r="P19" s="201"/>
      <c r="Q19" s="3">
        <f>Q18-O19</f>
        <v>160</v>
      </c>
      <c r="R19" s="200">
        <f>R6</f>
        <v>0</v>
      </c>
      <c r="S19" s="201"/>
      <c r="T19" s="3">
        <f>T18-R19</f>
        <v>160</v>
      </c>
      <c r="U19" s="200">
        <f>U6</f>
        <v>0</v>
      </c>
      <c r="V19" s="201"/>
      <c r="W19" s="3">
        <f>W18-U19</f>
        <v>160</v>
      </c>
      <c r="X19" s="200">
        <f>X6</f>
        <v>0</v>
      </c>
      <c r="Y19" s="201"/>
      <c r="Z19" s="3">
        <f>Z18-X19</f>
        <v>160</v>
      </c>
      <c r="AA19" s="200">
        <f>AA6</f>
        <v>0</v>
      </c>
      <c r="AB19" s="201"/>
      <c r="AC19" s="3">
        <f>AC18-AA19</f>
        <v>160</v>
      </c>
      <c r="AD19" s="200">
        <f>AD6</f>
        <v>0</v>
      </c>
      <c r="AE19" s="201"/>
      <c r="AF19" s="3">
        <f>AF18-AD19</f>
        <v>160</v>
      </c>
      <c r="AG19" s="200">
        <f>AG6</f>
        <v>0</v>
      </c>
      <c r="AH19" s="201"/>
      <c r="AI19" s="3">
        <f>AI18-AG19</f>
        <v>160</v>
      </c>
      <c r="AJ19" s="200">
        <f>AJ6</f>
        <v>0</v>
      </c>
      <c r="AK19" s="201"/>
      <c r="AL19" s="3">
        <f>AL18-AJ19</f>
        <v>160</v>
      </c>
      <c r="AM19" s="200">
        <f>AM6</f>
        <v>0</v>
      </c>
      <c r="AN19" s="201"/>
      <c r="AO19" s="3">
        <f>AO18-AM19</f>
        <v>160</v>
      </c>
      <c r="AP19" s="2"/>
      <c r="AQ19" s="1"/>
    </row>
    <row r="20" spans="4:45" ht="21" customHeight="1" thickBot="1">
      <c r="E20" s="92" t="s">
        <v>12</v>
      </c>
      <c r="I20">
        <f>IF($X$2="",0,IF(I7&gt;$S$2,1,0))</f>
        <v>0</v>
      </c>
      <c r="L20">
        <f>IF($X$2="",0,IF(L7&gt;$S$2,1,0))</f>
        <v>0</v>
      </c>
      <c r="O20">
        <f>IF($X$2="",0,IF(O7&gt;$S$2,1,0))</f>
        <v>0</v>
      </c>
      <c r="R20">
        <f>IF($X$2="",0,IF(R7&gt;$S$2,1,0))</f>
        <v>0</v>
      </c>
      <c r="U20">
        <f>IF($X$2="",0,IF(U7&gt;$S$2,1,0))</f>
        <v>0</v>
      </c>
      <c r="X20">
        <f>IF($X$2="",0,IF(X7&gt;$S$2,1,0))</f>
        <v>0</v>
      </c>
      <c r="AA20">
        <f>IF($X$2="",0,IF(AA7&gt;$S$2,1,0))</f>
        <v>0</v>
      </c>
      <c r="AD20">
        <f>IF($X$2="",0,IF(AD7&gt;$S$2,1,0))</f>
        <v>0</v>
      </c>
      <c r="AG20">
        <f>IF($X$2="",0,IF(AG7&gt;$S$2,1,0))</f>
        <v>0</v>
      </c>
      <c r="AJ20">
        <f>IF($X$2="",0,IF(AJ7&gt;$S$2,1,0))</f>
        <v>0</v>
      </c>
      <c r="AM20">
        <f>IF($X$2="",0,IF(AM7&gt;$S$2,1,0))</f>
        <v>0</v>
      </c>
      <c r="AP20">
        <f>IF($X$2="",0,IF(AP7&gt;$S$2,1,0))</f>
        <v>0</v>
      </c>
    </row>
    <row r="21" spans="4:45" ht="40.5" customHeight="1" thickBot="1">
      <c r="D21" s="5">
        <v>2</v>
      </c>
      <c r="E21" s="5"/>
      <c r="F21" s="207" t="s">
        <v>98</v>
      </c>
      <c r="G21" s="207"/>
      <c r="H21" s="88">
        <f>MIN(H24,$E24)</f>
        <v>0</v>
      </c>
      <c r="I21" s="9">
        <f>'2年目'!G10</f>
        <v>0</v>
      </c>
      <c r="J21" s="10">
        <f>COUNTIF(I35,1)</f>
        <v>0</v>
      </c>
      <c r="K21" s="88">
        <f>MIN(K24,$E24)</f>
        <v>0</v>
      </c>
      <c r="L21" s="9">
        <f>'2年目'!J10</f>
        <v>0</v>
      </c>
      <c r="M21" s="10">
        <f>COUNTIF(I35:L35,1)</f>
        <v>0</v>
      </c>
      <c r="N21" s="88">
        <f>MIN(N24,$E24)</f>
        <v>0</v>
      </c>
      <c r="O21" s="9">
        <f>'2年目'!M10</f>
        <v>0</v>
      </c>
      <c r="P21" s="10">
        <f>COUNTIF(I35:O35,1)</f>
        <v>0</v>
      </c>
      <c r="Q21" s="88">
        <f>MIN(Q24,$E24)</f>
        <v>0</v>
      </c>
      <c r="R21" s="9">
        <f>'2年目'!P10</f>
        <v>0</v>
      </c>
      <c r="S21" s="10">
        <f>COUNTIF(I35:R35,1)</f>
        <v>0</v>
      </c>
      <c r="T21" s="88">
        <f>MIN(T24,$E24)</f>
        <v>0</v>
      </c>
      <c r="U21" s="9">
        <f>'2年目'!S10</f>
        <v>0</v>
      </c>
      <c r="V21" s="10">
        <f>COUNTIF(I35:U35,1)</f>
        <v>0</v>
      </c>
      <c r="W21" s="88">
        <f>MIN(W24,$E24)</f>
        <v>0</v>
      </c>
      <c r="X21" s="9">
        <f>'2年目'!V10</f>
        <v>0</v>
      </c>
      <c r="Y21" s="10">
        <f>COUNTIF(I35:X35,1)</f>
        <v>0</v>
      </c>
      <c r="Z21" s="88">
        <f>MIN(Z24,$E24)</f>
        <v>0</v>
      </c>
      <c r="AA21" s="9">
        <f>'2年目'!Y10</f>
        <v>0</v>
      </c>
      <c r="AB21" s="10">
        <f>COUNTIF(I35:AA35,1)</f>
        <v>0</v>
      </c>
      <c r="AC21" s="88">
        <f>MIN(AC24,$E24)</f>
        <v>0</v>
      </c>
      <c r="AD21" s="9">
        <f>'2年目'!AB10</f>
        <v>0</v>
      </c>
      <c r="AE21" s="10">
        <f>COUNTIF(I35:AD35,1)</f>
        <v>0</v>
      </c>
      <c r="AF21" s="88">
        <f>MIN(AF24,$E24)</f>
        <v>0</v>
      </c>
      <c r="AG21" s="9">
        <f>'2年目'!AE10</f>
        <v>0</v>
      </c>
      <c r="AH21" s="10">
        <f>COUNTIF(I35:AG35,1)</f>
        <v>0</v>
      </c>
      <c r="AI21" s="88">
        <f>MIN(AI24,$E24)</f>
        <v>0</v>
      </c>
      <c r="AJ21" s="9">
        <f>'2年目'!AH10</f>
        <v>0</v>
      </c>
      <c r="AK21" s="10">
        <f>COUNTIF(I35:AJ35,1)</f>
        <v>0</v>
      </c>
      <c r="AL21" s="88">
        <f>MIN(AL24,$E24)</f>
        <v>0</v>
      </c>
      <c r="AM21" s="9">
        <f>'2年目'!AK10</f>
        <v>0</v>
      </c>
      <c r="AN21" s="10">
        <f>COUNTIF(I35:AM35,1)</f>
        <v>0</v>
      </c>
      <c r="AO21" s="88">
        <f>MIN(AO24,$E24)</f>
        <v>0</v>
      </c>
      <c r="AP21" s="9">
        <f>'2年目'!AN10</f>
        <v>0</v>
      </c>
      <c r="AQ21" s="10">
        <f>COUNTIF(I35:AP35,1)</f>
        <v>0</v>
      </c>
      <c r="AR21" s="24">
        <f>I21+L21+O21+R21+U21+X21+AA21+AD21+AG21+AJ21+AM21+AP21</f>
        <v>0</v>
      </c>
      <c r="AS21" s="18" t="s">
        <v>24</v>
      </c>
    </row>
    <row r="22" spans="4:45" s="17" customFormat="1" ht="18.75" customHeight="1" thickBot="1">
      <c r="D22" s="30" t="s">
        <v>23</v>
      </c>
      <c r="E22" s="31" t="s">
        <v>19</v>
      </c>
      <c r="F22" s="207"/>
      <c r="G22" s="207"/>
      <c r="H22" s="91">
        <f>MIN(H23,H24,$E24)</f>
        <v>0</v>
      </c>
      <c r="I22" s="22">
        <f>'2年目'!G11</f>
        <v>0</v>
      </c>
      <c r="J22" s="23">
        <f>'2年目'!H11</f>
        <v>0</v>
      </c>
      <c r="K22" s="91">
        <f>MIN(K23,K24,$E24)</f>
        <v>0</v>
      </c>
      <c r="L22" s="22">
        <f>'2年目'!J11</f>
        <v>0</v>
      </c>
      <c r="M22" s="23">
        <f>'2年目'!K11</f>
        <v>0</v>
      </c>
      <c r="N22" s="91">
        <f>IF(M21&gt;=$X$2,MIN($S$2,N23,N24,$AL$2-L24,$E24),MIN(N23,N24,$AL$2-L24,$E24))</f>
        <v>0</v>
      </c>
      <c r="O22" s="22">
        <f>'2年目'!M11</f>
        <v>0</v>
      </c>
      <c r="P22" s="23">
        <f>'2年目'!N11</f>
        <v>0</v>
      </c>
      <c r="Q22" s="91">
        <f>IF(P21&gt;=$X$2,MIN($S$2,Q23,Q24,$AL$2-O24,$E24),MIN(Q23,Q24,$AL$2-O24,$E24))</f>
        <v>0</v>
      </c>
      <c r="R22" s="22">
        <f>'2年目'!P11</f>
        <v>0</v>
      </c>
      <c r="S22" s="23">
        <f>'2年目'!Q11</f>
        <v>0</v>
      </c>
      <c r="T22" s="91">
        <f>IF(S21&gt;=$X$2,MIN($S$2,T23,T24,$AL$2-R24,$E24),MIN(T23,T24,$AL$2-R24,$E24))</f>
        <v>0</v>
      </c>
      <c r="U22" s="22">
        <f>'2年目'!S11</f>
        <v>0</v>
      </c>
      <c r="V22" s="23">
        <f>'2年目'!T11</f>
        <v>0</v>
      </c>
      <c r="W22" s="91">
        <f>IF(V21&gt;=$X$2,MIN($S$2,W23,W24,$AL$2-U24,$E24),MIN(W23,W24,$AL$2-U24,$E24))</f>
        <v>0</v>
      </c>
      <c r="X22" s="22">
        <f>'2年目'!V11</f>
        <v>0</v>
      </c>
      <c r="Y22" s="23">
        <f>'2年目'!W11</f>
        <v>0</v>
      </c>
      <c r="Z22" s="91">
        <f>IF(Y21&gt;=$X$2,MIN($S$2,Z23,Z24,$AL$2-X24,$E24),MIN(Z23,Z24,$AL$2-X24,$E24))</f>
        <v>0</v>
      </c>
      <c r="AA22" s="22">
        <f>'2年目'!Y11</f>
        <v>0</v>
      </c>
      <c r="AB22" s="23">
        <f>'2年目'!Z11</f>
        <v>0</v>
      </c>
      <c r="AC22" s="91">
        <f>IF(AB21&gt;=$X$2,MIN($S$2,AC23,AC24,$AL$2-AA24,$E24),MIN(AC23,AC24,$AL$2-AA24,$E24))</f>
        <v>0</v>
      </c>
      <c r="AD22" s="22">
        <f>'2年目'!AB11</f>
        <v>0</v>
      </c>
      <c r="AE22" s="23">
        <f>'2年目'!AC11</f>
        <v>0</v>
      </c>
      <c r="AF22" s="91">
        <f>IF(AE21&gt;=$X$2,MIN($S$2,AF23,AF24,$AL$2-AD24,$E24),MIN(AF23,AF24,$AL$2-AD24,$E24))</f>
        <v>0</v>
      </c>
      <c r="AG22" s="22">
        <f>'2年目'!AE11</f>
        <v>0</v>
      </c>
      <c r="AH22" s="23">
        <f>'2年目'!AF11</f>
        <v>0</v>
      </c>
      <c r="AI22" s="91">
        <f>IF(AH21&gt;=$X$2,MIN($S$2,AI23,AI24,$AL$2-AG24,$E24),MIN(AI23,AI24,$AL$2-AG24,$E24))</f>
        <v>0</v>
      </c>
      <c r="AJ22" s="22">
        <f>'2年目'!AH11</f>
        <v>0</v>
      </c>
      <c r="AK22" s="23">
        <f>'2年目'!AI11</f>
        <v>0</v>
      </c>
      <c r="AL22" s="91">
        <f>IF(AK21&gt;=$X$2,MIN($S$2,AL23,AL24,$AL$2-AJ24,$E24),MIN(AL23,AL24,$AL$2-AJ24,$E24))</f>
        <v>0</v>
      </c>
      <c r="AM22" s="22">
        <f>'2年目'!AK11</f>
        <v>0</v>
      </c>
      <c r="AN22" s="23">
        <f>'2年目'!AL11</f>
        <v>0</v>
      </c>
      <c r="AO22" s="91">
        <f>IF(AN21&gt;=$X$2,MIN($S$2,AO23,AO24,$AL$2-AM24,$E24),MIN(AO23,AO24,$AL$2-AM24,$E24))</f>
        <v>0</v>
      </c>
      <c r="AP22" s="22">
        <f>'2年目'!AN11</f>
        <v>0</v>
      </c>
      <c r="AQ22" s="23">
        <f>'2年目'!AO11</f>
        <v>0</v>
      </c>
      <c r="AR22" s="12">
        <f>I22+L22+O22+R22+U22+X22+AA22+AD22+AG22+AJ22+AM22+AP22</f>
        <v>0</v>
      </c>
      <c r="AS22" s="18" t="s">
        <v>20</v>
      </c>
    </row>
    <row r="23" spans="4:45">
      <c r="D23" s="5"/>
      <c r="E23" s="5"/>
      <c r="F23" s="59"/>
      <c r="G23" s="60"/>
      <c r="H23" s="13"/>
      <c r="I23" s="59"/>
      <c r="J23" s="60"/>
      <c r="K23" s="13"/>
      <c r="L23" s="204" t="s">
        <v>25</v>
      </c>
      <c r="M23" s="205"/>
      <c r="N23" s="15" t="str">
        <f>IF(M21&gt;=$X$2,$S$2,"")</f>
        <v/>
      </c>
      <c r="O23" s="204" t="s">
        <v>25</v>
      </c>
      <c r="P23" s="205"/>
      <c r="Q23" s="15" t="str">
        <f>IF(P21&gt;=$X$2,$S$2,"")</f>
        <v/>
      </c>
      <c r="R23" s="204" t="s">
        <v>25</v>
      </c>
      <c r="S23" s="205"/>
      <c r="T23" s="15" t="str">
        <f>IF(S21&gt;=$X$2,$S$2,"")</f>
        <v/>
      </c>
      <c r="U23" s="204" t="s">
        <v>25</v>
      </c>
      <c r="V23" s="205"/>
      <c r="W23" s="15" t="str">
        <f>IF(V21&gt;=$X$2,$S$2,"")</f>
        <v/>
      </c>
      <c r="X23" s="204" t="s">
        <v>25</v>
      </c>
      <c r="Y23" s="205"/>
      <c r="Z23" s="15" t="str">
        <f>IF(Y21&gt;=$X$2,$S$2,"")</f>
        <v/>
      </c>
      <c r="AA23" s="204" t="s">
        <v>25</v>
      </c>
      <c r="AB23" s="205"/>
      <c r="AC23" s="15" t="str">
        <f>IF(AB21&gt;=$X$2,$S$2,"")</f>
        <v/>
      </c>
      <c r="AD23" s="204" t="s">
        <v>25</v>
      </c>
      <c r="AE23" s="205"/>
      <c r="AF23" s="15" t="str">
        <f>IF(AE21&gt;=$X$2,$S$2,"")</f>
        <v/>
      </c>
      <c r="AG23" s="204" t="s">
        <v>25</v>
      </c>
      <c r="AH23" s="205"/>
      <c r="AI23" s="15" t="str">
        <f>IF(AH21&gt;=$X$2,$S$2,"")</f>
        <v/>
      </c>
      <c r="AJ23" s="204" t="s">
        <v>25</v>
      </c>
      <c r="AK23" s="205"/>
      <c r="AL23" s="15" t="str">
        <f>IF(AK21&gt;=$X$2,$S$2,"")</f>
        <v/>
      </c>
      <c r="AM23" s="204" t="s">
        <v>25</v>
      </c>
      <c r="AN23" s="205"/>
      <c r="AO23" s="15" t="str">
        <f>IF(AN21&gt;=$X$2,$S$2,"")</f>
        <v/>
      </c>
      <c r="AP23" s="204" t="s">
        <v>25</v>
      </c>
      <c r="AQ23" s="205"/>
    </row>
    <row r="24" spans="4:45">
      <c r="D24" s="5"/>
      <c r="E24" s="89">
        <f>IF($AE$2="",$S$2,$AE$2)</f>
        <v>0</v>
      </c>
      <c r="F24" s="206"/>
      <c r="G24" s="205"/>
      <c r="H24" s="90">
        <f>IF(MIN(H26,H28,H30,H32,H34)&lt;0,0,MIN(H26,H28,H30,H32,H34,$AE$2))</f>
        <v>160</v>
      </c>
      <c r="I24" s="206"/>
      <c r="J24" s="205"/>
      <c r="K24" s="90">
        <f>IF(MIN(K26,K28,K30,K32,K34)&lt;0,0,MIN(K26,K28,K30,K32,K34,$AE$2))</f>
        <v>160</v>
      </c>
      <c r="L24" s="200">
        <f>I22+L22</f>
        <v>0</v>
      </c>
      <c r="M24" s="201"/>
      <c r="N24" s="90">
        <f>IF(MIN(N26,N28,N30,N32,N34)&lt;0,0,MIN(N26,N28,N30,N32,N34,$AE$2))</f>
        <v>160</v>
      </c>
      <c r="O24" s="200">
        <f>L24+O22</f>
        <v>0</v>
      </c>
      <c r="P24" s="201"/>
      <c r="Q24" s="90">
        <f>IF(MIN(Q26,Q28,Q30,Q32,Q34)&lt;0,0,MIN(Q26,Q28,Q30,Q32,Q34,$AE$2))</f>
        <v>160</v>
      </c>
      <c r="R24" s="200">
        <f>O24+R22</f>
        <v>0</v>
      </c>
      <c r="S24" s="201"/>
      <c r="T24" s="90">
        <f>IF(MIN(T26,T28,T30,T32,T34)&lt;0,0,MIN(T26,T28,T30,T32,T34,$AE$2))</f>
        <v>160</v>
      </c>
      <c r="U24" s="200">
        <f>R24+U22</f>
        <v>0</v>
      </c>
      <c r="V24" s="201"/>
      <c r="W24" s="90">
        <f>IF(MIN(W26,W28,W30,W32,W34)&lt;0,0,MIN(W26,W28,W30,W32,W34,$AE$2))</f>
        <v>160</v>
      </c>
      <c r="X24" s="200">
        <f>U24+X22</f>
        <v>0</v>
      </c>
      <c r="Y24" s="201"/>
      <c r="Z24" s="90">
        <f>IF(MIN(Z26,Z28,Z30,Z32,Z34)&lt;0,0,MIN(Z26,Z28,Z30,Z32,Z34,$AE$2))</f>
        <v>160</v>
      </c>
      <c r="AA24" s="200">
        <f>X24+AA22</f>
        <v>0</v>
      </c>
      <c r="AB24" s="201"/>
      <c r="AC24" s="90">
        <f>IF(MIN(AC26,AC28,AC30,AC32,AC34)&lt;0,0,MIN(AC26,AC28,AC30,AC32,AC34,$AE$2))</f>
        <v>160</v>
      </c>
      <c r="AD24" s="200">
        <f>AA24+AD22</f>
        <v>0</v>
      </c>
      <c r="AE24" s="201"/>
      <c r="AF24" s="90">
        <f>IF(MIN(AF26,AF28,AF30,AF32,AF34)&lt;0,0,MIN(AF26,AF28,AF30,AF32,AF34,$AE$2))</f>
        <v>160</v>
      </c>
      <c r="AG24" s="200">
        <f>AD24+AG22</f>
        <v>0</v>
      </c>
      <c r="AH24" s="201"/>
      <c r="AI24" s="90">
        <f>IF(MIN(AI26,AI28,AI30,AI32,AI34)&lt;0,0,MIN(AI26,AI28,AI30,AI32,AI34,$AE$2))</f>
        <v>160</v>
      </c>
      <c r="AJ24" s="200">
        <f>AG24+AJ22</f>
        <v>0</v>
      </c>
      <c r="AK24" s="201"/>
      <c r="AL24" s="90">
        <f>IF(MIN(AL26,AL28,AL30,AL32,AL34)&lt;0,0,MIN(AL26,AL28,AL30,AL32,AL34,$AE$2))</f>
        <v>160</v>
      </c>
      <c r="AM24" s="200">
        <f>AJ24+AM22</f>
        <v>0</v>
      </c>
      <c r="AN24" s="201"/>
      <c r="AO24" s="90">
        <f>IF(MIN(AO26,AO28,AO30,AO32,AO34)&lt;0,0,MIN(AO26,AO28,AO30,AO32,AO34,$AE$2))</f>
        <v>160</v>
      </c>
      <c r="AP24" s="200">
        <f>AM24+AP22</f>
        <v>0</v>
      </c>
      <c r="AQ24" s="201"/>
    </row>
    <row r="25" spans="4:45" ht="13.5" customHeight="1">
      <c r="D25" s="5"/>
      <c r="E25" s="5"/>
      <c r="F25" s="202" t="s">
        <v>125</v>
      </c>
      <c r="G25" s="203"/>
      <c r="H25" s="4">
        <v>480</v>
      </c>
      <c r="I25" s="202"/>
      <c r="J25" s="203"/>
      <c r="K25" s="4">
        <v>480</v>
      </c>
      <c r="L25" s="202"/>
      <c r="M25" s="203"/>
      <c r="N25" s="4">
        <v>480</v>
      </c>
      <c r="O25" s="202"/>
      <c r="P25" s="203"/>
      <c r="Q25" s="4">
        <v>480</v>
      </c>
      <c r="R25" s="202"/>
      <c r="S25" s="203"/>
      <c r="T25" s="4">
        <v>480</v>
      </c>
      <c r="U25" s="202"/>
      <c r="V25" s="203"/>
      <c r="W25" s="4">
        <v>480</v>
      </c>
      <c r="X25" s="202"/>
      <c r="Y25" s="203"/>
      <c r="Z25" s="4">
        <v>480</v>
      </c>
      <c r="AA25" s="202"/>
      <c r="AB25" s="203"/>
      <c r="AC25" s="4">
        <v>480</v>
      </c>
      <c r="AD25" s="202"/>
      <c r="AE25" s="203"/>
      <c r="AF25" s="4">
        <v>480</v>
      </c>
      <c r="AG25" s="202"/>
      <c r="AH25" s="203"/>
      <c r="AI25" s="4">
        <v>480</v>
      </c>
      <c r="AJ25" s="202"/>
      <c r="AK25" s="203"/>
      <c r="AL25" s="4">
        <v>480</v>
      </c>
      <c r="AM25" s="202"/>
      <c r="AN25" s="203"/>
      <c r="AO25" s="4">
        <v>480</v>
      </c>
      <c r="AP25" s="2"/>
      <c r="AQ25" s="1"/>
    </row>
    <row r="26" spans="4:45">
      <c r="D26" s="5"/>
      <c r="E26" s="5"/>
      <c r="F26" s="200">
        <f>不要１!AC21+不要１!AG21+不要１!AJ21+不要１!AM21+不要１!AP21</f>
        <v>0</v>
      </c>
      <c r="G26" s="201"/>
      <c r="H26" s="3">
        <f>H25-F26</f>
        <v>480</v>
      </c>
      <c r="I26" s="200">
        <f>F28+I21</f>
        <v>0</v>
      </c>
      <c r="J26" s="201"/>
      <c r="K26" s="3">
        <f>K25-I26</f>
        <v>480</v>
      </c>
      <c r="L26" s="200">
        <f>I28+L21</f>
        <v>0</v>
      </c>
      <c r="M26" s="201"/>
      <c r="N26" s="3">
        <f>N25-L26</f>
        <v>480</v>
      </c>
      <c r="O26" s="200">
        <f>L28+O21</f>
        <v>0</v>
      </c>
      <c r="P26" s="201"/>
      <c r="Q26" s="3">
        <f>Q25-O26</f>
        <v>480</v>
      </c>
      <c r="R26" s="200">
        <f>O28+R21</f>
        <v>0</v>
      </c>
      <c r="S26" s="201"/>
      <c r="T26" s="3">
        <f>T25-R26</f>
        <v>480</v>
      </c>
      <c r="U26" s="200">
        <f>R28+U21</f>
        <v>0</v>
      </c>
      <c r="V26" s="201"/>
      <c r="W26" s="3">
        <f>W25-U26</f>
        <v>480</v>
      </c>
      <c r="X26" s="200">
        <f>U28+X21</f>
        <v>0</v>
      </c>
      <c r="Y26" s="201"/>
      <c r="Z26" s="3">
        <f>Z25-X26</f>
        <v>480</v>
      </c>
      <c r="AA26" s="200">
        <f>X28+AA21</f>
        <v>0</v>
      </c>
      <c r="AB26" s="201"/>
      <c r="AC26" s="3">
        <f>AC25-AA26</f>
        <v>480</v>
      </c>
      <c r="AD26" s="200">
        <f>AA28+AD21</f>
        <v>0</v>
      </c>
      <c r="AE26" s="201"/>
      <c r="AF26" s="3">
        <f>AF25-AD26</f>
        <v>480</v>
      </c>
      <c r="AG26" s="200">
        <f>AD28+AG21</f>
        <v>0</v>
      </c>
      <c r="AH26" s="201"/>
      <c r="AI26" s="3">
        <f>AI25-AG26</f>
        <v>480</v>
      </c>
      <c r="AJ26" s="200">
        <f>AG28+AJ21</f>
        <v>0</v>
      </c>
      <c r="AK26" s="201"/>
      <c r="AL26" s="3">
        <f>AL25-AJ26</f>
        <v>480</v>
      </c>
      <c r="AM26" s="200">
        <f>AJ28+AM21</f>
        <v>0</v>
      </c>
      <c r="AN26" s="201"/>
      <c r="AO26" s="3">
        <f>AO25-AM26</f>
        <v>480</v>
      </c>
      <c r="AP26" s="2"/>
      <c r="AQ26" s="1"/>
    </row>
    <row r="27" spans="4:45" ht="13.5" customHeight="1">
      <c r="D27" s="5"/>
      <c r="E27" s="5"/>
      <c r="F27" s="202" t="s">
        <v>126</v>
      </c>
      <c r="G27" s="203"/>
      <c r="H27" s="4">
        <v>400</v>
      </c>
      <c r="I27" s="202"/>
      <c r="J27" s="203"/>
      <c r="K27" s="4">
        <v>400</v>
      </c>
      <c r="L27" s="202"/>
      <c r="M27" s="203"/>
      <c r="N27" s="4">
        <v>400</v>
      </c>
      <c r="O27" s="202"/>
      <c r="P27" s="203"/>
      <c r="Q27" s="4">
        <v>400</v>
      </c>
      <c r="R27" s="202"/>
      <c r="S27" s="203"/>
      <c r="T27" s="4">
        <v>400</v>
      </c>
      <c r="U27" s="202"/>
      <c r="V27" s="203"/>
      <c r="W27" s="4">
        <v>400</v>
      </c>
      <c r="X27" s="202"/>
      <c r="Y27" s="203"/>
      <c r="Z27" s="4">
        <v>400</v>
      </c>
      <c r="AA27" s="202"/>
      <c r="AB27" s="203"/>
      <c r="AC27" s="4">
        <v>400</v>
      </c>
      <c r="AD27" s="202"/>
      <c r="AE27" s="203"/>
      <c r="AF27" s="4">
        <v>400</v>
      </c>
      <c r="AG27" s="202"/>
      <c r="AH27" s="203"/>
      <c r="AI27" s="4">
        <v>400</v>
      </c>
      <c r="AJ27" s="202"/>
      <c r="AK27" s="203"/>
      <c r="AL27" s="4">
        <v>400</v>
      </c>
      <c r="AM27" s="202"/>
      <c r="AN27" s="203"/>
      <c r="AO27" s="4">
        <v>400</v>
      </c>
      <c r="AP27" s="2"/>
      <c r="AQ27" s="1"/>
    </row>
    <row r="28" spans="4:45">
      <c r="D28" s="5"/>
      <c r="E28" s="5"/>
      <c r="F28" s="200">
        <f>不要１!AG21+不要１!AJ21+不要１!AM21+不要１!AP21</f>
        <v>0</v>
      </c>
      <c r="G28" s="201"/>
      <c r="H28" s="3">
        <f>H27-F28</f>
        <v>400</v>
      </c>
      <c r="I28" s="200">
        <f>F30+I21</f>
        <v>0</v>
      </c>
      <c r="J28" s="201"/>
      <c r="K28" s="3">
        <f>K27-I28</f>
        <v>400</v>
      </c>
      <c r="L28" s="200">
        <f>I30+L21</f>
        <v>0</v>
      </c>
      <c r="M28" s="201"/>
      <c r="N28" s="3">
        <f>N27-L28</f>
        <v>400</v>
      </c>
      <c r="O28" s="200">
        <f>L30+O21</f>
        <v>0</v>
      </c>
      <c r="P28" s="201"/>
      <c r="Q28" s="3">
        <f>Q27-O28</f>
        <v>400</v>
      </c>
      <c r="R28" s="200">
        <f>O30+R21</f>
        <v>0</v>
      </c>
      <c r="S28" s="201"/>
      <c r="T28" s="3">
        <f>T27-R28</f>
        <v>400</v>
      </c>
      <c r="U28" s="200">
        <f>R30+U21</f>
        <v>0</v>
      </c>
      <c r="V28" s="201"/>
      <c r="W28" s="3">
        <f>W27-U28</f>
        <v>400</v>
      </c>
      <c r="X28" s="200">
        <f>U30+X21</f>
        <v>0</v>
      </c>
      <c r="Y28" s="201"/>
      <c r="Z28" s="3">
        <f>Z27-X28</f>
        <v>400</v>
      </c>
      <c r="AA28" s="200">
        <f>X30+AA21</f>
        <v>0</v>
      </c>
      <c r="AB28" s="201"/>
      <c r="AC28" s="3">
        <f>AC27-AA28</f>
        <v>400</v>
      </c>
      <c r="AD28" s="200">
        <f>AA30+AD21</f>
        <v>0</v>
      </c>
      <c r="AE28" s="201"/>
      <c r="AF28" s="3">
        <f>AF27-AD28</f>
        <v>400</v>
      </c>
      <c r="AG28" s="200">
        <f>AD30+AG21</f>
        <v>0</v>
      </c>
      <c r="AH28" s="201"/>
      <c r="AI28" s="3">
        <f>AI27-AG28</f>
        <v>400</v>
      </c>
      <c r="AJ28" s="200">
        <f>AG30+AJ21</f>
        <v>0</v>
      </c>
      <c r="AK28" s="201"/>
      <c r="AL28" s="3">
        <f>AL27-AJ28</f>
        <v>400</v>
      </c>
      <c r="AM28" s="200">
        <f>AJ30+AM21</f>
        <v>0</v>
      </c>
      <c r="AN28" s="201"/>
      <c r="AO28" s="3">
        <f>AO27-AM28</f>
        <v>400</v>
      </c>
      <c r="AP28" s="2"/>
      <c r="AQ28" s="1"/>
    </row>
    <row r="29" spans="4:45" ht="13.5" customHeight="1">
      <c r="D29" s="5"/>
      <c r="E29" s="5"/>
      <c r="F29" s="202" t="s">
        <v>127</v>
      </c>
      <c r="G29" s="203"/>
      <c r="H29" s="4">
        <v>320</v>
      </c>
      <c r="I29" s="202"/>
      <c r="J29" s="203"/>
      <c r="K29" s="4">
        <v>320</v>
      </c>
      <c r="L29" s="202"/>
      <c r="M29" s="203"/>
      <c r="N29" s="4">
        <v>320</v>
      </c>
      <c r="O29" s="202"/>
      <c r="P29" s="203"/>
      <c r="Q29" s="4">
        <v>320</v>
      </c>
      <c r="R29" s="202"/>
      <c r="S29" s="203"/>
      <c r="T29" s="4">
        <v>320</v>
      </c>
      <c r="U29" s="202"/>
      <c r="V29" s="203"/>
      <c r="W29" s="4">
        <v>320</v>
      </c>
      <c r="X29" s="202"/>
      <c r="Y29" s="203"/>
      <c r="Z29" s="4">
        <v>320</v>
      </c>
      <c r="AA29" s="202"/>
      <c r="AB29" s="203"/>
      <c r="AC29" s="4">
        <v>320</v>
      </c>
      <c r="AD29" s="202"/>
      <c r="AE29" s="203"/>
      <c r="AF29" s="4">
        <v>320</v>
      </c>
      <c r="AG29" s="202"/>
      <c r="AH29" s="203"/>
      <c r="AI29" s="4">
        <v>320</v>
      </c>
      <c r="AJ29" s="202"/>
      <c r="AK29" s="203"/>
      <c r="AL29" s="4">
        <v>320</v>
      </c>
      <c r="AM29" s="202"/>
      <c r="AN29" s="203"/>
      <c r="AO29" s="4">
        <v>320</v>
      </c>
      <c r="AP29" s="2"/>
      <c r="AQ29" s="1"/>
    </row>
    <row r="30" spans="4:45">
      <c r="D30" s="5"/>
      <c r="E30" s="5"/>
      <c r="F30" s="200">
        <f>不要１!AJ21+不要１!AM21+不要１!AP21</f>
        <v>0</v>
      </c>
      <c r="G30" s="201"/>
      <c r="H30" s="3">
        <f>H29-F30</f>
        <v>320</v>
      </c>
      <c r="I30" s="200">
        <f>F32+I21</f>
        <v>0</v>
      </c>
      <c r="J30" s="201"/>
      <c r="K30" s="3">
        <f>K29-I30</f>
        <v>320</v>
      </c>
      <c r="L30" s="200">
        <f>I32+L21</f>
        <v>0</v>
      </c>
      <c r="M30" s="201"/>
      <c r="N30" s="3">
        <f>N29-L30</f>
        <v>320</v>
      </c>
      <c r="O30" s="200">
        <f>L32+O21</f>
        <v>0</v>
      </c>
      <c r="P30" s="201"/>
      <c r="Q30" s="3">
        <f>Q29-O30</f>
        <v>320</v>
      </c>
      <c r="R30" s="200">
        <f>O32+R21</f>
        <v>0</v>
      </c>
      <c r="S30" s="201"/>
      <c r="T30" s="3">
        <f>T29-R30</f>
        <v>320</v>
      </c>
      <c r="U30" s="200">
        <f>R32+U21</f>
        <v>0</v>
      </c>
      <c r="V30" s="201"/>
      <c r="W30" s="3">
        <f>W29-U30</f>
        <v>320</v>
      </c>
      <c r="X30" s="200">
        <f>U32+X21</f>
        <v>0</v>
      </c>
      <c r="Y30" s="201"/>
      <c r="Z30" s="3">
        <f>Z29-X30</f>
        <v>320</v>
      </c>
      <c r="AA30" s="200">
        <f>X32+AA21</f>
        <v>0</v>
      </c>
      <c r="AB30" s="201"/>
      <c r="AC30" s="3">
        <f>AC29-AA30</f>
        <v>320</v>
      </c>
      <c r="AD30" s="200">
        <f>AA32+AD21</f>
        <v>0</v>
      </c>
      <c r="AE30" s="201"/>
      <c r="AF30" s="3">
        <f>AF29-AD30</f>
        <v>320</v>
      </c>
      <c r="AG30" s="200">
        <f>AD32+AG21</f>
        <v>0</v>
      </c>
      <c r="AH30" s="201"/>
      <c r="AI30" s="3">
        <f>AI29-AG30</f>
        <v>320</v>
      </c>
      <c r="AJ30" s="200">
        <f>AG32+AJ21</f>
        <v>0</v>
      </c>
      <c r="AK30" s="201"/>
      <c r="AL30" s="3">
        <f>AL29-AJ30</f>
        <v>320</v>
      </c>
      <c r="AM30" s="200">
        <f>AJ32+AM21</f>
        <v>0</v>
      </c>
      <c r="AN30" s="201"/>
      <c r="AO30" s="3">
        <f>AO29-AM30</f>
        <v>320</v>
      </c>
      <c r="AP30" s="2"/>
      <c r="AQ30" s="1"/>
    </row>
    <row r="31" spans="4:45" ht="13.5" customHeight="1">
      <c r="D31" s="5"/>
      <c r="E31" s="5"/>
      <c r="F31" s="202" t="s">
        <v>128</v>
      </c>
      <c r="G31" s="203"/>
      <c r="H31" s="4">
        <v>240</v>
      </c>
      <c r="I31" s="202"/>
      <c r="J31" s="203"/>
      <c r="K31" s="4">
        <v>240</v>
      </c>
      <c r="L31" s="202"/>
      <c r="M31" s="203"/>
      <c r="N31" s="4">
        <v>240</v>
      </c>
      <c r="O31" s="202"/>
      <c r="P31" s="203"/>
      <c r="Q31" s="4">
        <v>240</v>
      </c>
      <c r="R31" s="202"/>
      <c r="S31" s="203"/>
      <c r="T31" s="4">
        <v>240</v>
      </c>
      <c r="U31" s="202"/>
      <c r="V31" s="203"/>
      <c r="W31" s="4">
        <v>240</v>
      </c>
      <c r="X31" s="202"/>
      <c r="Y31" s="203"/>
      <c r="Z31" s="4">
        <v>240</v>
      </c>
      <c r="AA31" s="202"/>
      <c r="AB31" s="203"/>
      <c r="AC31" s="4">
        <v>240</v>
      </c>
      <c r="AD31" s="202"/>
      <c r="AE31" s="203"/>
      <c r="AF31" s="4">
        <v>240</v>
      </c>
      <c r="AG31" s="202"/>
      <c r="AH31" s="203"/>
      <c r="AI31" s="4">
        <v>240</v>
      </c>
      <c r="AJ31" s="202"/>
      <c r="AK31" s="203"/>
      <c r="AL31" s="4">
        <v>240</v>
      </c>
      <c r="AM31" s="202"/>
      <c r="AN31" s="203"/>
      <c r="AO31" s="4">
        <v>240</v>
      </c>
      <c r="AP31" s="2"/>
      <c r="AQ31" s="1"/>
    </row>
    <row r="32" spans="4:45">
      <c r="D32" s="5"/>
      <c r="E32" s="5"/>
      <c r="F32" s="200">
        <f>不要１!AM21+不要１!AP21</f>
        <v>0</v>
      </c>
      <c r="G32" s="201"/>
      <c r="H32" s="3">
        <f>H31-F32</f>
        <v>240</v>
      </c>
      <c r="I32" s="200">
        <f>F34+I21</f>
        <v>0</v>
      </c>
      <c r="J32" s="201"/>
      <c r="K32" s="3">
        <f>K31-I32</f>
        <v>240</v>
      </c>
      <c r="L32" s="200">
        <f>I34+L21</f>
        <v>0</v>
      </c>
      <c r="M32" s="201"/>
      <c r="N32" s="3">
        <f>N31-L32</f>
        <v>240</v>
      </c>
      <c r="O32" s="200">
        <f>L34+O21</f>
        <v>0</v>
      </c>
      <c r="P32" s="201"/>
      <c r="Q32" s="3">
        <f>Q31-O32</f>
        <v>240</v>
      </c>
      <c r="R32" s="200">
        <f>O34+R21</f>
        <v>0</v>
      </c>
      <c r="S32" s="201"/>
      <c r="T32" s="3">
        <f>T31-R32</f>
        <v>240</v>
      </c>
      <c r="U32" s="200">
        <f>R34+U21</f>
        <v>0</v>
      </c>
      <c r="V32" s="201"/>
      <c r="W32" s="3">
        <f>W31-U32</f>
        <v>240</v>
      </c>
      <c r="X32" s="200">
        <f>U34+X21</f>
        <v>0</v>
      </c>
      <c r="Y32" s="201"/>
      <c r="Z32" s="3">
        <f>Z31-X32</f>
        <v>240</v>
      </c>
      <c r="AA32" s="200">
        <f>X34+AA21</f>
        <v>0</v>
      </c>
      <c r="AB32" s="201"/>
      <c r="AC32" s="3">
        <f>AC31-AA32</f>
        <v>240</v>
      </c>
      <c r="AD32" s="200">
        <f>AA34+AD21</f>
        <v>0</v>
      </c>
      <c r="AE32" s="201"/>
      <c r="AF32" s="3">
        <f>AF31-AD32</f>
        <v>240</v>
      </c>
      <c r="AG32" s="200">
        <f>AD34+AG21</f>
        <v>0</v>
      </c>
      <c r="AH32" s="201"/>
      <c r="AI32" s="3">
        <f>AI31-AG32</f>
        <v>240</v>
      </c>
      <c r="AJ32" s="200">
        <f>AG34+AJ21</f>
        <v>0</v>
      </c>
      <c r="AK32" s="201"/>
      <c r="AL32" s="3">
        <f>AL31-AJ32</f>
        <v>240</v>
      </c>
      <c r="AM32" s="200">
        <f>AJ34+AM21</f>
        <v>0</v>
      </c>
      <c r="AN32" s="201"/>
      <c r="AO32" s="3">
        <f>AO31-AM32</f>
        <v>240</v>
      </c>
      <c r="AP32" s="2"/>
      <c r="AQ32" s="1"/>
    </row>
    <row r="33" spans="4:45">
      <c r="D33" s="5"/>
      <c r="E33" s="5"/>
      <c r="F33" s="202" t="s">
        <v>129</v>
      </c>
      <c r="G33" s="203"/>
      <c r="H33" s="4">
        <v>160</v>
      </c>
      <c r="I33" s="202"/>
      <c r="J33" s="203"/>
      <c r="K33" s="4">
        <v>160</v>
      </c>
      <c r="L33" s="202"/>
      <c r="M33" s="203"/>
      <c r="N33" s="4">
        <v>160</v>
      </c>
      <c r="O33" s="202"/>
      <c r="P33" s="203"/>
      <c r="Q33" s="4">
        <v>160</v>
      </c>
      <c r="R33" s="202"/>
      <c r="S33" s="203"/>
      <c r="T33" s="4">
        <v>160</v>
      </c>
      <c r="U33" s="202"/>
      <c r="V33" s="203"/>
      <c r="W33" s="4">
        <v>160</v>
      </c>
      <c r="X33" s="202"/>
      <c r="Y33" s="203"/>
      <c r="Z33" s="4">
        <v>160</v>
      </c>
      <c r="AA33" s="202"/>
      <c r="AB33" s="203"/>
      <c r="AC33" s="4">
        <v>160</v>
      </c>
      <c r="AD33" s="202"/>
      <c r="AE33" s="203"/>
      <c r="AF33" s="4">
        <v>160</v>
      </c>
      <c r="AG33" s="202"/>
      <c r="AH33" s="203"/>
      <c r="AI33" s="4">
        <v>160</v>
      </c>
      <c r="AJ33" s="202"/>
      <c r="AK33" s="203"/>
      <c r="AL33" s="4">
        <v>160</v>
      </c>
      <c r="AM33" s="202"/>
      <c r="AN33" s="203"/>
      <c r="AO33" s="4">
        <v>160</v>
      </c>
      <c r="AP33" s="2"/>
      <c r="AQ33" s="1"/>
    </row>
    <row r="34" spans="4:45">
      <c r="D34" s="5"/>
      <c r="E34" s="5"/>
      <c r="F34" s="200">
        <f>不要１!AP21</f>
        <v>0</v>
      </c>
      <c r="G34" s="201"/>
      <c r="H34" s="3">
        <f>H33-F34</f>
        <v>160</v>
      </c>
      <c r="I34" s="200">
        <f>I21</f>
        <v>0</v>
      </c>
      <c r="J34" s="201"/>
      <c r="K34" s="3">
        <f>K33-I34</f>
        <v>160</v>
      </c>
      <c r="L34" s="200">
        <f>L21</f>
        <v>0</v>
      </c>
      <c r="M34" s="201"/>
      <c r="N34" s="3">
        <f>N33-L34</f>
        <v>160</v>
      </c>
      <c r="O34" s="200">
        <f>O21</f>
        <v>0</v>
      </c>
      <c r="P34" s="201"/>
      <c r="Q34" s="3">
        <f>Q33-O34</f>
        <v>160</v>
      </c>
      <c r="R34" s="200">
        <f>R21</f>
        <v>0</v>
      </c>
      <c r="S34" s="201"/>
      <c r="T34" s="3">
        <f>T33-R34</f>
        <v>160</v>
      </c>
      <c r="U34" s="200">
        <f>U21</f>
        <v>0</v>
      </c>
      <c r="V34" s="201"/>
      <c r="W34" s="3">
        <f>W33-U34</f>
        <v>160</v>
      </c>
      <c r="X34" s="200">
        <f>X21</f>
        <v>0</v>
      </c>
      <c r="Y34" s="201"/>
      <c r="Z34" s="3">
        <f>Z33-X34</f>
        <v>160</v>
      </c>
      <c r="AA34" s="200">
        <f>AA21</f>
        <v>0</v>
      </c>
      <c r="AB34" s="201"/>
      <c r="AC34" s="3">
        <f>AC33-AA34</f>
        <v>160</v>
      </c>
      <c r="AD34" s="200">
        <f>AD21</f>
        <v>0</v>
      </c>
      <c r="AE34" s="201"/>
      <c r="AF34" s="3">
        <f>AF33-AD34</f>
        <v>160</v>
      </c>
      <c r="AG34" s="200">
        <f>AG21</f>
        <v>0</v>
      </c>
      <c r="AH34" s="201"/>
      <c r="AI34" s="3">
        <f>AI33-AG34</f>
        <v>160</v>
      </c>
      <c r="AJ34" s="200">
        <f>AJ21</f>
        <v>0</v>
      </c>
      <c r="AK34" s="201"/>
      <c r="AL34" s="3">
        <f>AL33-AJ34</f>
        <v>160</v>
      </c>
      <c r="AM34" s="200">
        <f>AM21</f>
        <v>0</v>
      </c>
      <c r="AN34" s="201"/>
      <c r="AO34" s="3">
        <f>AO33-AM34</f>
        <v>160</v>
      </c>
      <c r="AP34" s="2"/>
      <c r="AQ34" s="1"/>
    </row>
    <row r="35" spans="4:45" ht="21" customHeight="1" thickBot="1">
      <c r="E35" s="92" t="s">
        <v>12</v>
      </c>
      <c r="F35">
        <f>IF(F22&gt;$S$2,1,0)</f>
        <v>0</v>
      </c>
      <c r="I35">
        <f>IF($X$2="",0,IF(I22&gt;$S$2,1,0))</f>
        <v>0</v>
      </c>
      <c r="L35">
        <f>IF($X$2="",0,IF(L22&gt;$S$2,1,0))</f>
        <v>0</v>
      </c>
      <c r="O35">
        <f>IF($X$2="",0,IF(O22&gt;$S$2,1,0))</f>
        <v>0</v>
      </c>
      <c r="R35">
        <f>IF($X$2="",0,IF(R22&gt;$S$2,1,0))</f>
        <v>0</v>
      </c>
      <c r="U35">
        <f>IF($X$2="",0,IF(U22&gt;$S$2,1,0))</f>
        <v>0</v>
      </c>
      <c r="X35">
        <f>IF($X$2="",0,IF(X22&gt;$S$2,1,0))</f>
        <v>0</v>
      </c>
      <c r="AA35">
        <f>IF($X$2="",0,IF(AA22&gt;$S$2,1,0))</f>
        <v>0</v>
      </c>
      <c r="AD35">
        <f>IF($X$2="",0,IF(AD22&gt;$S$2,1,0))</f>
        <v>0</v>
      </c>
      <c r="AG35">
        <f>IF($X$2="",0,IF(AG22&gt;$S$2,1,0))</f>
        <v>0</v>
      </c>
      <c r="AJ35">
        <f>IF($X$2="",0,IF(AJ22&gt;$S$2,1,0))</f>
        <v>0</v>
      </c>
      <c r="AM35">
        <f>IF($X$2="",0,IF(AM22&gt;$S$2,1,0))</f>
        <v>0</v>
      </c>
      <c r="AP35">
        <f>IF($X$2="",0,IF(AP22&gt;$S$2,1,0))</f>
        <v>0</v>
      </c>
    </row>
    <row r="36" spans="4:45" ht="40.5" customHeight="1" thickBot="1">
      <c r="D36" s="5">
        <v>3</v>
      </c>
      <c r="E36" s="5"/>
      <c r="F36" s="207" t="s">
        <v>98</v>
      </c>
      <c r="G36" s="207"/>
      <c r="H36" s="88">
        <f>MIN(H39,$E39)</f>
        <v>0</v>
      </c>
      <c r="I36" s="9">
        <f>'2年目'!G13</f>
        <v>0</v>
      </c>
      <c r="J36" s="10">
        <f>COUNTIF(I50,1)</f>
        <v>0</v>
      </c>
      <c r="K36" s="88">
        <f>MIN(K39,$E39)</f>
        <v>0</v>
      </c>
      <c r="L36" s="9">
        <f>'2年目'!J13</f>
        <v>0</v>
      </c>
      <c r="M36" s="10">
        <f>COUNTIF(I50:L50,1)</f>
        <v>0</v>
      </c>
      <c r="N36" s="88">
        <f>MIN(N39,$E39)</f>
        <v>0</v>
      </c>
      <c r="O36" s="9">
        <f>'2年目'!M13</f>
        <v>0</v>
      </c>
      <c r="P36" s="10">
        <f>COUNTIF(I50:O50,1)</f>
        <v>0</v>
      </c>
      <c r="Q36" s="88">
        <f>MIN(Q39,$E39)</f>
        <v>0</v>
      </c>
      <c r="R36" s="9">
        <f>'2年目'!P13</f>
        <v>0</v>
      </c>
      <c r="S36" s="10">
        <f>COUNTIF(I50:R50,1)</f>
        <v>0</v>
      </c>
      <c r="T36" s="88">
        <f>MIN(T39,$E39)</f>
        <v>0</v>
      </c>
      <c r="U36" s="9">
        <f>'2年目'!S13</f>
        <v>0</v>
      </c>
      <c r="V36" s="10">
        <f>COUNTIF(I50:U50,1)</f>
        <v>0</v>
      </c>
      <c r="W36" s="88">
        <f>MIN(W39,$E39)</f>
        <v>0</v>
      </c>
      <c r="X36" s="9">
        <f>'2年目'!V13</f>
        <v>0</v>
      </c>
      <c r="Y36" s="10">
        <f>COUNTIF(I50:X50,1)</f>
        <v>0</v>
      </c>
      <c r="Z36" s="88">
        <f>MIN(Z39,$E39)</f>
        <v>0</v>
      </c>
      <c r="AA36" s="9">
        <f>'2年目'!Y13</f>
        <v>0</v>
      </c>
      <c r="AB36" s="10">
        <f>COUNTIF(I50:AA50,1)</f>
        <v>0</v>
      </c>
      <c r="AC36" s="88">
        <f>MIN(AC39,$E39)</f>
        <v>0</v>
      </c>
      <c r="AD36" s="9">
        <f>'2年目'!AB13</f>
        <v>0</v>
      </c>
      <c r="AE36" s="10">
        <f>COUNTIF(I50:AD50,1)</f>
        <v>0</v>
      </c>
      <c r="AF36" s="88">
        <f>MIN(AF39,$E39)</f>
        <v>0</v>
      </c>
      <c r="AG36" s="9">
        <f>'2年目'!AE13</f>
        <v>0</v>
      </c>
      <c r="AH36" s="10">
        <f>COUNTIF(I50:AG50,1)</f>
        <v>0</v>
      </c>
      <c r="AI36" s="88">
        <f>MIN(AI39,$E39)</f>
        <v>0</v>
      </c>
      <c r="AJ36" s="9">
        <f>'2年目'!AH13</f>
        <v>0</v>
      </c>
      <c r="AK36" s="10">
        <f>COUNTIF(I50:AJ50,1)</f>
        <v>0</v>
      </c>
      <c r="AL36" s="88">
        <f>MIN(AL39,$E39)</f>
        <v>0</v>
      </c>
      <c r="AM36" s="9">
        <f>'2年目'!AK13</f>
        <v>0</v>
      </c>
      <c r="AN36" s="10">
        <f>COUNTIF(I50:AM50,1)</f>
        <v>0</v>
      </c>
      <c r="AO36" s="88">
        <f>MIN(AO39,$E39)</f>
        <v>0</v>
      </c>
      <c r="AP36" s="9">
        <f>'2年目'!AN13</f>
        <v>0</v>
      </c>
      <c r="AQ36" s="10">
        <f>COUNTIF(I50:AP50,1)</f>
        <v>0</v>
      </c>
      <c r="AR36" s="24">
        <f>I36+L36+O36+R36+U36+X36+AA36+AD36+AG36+AJ36+AM36+AP36</f>
        <v>0</v>
      </c>
      <c r="AS36" s="18" t="s">
        <v>24</v>
      </c>
    </row>
    <row r="37" spans="4:45" s="17" customFormat="1" ht="18.75" customHeight="1" thickBot="1">
      <c r="D37" s="30" t="s">
        <v>23</v>
      </c>
      <c r="E37" s="31" t="s">
        <v>19</v>
      </c>
      <c r="F37" s="207"/>
      <c r="G37" s="207"/>
      <c r="H37" s="91">
        <f>MIN(H38,H39,$E39)</f>
        <v>0</v>
      </c>
      <c r="I37" s="22">
        <f>'2年目'!G14</f>
        <v>0</v>
      </c>
      <c r="J37" s="23">
        <f>'2年目'!H14</f>
        <v>0</v>
      </c>
      <c r="K37" s="91">
        <f>MIN(K38,K39,$E39)</f>
        <v>0</v>
      </c>
      <c r="L37" s="22">
        <f>'2年目'!J14</f>
        <v>0</v>
      </c>
      <c r="M37" s="23">
        <f>'2年目'!K14</f>
        <v>0</v>
      </c>
      <c r="N37" s="91">
        <f>IF(M36&gt;=$X$2,MIN($S$2,N38,N39,$AL$2-L39,$E39),MIN(N38,N39,$AL$2-L39,$E39))</f>
        <v>0</v>
      </c>
      <c r="O37" s="22">
        <f>'2年目'!M14</f>
        <v>0</v>
      </c>
      <c r="P37" s="23">
        <f>'2年目'!N14</f>
        <v>0</v>
      </c>
      <c r="Q37" s="91">
        <f>IF(P36&gt;=$X$2,MIN($S$2,Q38,Q39,$AL$2-O39,$E39),MIN(Q38,Q39,$AL$2-O39,$E39))</f>
        <v>0</v>
      </c>
      <c r="R37" s="22">
        <f>'2年目'!P14</f>
        <v>0</v>
      </c>
      <c r="S37" s="23">
        <f>'2年目'!Q14</f>
        <v>0</v>
      </c>
      <c r="T37" s="91">
        <f>IF(S36&gt;=$X$2,MIN($S$2,T38,T39,$AL$2-R39,$E39),MIN(T38,T39,$AL$2-R39,$E39))</f>
        <v>0</v>
      </c>
      <c r="U37" s="22">
        <f>'2年目'!S14</f>
        <v>0</v>
      </c>
      <c r="V37" s="23">
        <f>'2年目'!T14</f>
        <v>0</v>
      </c>
      <c r="W37" s="91">
        <f>IF(V36&gt;=$X$2,MIN($S$2,W38,W39,$AL$2-U39,$E39),MIN(W38,W39,$AL$2-U39,$E39))</f>
        <v>0</v>
      </c>
      <c r="X37" s="22">
        <f>'2年目'!V14</f>
        <v>0</v>
      </c>
      <c r="Y37" s="23">
        <f>'2年目'!W14</f>
        <v>0</v>
      </c>
      <c r="Z37" s="91">
        <f>IF(Y36&gt;=$X$2,MIN($S$2,Z38,Z39,$AL$2-X39,$E39),MIN(Z38,Z39,$AL$2-X39,$E39))</f>
        <v>0</v>
      </c>
      <c r="AA37" s="22">
        <f>'2年目'!Y14</f>
        <v>0</v>
      </c>
      <c r="AB37" s="23">
        <f>'2年目'!Z14</f>
        <v>0</v>
      </c>
      <c r="AC37" s="91">
        <f>IF(AB36&gt;=$X$2,MIN($S$2,AC38,AC39,$AL$2-AA39,$E39),MIN(AC38,AC39,$AL$2-AA39,$E39))</f>
        <v>0</v>
      </c>
      <c r="AD37" s="22">
        <f>'2年目'!AB14</f>
        <v>0</v>
      </c>
      <c r="AE37" s="23">
        <f>'2年目'!AC14</f>
        <v>0</v>
      </c>
      <c r="AF37" s="91">
        <f>IF(AE36&gt;=$X$2,MIN($S$2,AF38,AF39,$AL$2-AD39,$E39),MIN(AF38,AF39,$AL$2-AD39,$E39))</f>
        <v>0</v>
      </c>
      <c r="AG37" s="22">
        <f>'2年目'!AE14</f>
        <v>0</v>
      </c>
      <c r="AH37" s="23">
        <f>'2年目'!AF14</f>
        <v>0</v>
      </c>
      <c r="AI37" s="91">
        <f>IF(AH36&gt;=$X$2,MIN($S$2,AI38,AI39,$AL$2-AG39,$E39),MIN(AI38,AI39,$AL$2-AG39,$E39))</f>
        <v>0</v>
      </c>
      <c r="AJ37" s="22">
        <f>'2年目'!AH14</f>
        <v>0</v>
      </c>
      <c r="AK37" s="23">
        <f>'2年目'!AI14</f>
        <v>0</v>
      </c>
      <c r="AL37" s="91">
        <f>IF(AK36&gt;=$X$2,MIN($S$2,AL38,AL39,$AL$2-AJ39,$E39),MIN(AL38,AL39,$AL$2-AJ39,$E39))</f>
        <v>0</v>
      </c>
      <c r="AM37" s="22">
        <f>'2年目'!AK14</f>
        <v>0</v>
      </c>
      <c r="AN37" s="23">
        <f>'2年目'!AL14</f>
        <v>0</v>
      </c>
      <c r="AO37" s="91">
        <f>IF(AN36&gt;=$X$2,MIN($S$2,AO38,AO39,$AL$2-AM39,$E39),MIN(AO38,AO39,$AL$2-AM39,$E39))</f>
        <v>0</v>
      </c>
      <c r="AP37" s="22">
        <f>'2年目'!AN14</f>
        <v>0</v>
      </c>
      <c r="AQ37" s="23">
        <f>'2年目'!AO14</f>
        <v>0</v>
      </c>
      <c r="AR37" s="12">
        <f>I37+L37+O37+R37+U37+X37+AA37+AD37+AG37+AJ37+AM37+AP37</f>
        <v>0</v>
      </c>
      <c r="AS37" s="18" t="s">
        <v>20</v>
      </c>
    </row>
    <row r="38" spans="4:45">
      <c r="D38" s="5"/>
      <c r="E38" s="5"/>
      <c r="F38" s="59"/>
      <c r="G38" s="60"/>
      <c r="H38" s="13"/>
      <c r="I38" s="59"/>
      <c r="J38" s="60"/>
      <c r="K38" s="13"/>
      <c r="L38" s="204" t="s">
        <v>25</v>
      </c>
      <c r="M38" s="205"/>
      <c r="N38" s="15" t="str">
        <f>IF(M36&gt;=$X$2,$S$2,"")</f>
        <v/>
      </c>
      <c r="O38" s="204" t="s">
        <v>25</v>
      </c>
      <c r="P38" s="205"/>
      <c r="Q38" s="15" t="str">
        <f>IF(P36&gt;=$X$2,$S$2,"")</f>
        <v/>
      </c>
      <c r="R38" s="204" t="s">
        <v>25</v>
      </c>
      <c r="S38" s="205"/>
      <c r="T38" s="15" t="str">
        <f>IF(S36&gt;=$X$2,$S$2,"")</f>
        <v/>
      </c>
      <c r="U38" s="204" t="s">
        <v>25</v>
      </c>
      <c r="V38" s="205"/>
      <c r="W38" s="15" t="str">
        <f>IF(V36&gt;=$X$2,$S$2,"")</f>
        <v/>
      </c>
      <c r="X38" s="204" t="s">
        <v>25</v>
      </c>
      <c r="Y38" s="205"/>
      <c r="Z38" s="15" t="str">
        <f>IF(Y36&gt;=$X$2,$S$2,"")</f>
        <v/>
      </c>
      <c r="AA38" s="204" t="s">
        <v>25</v>
      </c>
      <c r="AB38" s="205"/>
      <c r="AC38" s="15" t="str">
        <f>IF(AB36&gt;=$X$2,$S$2,"")</f>
        <v/>
      </c>
      <c r="AD38" s="204" t="s">
        <v>25</v>
      </c>
      <c r="AE38" s="205"/>
      <c r="AF38" s="15" t="str">
        <f>IF(AE36&gt;=$X$2,$S$2,"")</f>
        <v/>
      </c>
      <c r="AG38" s="204" t="s">
        <v>25</v>
      </c>
      <c r="AH38" s="205"/>
      <c r="AI38" s="15" t="str">
        <f>IF(AH36&gt;=$X$2,$S$2,"")</f>
        <v/>
      </c>
      <c r="AJ38" s="204" t="s">
        <v>25</v>
      </c>
      <c r="AK38" s="205"/>
      <c r="AL38" s="15" t="str">
        <f>IF(AK36&gt;=$X$2,$S$2,"")</f>
        <v/>
      </c>
      <c r="AM38" s="204" t="s">
        <v>25</v>
      </c>
      <c r="AN38" s="205"/>
      <c r="AO38" s="15" t="str">
        <f>IF(AN36&gt;=$X$2,$S$2,"")</f>
        <v/>
      </c>
      <c r="AP38" s="204" t="s">
        <v>25</v>
      </c>
      <c r="AQ38" s="205"/>
    </row>
    <row r="39" spans="4:45">
      <c r="D39" s="5"/>
      <c r="E39" s="89">
        <f>IF($AE$2="",$S$2,$AE$2)</f>
        <v>0</v>
      </c>
      <c r="F39" s="206"/>
      <c r="G39" s="205"/>
      <c r="H39" s="90">
        <f>IF(MIN(H41,H43,H45,H47,H49)&lt;0,0,MIN(H41,H43,H45,H47,H49,$AE$2))</f>
        <v>160</v>
      </c>
      <c r="I39" s="206"/>
      <c r="J39" s="205"/>
      <c r="K39" s="90">
        <f>IF(MIN(K41,K43,K45,K47,K49)&lt;0,0,MIN(K41,K43,K45,K47,K49,$AE$2))</f>
        <v>160</v>
      </c>
      <c r="L39" s="200">
        <f>I37+L37</f>
        <v>0</v>
      </c>
      <c r="M39" s="201"/>
      <c r="N39" s="90">
        <f>IF(MIN(N41,N43,N45,N47,N49)&lt;0,0,MIN(N41,N43,N45,N47,N49,$AE$2))</f>
        <v>160</v>
      </c>
      <c r="O39" s="200">
        <f>L39+O37</f>
        <v>0</v>
      </c>
      <c r="P39" s="201"/>
      <c r="Q39" s="90">
        <f>IF(MIN(Q41,Q43,Q45,Q47,Q49)&lt;0,0,MIN(Q41,Q43,Q45,Q47,Q49,$AE$2))</f>
        <v>160</v>
      </c>
      <c r="R39" s="200">
        <f>O39+R37</f>
        <v>0</v>
      </c>
      <c r="S39" s="201"/>
      <c r="T39" s="90">
        <f>IF(MIN(T41,T43,T45,T47,T49)&lt;0,0,MIN(T41,T43,T45,T47,T49,$AE$2))</f>
        <v>160</v>
      </c>
      <c r="U39" s="200">
        <f>R39+U37</f>
        <v>0</v>
      </c>
      <c r="V39" s="201"/>
      <c r="W39" s="90">
        <f>IF(MIN(W41,W43,W45,W47,W49)&lt;0,0,MIN(W41,W43,W45,W47,W49,$AE$2))</f>
        <v>160</v>
      </c>
      <c r="X39" s="200">
        <f>U39+X37</f>
        <v>0</v>
      </c>
      <c r="Y39" s="201"/>
      <c r="Z39" s="90">
        <f>IF(MIN(Z41,Z43,Z45,Z47,Z49)&lt;0,0,MIN(Z41,Z43,Z45,Z47,Z49,$AE$2))</f>
        <v>160</v>
      </c>
      <c r="AA39" s="200">
        <f>X39+AA37</f>
        <v>0</v>
      </c>
      <c r="AB39" s="201"/>
      <c r="AC39" s="90">
        <f>IF(MIN(AC41,AC43,AC45,AC47,AC49)&lt;0,0,MIN(AC41,AC43,AC45,AC47,AC49,$AE$2))</f>
        <v>160</v>
      </c>
      <c r="AD39" s="200">
        <f>AA39+AD37</f>
        <v>0</v>
      </c>
      <c r="AE39" s="201"/>
      <c r="AF39" s="90">
        <f>IF(MIN(AF41,AF43,AF45,AF47,AF49)&lt;0,0,MIN(AF41,AF43,AF45,AF47,AF49,$AE$2))</f>
        <v>160</v>
      </c>
      <c r="AG39" s="200">
        <f>AD39+AG37</f>
        <v>0</v>
      </c>
      <c r="AH39" s="201"/>
      <c r="AI39" s="90">
        <f>IF(MIN(AI41,AI43,AI45,AI47,AI49)&lt;0,0,MIN(AI41,AI43,AI45,AI47,AI49,$AE$2))</f>
        <v>160</v>
      </c>
      <c r="AJ39" s="200">
        <f>AG39+AJ37</f>
        <v>0</v>
      </c>
      <c r="AK39" s="201"/>
      <c r="AL39" s="90">
        <f>IF(MIN(AL41,AL43,AL45,AL47,AL49)&lt;0,0,MIN(AL41,AL43,AL45,AL47,AL49,$AE$2))</f>
        <v>160</v>
      </c>
      <c r="AM39" s="200">
        <f>AJ39+AM37</f>
        <v>0</v>
      </c>
      <c r="AN39" s="201"/>
      <c r="AO39" s="90">
        <f>IF(MIN(AO41,AO43,AO45,AO47,AO49)&lt;0,0,MIN(AO41,AO43,AO45,AO47,AO49,$AE$2))</f>
        <v>160</v>
      </c>
      <c r="AP39" s="200">
        <f>AM39+AP37</f>
        <v>0</v>
      </c>
      <c r="AQ39" s="201"/>
    </row>
    <row r="40" spans="4:45" ht="13.5" customHeight="1">
      <c r="D40" s="5"/>
      <c r="E40" s="5"/>
      <c r="F40" s="202" t="s">
        <v>125</v>
      </c>
      <c r="G40" s="203"/>
      <c r="H40" s="4">
        <v>480</v>
      </c>
      <c r="I40" s="202"/>
      <c r="J40" s="203"/>
      <c r="K40" s="4">
        <v>480</v>
      </c>
      <c r="L40" s="202"/>
      <c r="M40" s="203"/>
      <c r="N40" s="4">
        <v>480</v>
      </c>
      <c r="O40" s="202"/>
      <c r="P40" s="203"/>
      <c r="Q40" s="4">
        <v>480</v>
      </c>
      <c r="R40" s="202"/>
      <c r="S40" s="203"/>
      <c r="T40" s="4">
        <v>480</v>
      </c>
      <c r="U40" s="202"/>
      <c r="V40" s="203"/>
      <c r="W40" s="4">
        <v>480</v>
      </c>
      <c r="X40" s="202"/>
      <c r="Y40" s="203"/>
      <c r="Z40" s="4">
        <v>480</v>
      </c>
      <c r="AA40" s="202"/>
      <c r="AB40" s="203"/>
      <c r="AC40" s="4">
        <v>480</v>
      </c>
      <c r="AD40" s="202"/>
      <c r="AE40" s="203"/>
      <c r="AF40" s="4">
        <v>480</v>
      </c>
      <c r="AG40" s="202"/>
      <c r="AH40" s="203"/>
      <c r="AI40" s="4">
        <v>480</v>
      </c>
      <c r="AJ40" s="202"/>
      <c r="AK40" s="203"/>
      <c r="AL40" s="4">
        <v>480</v>
      </c>
      <c r="AM40" s="202"/>
      <c r="AN40" s="203"/>
      <c r="AO40" s="4">
        <v>480</v>
      </c>
      <c r="AP40" s="2"/>
      <c r="AQ40" s="1"/>
    </row>
    <row r="41" spans="4:45">
      <c r="D41" s="5"/>
      <c r="E41" s="5"/>
      <c r="F41" s="200">
        <f>不要１!AC36+不要１!AG36+不要１!AJ36+不要１!AM36+不要１!AP36</f>
        <v>0</v>
      </c>
      <c r="G41" s="201"/>
      <c r="H41" s="3">
        <f>H40-F41</f>
        <v>480</v>
      </c>
      <c r="I41" s="200">
        <f>F43+I36</f>
        <v>0</v>
      </c>
      <c r="J41" s="201"/>
      <c r="K41" s="3">
        <f>K40-I41</f>
        <v>480</v>
      </c>
      <c r="L41" s="200">
        <f>I43+L36</f>
        <v>0</v>
      </c>
      <c r="M41" s="201"/>
      <c r="N41" s="3">
        <f>N40-L41</f>
        <v>480</v>
      </c>
      <c r="O41" s="200">
        <f>L43+O36</f>
        <v>0</v>
      </c>
      <c r="P41" s="201"/>
      <c r="Q41" s="3">
        <f>Q40-O41</f>
        <v>480</v>
      </c>
      <c r="R41" s="200">
        <f>O43+R36</f>
        <v>0</v>
      </c>
      <c r="S41" s="201"/>
      <c r="T41" s="3">
        <f>T40-R41</f>
        <v>480</v>
      </c>
      <c r="U41" s="200">
        <f>R43+U36</f>
        <v>0</v>
      </c>
      <c r="V41" s="201"/>
      <c r="W41" s="3">
        <f>W40-U41</f>
        <v>480</v>
      </c>
      <c r="X41" s="200">
        <f>U43+X36</f>
        <v>0</v>
      </c>
      <c r="Y41" s="201"/>
      <c r="Z41" s="3">
        <f>Z40-X41</f>
        <v>480</v>
      </c>
      <c r="AA41" s="200">
        <f>X43+AA36</f>
        <v>0</v>
      </c>
      <c r="AB41" s="201"/>
      <c r="AC41" s="3">
        <f>AC40-AA41</f>
        <v>480</v>
      </c>
      <c r="AD41" s="200">
        <f>AA43+AD36</f>
        <v>0</v>
      </c>
      <c r="AE41" s="201"/>
      <c r="AF41" s="3">
        <f>AF40-AD41</f>
        <v>480</v>
      </c>
      <c r="AG41" s="200">
        <f>AD43+AG36</f>
        <v>0</v>
      </c>
      <c r="AH41" s="201"/>
      <c r="AI41" s="3">
        <f>AI40-AG41</f>
        <v>480</v>
      </c>
      <c r="AJ41" s="200">
        <f>AG43+AJ36</f>
        <v>0</v>
      </c>
      <c r="AK41" s="201"/>
      <c r="AL41" s="3">
        <f>AL40-AJ41</f>
        <v>480</v>
      </c>
      <c r="AM41" s="200">
        <f>AJ43+AM36</f>
        <v>0</v>
      </c>
      <c r="AN41" s="201"/>
      <c r="AO41" s="3">
        <f>AO40-AM41</f>
        <v>480</v>
      </c>
      <c r="AP41" s="2"/>
      <c r="AQ41" s="1"/>
    </row>
    <row r="42" spans="4:45" ht="13.5" customHeight="1">
      <c r="D42" s="5"/>
      <c r="E42" s="5"/>
      <c r="F42" s="202" t="s">
        <v>126</v>
      </c>
      <c r="G42" s="203"/>
      <c r="H42" s="4">
        <v>400</v>
      </c>
      <c r="I42" s="202"/>
      <c r="J42" s="203"/>
      <c r="K42" s="4">
        <v>400</v>
      </c>
      <c r="L42" s="202"/>
      <c r="M42" s="203"/>
      <c r="N42" s="4">
        <v>400</v>
      </c>
      <c r="O42" s="202"/>
      <c r="P42" s="203"/>
      <c r="Q42" s="4">
        <v>400</v>
      </c>
      <c r="R42" s="202"/>
      <c r="S42" s="203"/>
      <c r="T42" s="4">
        <v>400</v>
      </c>
      <c r="U42" s="202"/>
      <c r="V42" s="203"/>
      <c r="W42" s="4">
        <v>400</v>
      </c>
      <c r="X42" s="202"/>
      <c r="Y42" s="203"/>
      <c r="Z42" s="4">
        <v>400</v>
      </c>
      <c r="AA42" s="202"/>
      <c r="AB42" s="203"/>
      <c r="AC42" s="4">
        <v>400</v>
      </c>
      <c r="AD42" s="202"/>
      <c r="AE42" s="203"/>
      <c r="AF42" s="4">
        <v>400</v>
      </c>
      <c r="AG42" s="202"/>
      <c r="AH42" s="203"/>
      <c r="AI42" s="4">
        <v>400</v>
      </c>
      <c r="AJ42" s="202"/>
      <c r="AK42" s="203"/>
      <c r="AL42" s="4">
        <v>400</v>
      </c>
      <c r="AM42" s="202"/>
      <c r="AN42" s="203"/>
      <c r="AO42" s="4">
        <v>400</v>
      </c>
      <c r="AP42" s="2"/>
      <c r="AQ42" s="1"/>
    </row>
    <row r="43" spans="4:45">
      <c r="D43" s="5"/>
      <c r="E43" s="5"/>
      <c r="F43" s="200">
        <f>不要１!AG36+不要１!AJ36+不要１!AM36+不要１!AP36</f>
        <v>0</v>
      </c>
      <c r="G43" s="201"/>
      <c r="H43" s="3">
        <f>H42-F43</f>
        <v>400</v>
      </c>
      <c r="I43" s="200">
        <f>F45+I36</f>
        <v>0</v>
      </c>
      <c r="J43" s="201"/>
      <c r="K43" s="3">
        <f>K42-I43</f>
        <v>400</v>
      </c>
      <c r="L43" s="200">
        <f>I45+L36</f>
        <v>0</v>
      </c>
      <c r="M43" s="201"/>
      <c r="N43" s="3">
        <f>N42-L43</f>
        <v>400</v>
      </c>
      <c r="O43" s="200">
        <f>L45+O36</f>
        <v>0</v>
      </c>
      <c r="P43" s="201"/>
      <c r="Q43" s="3">
        <f>Q42-O43</f>
        <v>400</v>
      </c>
      <c r="R43" s="200">
        <f>O45+R36</f>
        <v>0</v>
      </c>
      <c r="S43" s="201"/>
      <c r="T43" s="3">
        <f>T42-R43</f>
        <v>400</v>
      </c>
      <c r="U43" s="200">
        <f>R45+U36</f>
        <v>0</v>
      </c>
      <c r="V43" s="201"/>
      <c r="W43" s="3">
        <f>W42-U43</f>
        <v>400</v>
      </c>
      <c r="X43" s="200">
        <f>U45+X36</f>
        <v>0</v>
      </c>
      <c r="Y43" s="201"/>
      <c r="Z43" s="3">
        <f>Z42-X43</f>
        <v>400</v>
      </c>
      <c r="AA43" s="200">
        <f>X45+AA36</f>
        <v>0</v>
      </c>
      <c r="AB43" s="201"/>
      <c r="AC43" s="3">
        <f>AC42-AA43</f>
        <v>400</v>
      </c>
      <c r="AD43" s="200">
        <f>AA45+AD36</f>
        <v>0</v>
      </c>
      <c r="AE43" s="201"/>
      <c r="AF43" s="3">
        <f>AF42-AD43</f>
        <v>400</v>
      </c>
      <c r="AG43" s="200">
        <f>AD45+AG36</f>
        <v>0</v>
      </c>
      <c r="AH43" s="201"/>
      <c r="AI43" s="3">
        <f>AI42-AG43</f>
        <v>400</v>
      </c>
      <c r="AJ43" s="200">
        <f>AG45+AJ36</f>
        <v>0</v>
      </c>
      <c r="AK43" s="201"/>
      <c r="AL43" s="3">
        <f>AL42-AJ43</f>
        <v>400</v>
      </c>
      <c r="AM43" s="200">
        <f>AJ45+AM36</f>
        <v>0</v>
      </c>
      <c r="AN43" s="201"/>
      <c r="AO43" s="3">
        <f>AO42-AM43</f>
        <v>400</v>
      </c>
      <c r="AP43" s="2"/>
      <c r="AQ43" s="1"/>
    </row>
    <row r="44" spans="4:45" ht="13.5" customHeight="1">
      <c r="D44" s="5"/>
      <c r="E44" s="5"/>
      <c r="F44" s="202" t="s">
        <v>127</v>
      </c>
      <c r="G44" s="203"/>
      <c r="H44" s="4">
        <v>320</v>
      </c>
      <c r="I44" s="202"/>
      <c r="J44" s="203"/>
      <c r="K44" s="4">
        <v>320</v>
      </c>
      <c r="L44" s="202"/>
      <c r="M44" s="203"/>
      <c r="N44" s="4">
        <v>320</v>
      </c>
      <c r="O44" s="202"/>
      <c r="P44" s="203"/>
      <c r="Q44" s="4">
        <v>320</v>
      </c>
      <c r="R44" s="202"/>
      <c r="S44" s="203"/>
      <c r="T44" s="4">
        <v>320</v>
      </c>
      <c r="U44" s="202"/>
      <c r="V44" s="203"/>
      <c r="W44" s="4">
        <v>320</v>
      </c>
      <c r="X44" s="202"/>
      <c r="Y44" s="203"/>
      <c r="Z44" s="4">
        <v>320</v>
      </c>
      <c r="AA44" s="202"/>
      <c r="AB44" s="203"/>
      <c r="AC44" s="4">
        <v>320</v>
      </c>
      <c r="AD44" s="202"/>
      <c r="AE44" s="203"/>
      <c r="AF44" s="4">
        <v>320</v>
      </c>
      <c r="AG44" s="202"/>
      <c r="AH44" s="203"/>
      <c r="AI44" s="4">
        <v>320</v>
      </c>
      <c r="AJ44" s="202"/>
      <c r="AK44" s="203"/>
      <c r="AL44" s="4">
        <v>320</v>
      </c>
      <c r="AM44" s="202"/>
      <c r="AN44" s="203"/>
      <c r="AO44" s="4">
        <v>320</v>
      </c>
      <c r="AP44" s="2"/>
      <c r="AQ44" s="1"/>
    </row>
    <row r="45" spans="4:45">
      <c r="D45" s="5"/>
      <c r="E45" s="5"/>
      <c r="F45" s="200">
        <f>不要１!AJ36+不要１!AM36+不要１!AP36</f>
        <v>0</v>
      </c>
      <c r="G45" s="201"/>
      <c r="H45" s="3">
        <f>H44-F45</f>
        <v>320</v>
      </c>
      <c r="I45" s="200">
        <f>F47+I36</f>
        <v>0</v>
      </c>
      <c r="J45" s="201"/>
      <c r="K45" s="3">
        <f>K44-I45</f>
        <v>320</v>
      </c>
      <c r="L45" s="200">
        <f>I47+L36</f>
        <v>0</v>
      </c>
      <c r="M45" s="201"/>
      <c r="N45" s="3">
        <f>N44-L45</f>
        <v>320</v>
      </c>
      <c r="O45" s="200">
        <f>L47+O36</f>
        <v>0</v>
      </c>
      <c r="P45" s="201"/>
      <c r="Q45" s="3">
        <f>Q44-O45</f>
        <v>320</v>
      </c>
      <c r="R45" s="200">
        <f>O47+R36</f>
        <v>0</v>
      </c>
      <c r="S45" s="201"/>
      <c r="T45" s="3">
        <f>T44-R45</f>
        <v>320</v>
      </c>
      <c r="U45" s="200">
        <f>R47+U36</f>
        <v>0</v>
      </c>
      <c r="V45" s="201"/>
      <c r="W45" s="3">
        <f>W44-U45</f>
        <v>320</v>
      </c>
      <c r="X45" s="200">
        <f>U47+X36</f>
        <v>0</v>
      </c>
      <c r="Y45" s="201"/>
      <c r="Z45" s="3">
        <f>Z44-X45</f>
        <v>320</v>
      </c>
      <c r="AA45" s="200">
        <f>X47+AA36</f>
        <v>0</v>
      </c>
      <c r="AB45" s="201"/>
      <c r="AC45" s="3">
        <f>AC44-AA45</f>
        <v>320</v>
      </c>
      <c r="AD45" s="200">
        <f>AA47+AD36</f>
        <v>0</v>
      </c>
      <c r="AE45" s="201"/>
      <c r="AF45" s="3">
        <f>AF44-AD45</f>
        <v>320</v>
      </c>
      <c r="AG45" s="200">
        <f>AD47+AG36</f>
        <v>0</v>
      </c>
      <c r="AH45" s="201"/>
      <c r="AI45" s="3">
        <f>AI44-AG45</f>
        <v>320</v>
      </c>
      <c r="AJ45" s="200">
        <f>AG47+AJ36</f>
        <v>0</v>
      </c>
      <c r="AK45" s="201"/>
      <c r="AL45" s="3">
        <f>AL44-AJ45</f>
        <v>320</v>
      </c>
      <c r="AM45" s="200">
        <f>AJ47+AM36</f>
        <v>0</v>
      </c>
      <c r="AN45" s="201"/>
      <c r="AO45" s="3">
        <f>AO44-AM45</f>
        <v>320</v>
      </c>
      <c r="AP45" s="2"/>
      <c r="AQ45" s="1"/>
    </row>
    <row r="46" spans="4:45" ht="13.5" customHeight="1">
      <c r="D46" s="5"/>
      <c r="E46" s="5"/>
      <c r="F46" s="202" t="s">
        <v>128</v>
      </c>
      <c r="G46" s="203"/>
      <c r="H46" s="4">
        <v>240</v>
      </c>
      <c r="I46" s="202"/>
      <c r="J46" s="203"/>
      <c r="K46" s="4">
        <v>240</v>
      </c>
      <c r="L46" s="202"/>
      <c r="M46" s="203"/>
      <c r="N46" s="4">
        <v>240</v>
      </c>
      <c r="O46" s="202"/>
      <c r="P46" s="203"/>
      <c r="Q46" s="4">
        <v>240</v>
      </c>
      <c r="R46" s="202"/>
      <c r="S46" s="203"/>
      <c r="T46" s="4">
        <v>240</v>
      </c>
      <c r="U46" s="202"/>
      <c r="V46" s="203"/>
      <c r="W46" s="4">
        <v>240</v>
      </c>
      <c r="X46" s="202"/>
      <c r="Y46" s="203"/>
      <c r="Z46" s="4">
        <v>240</v>
      </c>
      <c r="AA46" s="202"/>
      <c r="AB46" s="203"/>
      <c r="AC46" s="4">
        <v>240</v>
      </c>
      <c r="AD46" s="202"/>
      <c r="AE46" s="203"/>
      <c r="AF46" s="4">
        <v>240</v>
      </c>
      <c r="AG46" s="202"/>
      <c r="AH46" s="203"/>
      <c r="AI46" s="4">
        <v>240</v>
      </c>
      <c r="AJ46" s="202"/>
      <c r="AK46" s="203"/>
      <c r="AL46" s="4">
        <v>240</v>
      </c>
      <c r="AM46" s="202"/>
      <c r="AN46" s="203"/>
      <c r="AO46" s="4">
        <v>240</v>
      </c>
      <c r="AP46" s="2"/>
      <c r="AQ46" s="1"/>
    </row>
    <row r="47" spans="4:45">
      <c r="D47" s="5"/>
      <c r="E47" s="5"/>
      <c r="F47" s="200">
        <f>不要１!AM36+不要１!AP36</f>
        <v>0</v>
      </c>
      <c r="G47" s="201"/>
      <c r="H47" s="3">
        <f>H46-F47</f>
        <v>240</v>
      </c>
      <c r="I47" s="200">
        <f>F49+I36</f>
        <v>0</v>
      </c>
      <c r="J47" s="201"/>
      <c r="K47" s="3">
        <f>K46-I47</f>
        <v>240</v>
      </c>
      <c r="L47" s="200">
        <f>I49+L36</f>
        <v>0</v>
      </c>
      <c r="M47" s="201"/>
      <c r="N47" s="3">
        <f>N46-L47</f>
        <v>240</v>
      </c>
      <c r="O47" s="200">
        <f>L49+O36</f>
        <v>0</v>
      </c>
      <c r="P47" s="201"/>
      <c r="Q47" s="3">
        <f>Q46-O47</f>
        <v>240</v>
      </c>
      <c r="R47" s="200">
        <f>O49+R36</f>
        <v>0</v>
      </c>
      <c r="S47" s="201"/>
      <c r="T47" s="3">
        <f>T46-R47</f>
        <v>240</v>
      </c>
      <c r="U47" s="200">
        <f>R49+U36</f>
        <v>0</v>
      </c>
      <c r="V47" s="201"/>
      <c r="W47" s="3">
        <f>W46-U47</f>
        <v>240</v>
      </c>
      <c r="X47" s="200">
        <f>U49+X36</f>
        <v>0</v>
      </c>
      <c r="Y47" s="201"/>
      <c r="Z47" s="3">
        <f>Z46-X47</f>
        <v>240</v>
      </c>
      <c r="AA47" s="200">
        <f>X49+AA36</f>
        <v>0</v>
      </c>
      <c r="AB47" s="201"/>
      <c r="AC47" s="3">
        <f>AC46-AA47</f>
        <v>240</v>
      </c>
      <c r="AD47" s="200">
        <f>AA49+AD36</f>
        <v>0</v>
      </c>
      <c r="AE47" s="201"/>
      <c r="AF47" s="3">
        <f>AF46-AD47</f>
        <v>240</v>
      </c>
      <c r="AG47" s="200">
        <f>AD49+AG36</f>
        <v>0</v>
      </c>
      <c r="AH47" s="201"/>
      <c r="AI47" s="3">
        <f>AI46-AG47</f>
        <v>240</v>
      </c>
      <c r="AJ47" s="200">
        <f>AG49+AJ36</f>
        <v>0</v>
      </c>
      <c r="AK47" s="201"/>
      <c r="AL47" s="3">
        <f>AL46-AJ47</f>
        <v>240</v>
      </c>
      <c r="AM47" s="200">
        <f>AJ49+AM36</f>
        <v>0</v>
      </c>
      <c r="AN47" s="201"/>
      <c r="AO47" s="3">
        <f>AO46-AM47</f>
        <v>240</v>
      </c>
      <c r="AP47" s="2"/>
      <c r="AQ47" s="1"/>
    </row>
    <row r="48" spans="4:45">
      <c r="D48" s="5"/>
      <c r="E48" s="5"/>
      <c r="F48" s="202" t="s">
        <v>129</v>
      </c>
      <c r="G48" s="203"/>
      <c r="H48" s="4">
        <v>160</v>
      </c>
      <c r="I48" s="202"/>
      <c r="J48" s="203"/>
      <c r="K48" s="4">
        <v>160</v>
      </c>
      <c r="L48" s="202"/>
      <c r="M48" s="203"/>
      <c r="N48" s="4">
        <v>160</v>
      </c>
      <c r="O48" s="202"/>
      <c r="P48" s="203"/>
      <c r="Q48" s="4">
        <v>160</v>
      </c>
      <c r="R48" s="202"/>
      <c r="S48" s="203"/>
      <c r="T48" s="4">
        <v>160</v>
      </c>
      <c r="U48" s="202"/>
      <c r="V48" s="203"/>
      <c r="W48" s="4">
        <v>160</v>
      </c>
      <c r="X48" s="202"/>
      <c r="Y48" s="203"/>
      <c r="Z48" s="4">
        <v>160</v>
      </c>
      <c r="AA48" s="202"/>
      <c r="AB48" s="203"/>
      <c r="AC48" s="4">
        <v>160</v>
      </c>
      <c r="AD48" s="202"/>
      <c r="AE48" s="203"/>
      <c r="AF48" s="4">
        <v>160</v>
      </c>
      <c r="AG48" s="202"/>
      <c r="AH48" s="203"/>
      <c r="AI48" s="4">
        <v>160</v>
      </c>
      <c r="AJ48" s="202"/>
      <c r="AK48" s="203"/>
      <c r="AL48" s="4">
        <v>160</v>
      </c>
      <c r="AM48" s="202"/>
      <c r="AN48" s="203"/>
      <c r="AO48" s="4">
        <v>160</v>
      </c>
      <c r="AP48" s="2"/>
      <c r="AQ48" s="1"/>
    </row>
    <row r="49" spans="4:45">
      <c r="D49" s="5"/>
      <c r="E49" s="5"/>
      <c r="F49" s="200">
        <f>不要１!AP36</f>
        <v>0</v>
      </c>
      <c r="G49" s="201"/>
      <c r="H49" s="3">
        <f>H48-F49</f>
        <v>160</v>
      </c>
      <c r="I49" s="200">
        <f>I36</f>
        <v>0</v>
      </c>
      <c r="J49" s="201"/>
      <c r="K49" s="3">
        <f>K48-I49</f>
        <v>160</v>
      </c>
      <c r="L49" s="200">
        <f>L36</f>
        <v>0</v>
      </c>
      <c r="M49" s="201"/>
      <c r="N49" s="3">
        <f>N48-L49</f>
        <v>160</v>
      </c>
      <c r="O49" s="200">
        <f>O36</f>
        <v>0</v>
      </c>
      <c r="P49" s="201"/>
      <c r="Q49" s="3">
        <f>Q48-O49</f>
        <v>160</v>
      </c>
      <c r="R49" s="200">
        <f>R36</f>
        <v>0</v>
      </c>
      <c r="S49" s="201"/>
      <c r="T49" s="3">
        <f>T48-R49</f>
        <v>160</v>
      </c>
      <c r="U49" s="200">
        <f>U36</f>
        <v>0</v>
      </c>
      <c r="V49" s="201"/>
      <c r="W49" s="3">
        <f>W48-U49</f>
        <v>160</v>
      </c>
      <c r="X49" s="200">
        <f>X36</f>
        <v>0</v>
      </c>
      <c r="Y49" s="201"/>
      <c r="Z49" s="3">
        <f>Z48-X49</f>
        <v>160</v>
      </c>
      <c r="AA49" s="200">
        <f>AA36</f>
        <v>0</v>
      </c>
      <c r="AB49" s="201"/>
      <c r="AC49" s="3">
        <f>AC48-AA49</f>
        <v>160</v>
      </c>
      <c r="AD49" s="200">
        <f>AD36</f>
        <v>0</v>
      </c>
      <c r="AE49" s="201"/>
      <c r="AF49" s="3">
        <f>AF48-AD49</f>
        <v>160</v>
      </c>
      <c r="AG49" s="200">
        <f>AG36</f>
        <v>0</v>
      </c>
      <c r="AH49" s="201"/>
      <c r="AI49" s="3">
        <f>AI48-AG49</f>
        <v>160</v>
      </c>
      <c r="AJ49" s="200">
        <f>AJ36</f>
        <v>0</v>
      </c>
      <c r="AK49" s="201"/>
      <c r="AL49" s="3">
        <f>AL48-AJ49</f>
        <v>160</v>
      </c>
      <c r="AM49" s="200">
        <f>AM36</f>
        <v>0</v>
      </c>
      <c r="AN49" s="201"/>
      <c r="AO49" s="3">
        <f>AO48-AM49</f>
        <v>160</v>
      </c>
      <c r="AP49" s="2"/>
      <c r="AQ49" s="1"/>
    </row>
    <row r="50" spans="4:45" ht="21" customHeight="1" thickBot="1">
      <c r="E50" s="92" t="s">
        <v>12</v>
      </c>
      <c r="I50">
        <f>IF($X$2="",0,IF(I37&gt;$S$2,1,0))</f>
        <v>0</v>
      </c>
      <c r="L50">
        <f>IF($X$2="",0,IF(L37&gt;$S$2,1,0))</f>
        <v>0</v>
      </c>
      <c r="O50">
        <f>IF($X$2="",0,IF(O37&gt;$S$2,1,0))</f>
        <v>0</v>
      </c>
      <c r="R50">
        <f>IF($X$2="",0,IF(R37&gt;$S$2,1,0))</f>
        <v>0</v>
      </c>
      <c r="U50">
        <f>IF($X$2="",0,IF(U37&gt;$S$2,1,0))</f>
        <v>0</v>
      </c>
      <c r="X50">
        <f>IF($X$2="",0,IF(X37&gt;$S$2,1,0))</f>
        <v>0</v>
      </c>
      <c r="AA50">
        <f>IF($X$2="",0,IF(AA37&gt;$S$2,1,0))</f>
        <v>0</v>
      </c>
      <c r="AD50">
        <f>IF($X$2="",0,IF(AD37&gt;$S$2,1,0))</f>
        <v>0</v>
      </c>
      <c r="AG50">
        <f>IF($X$2="",0,IF(AG37&gt;$S$2,1,0))</f>
        <v>0</v>
      </c>
      <c r="AJ50">
        <f>IF($X$2="",0,IF(AJ37&gt;$S$2,1,0))</f>
        <v>0</v>
      </c>
      <c r="AM50">
        <f>IF($X$2="",0,IF(AM37&gt;$S$2,1,0))</f>
        <v>0</v>
      </c>
      <c r="AP50">
        <f>IF($X$2="",0,IF(AP37&gt;$S$2,1,0))</f>
        <v>0</v>
      </c>
    </row>
    <row r="51" spans="4:45" ht="40.5" customHeight="1" thickBot="1">
      <c r="D51" s="5">
        <v>4</v>
      </c>
      <c r="E51" s="5"/>
      <c r="F51" s="207" t="s">
        <v>98</v>
      </c>
      <c r="G51" s="207"/>
      <c r="H51" s="88">
        <f>MIN(H54,$E54)</f>
        <v>0</v>
      </c>
      <c r="I51" s="9">
        <f>'2年目'!G16</f>
        <v>0</v>
      </c>
      <c r="J51" s="10">
        <f>COUNTIF(I65,1)</f>
        <v>0</v>
      </c>
      <c r="K51" s="88">
        <f>MIN(K54,$E54)</f>
        <v>0</v>
      </c>
      <c r="L51" s="9">
        <f>'2年目'!J16</f>
        <v>0</v>
      </c>
      <c r="M51" s="10">
        <f>COUNTIF(I65:L65,1)</f>
        <v>0</v>
      </c>
      <c r="N51" s="88">
        <f>MIN(N54,$E54)</f>
        <v>0</v>
      </c>
      <c r="O51" s="9">
        <f>'2年目'!M16</f>
        <v>0</v>
      </c>
      <c r="P51" s="10">
        <f>COUNTIF(I65:O65,1)</f>
        <v>0</v>
      </c>
      <c r="Q51" s="88">
        <f>MIN(Q54,$E54)</f>
        <v>0</v>
      </c>
      <c r="R51" s="9">
        <f>'2年目'!P16</f>
        <v>0</v>
      </c>
      <c r="S51" s="10">
        <f>COUNTIF(I65:R65,1)</f>
        <v>0</v>
      </c>
      <c r="T51" s="88">
        <f>MIN(T54,$E54)</f>
        <v>0</v>
      </c>
      <c r="U51" s="9">
        <f>'2年目'!S16</f>
        <v>0</v>
      </c>
      <c r="V51" s="10">
        <f>COUNTIF(I65:U65,1)</f>
        <v>0</v>
      </c>
      <c r="W51" s="88">
        <f>MIN(W54,$E54)</f>
        <v>0</v>
      </c>
      <c r="X51" s="9">
        <f>'2年目'!V16</f>
        <v>0</v>
      </c>
      <c r="Y51" s="10">
        <f>COUNTIF(I65:X65,1)</f>
        <v>0</v>
      </c>
      <c r="Z51" s="88">
        <f>MIN(Z54,$E54)</f>
        <v>0</v>
      </c>
      <c r="AA51" s="9">
        <f>'2年目'!Y16</f>
        <v>0</v>
      </c>
      <c r="AB51" s="10">
        <f>COUNTIF(I65:AA65,1)</f>
        <v>0</v>
      </c>
      <c r="AC51" s="88">
        <f>MIN(AC54,$E54)</f>
        <v>0</v>
      </c>
      <c r="AD51" s="9">
        <f>'2年目'!AB16</f>
        <v>0</v>
      </c>
      <c r="AE51" s="10">
        <f>COUNTIF(I65:AD65,1)</f>
        <v>0</v>
      </c>
      <c r="AF51" s="88">
        <f>MIN(AF54,$E54)</f>
        <v>0</v>
      </c>
      <c r="AG51" s="9">
        <f>'2年目'!AE16</f>
        <v>0</v>
      </c>
      <c r="AH51" s="10">
        <f>COUNTIF(I65:AG65,1)</f>
        <v>0</v>
      </c>
      <c r="AI51" s="88">
        <f>MIN(AI54,$E54)</f>
        <v>0</v>
      </c>
      <c r="AJ51" s="9">
        <f>'2年目'!AH16</f>
        <v>0</v>
      </c>
      <c r="AK51" s="10">
        <f>COUNTIF(I65:AJ65,1)</f>
        <v>0</v>
      </c>
      <c r="AL51" s="88">
        <f>MIN(AL54,$E54)</f>
        <v>0</v>
      </c>
      <c r="AM51" s="9">
        <f>'2年目'!AK16</f>
        <v>0</v>
      </c>
      <c r="AN51" s="10">
        <f>COUNTIF(I65:AM65,1)</f>
        <v>0</v>
      </c>
      <c r="AO51" s="88">
        <f>MIN(AO54,$E54)</f>
        <v>0</v>
      </c>
      <c r="AP51" s="9">
        <f>'2年目'!AN16</f>
        <v>0</v>
      </c>
      <c r="AQ51" s="10">
        <f>COUNTIF(I65:AP65,1)</f>
        <v>0</v>
      </c>
      <c r="AR51" s="24">
        <f>I51+L51+O51+R51+U51+X51+AA51+AD51+AG51+AJ51+AM51+AP51</f>
        <v>0</v>
      </c>
      <c r="AS51" s="18" t="s">
        <v>24</v>
      </c>
    </row>
    <row r="52" spans="4:45" s="17" customFormat="1" ht="18.75" customHeight="1" thickBot="1">
      <c r="D52" s="30" t="s">
        <v>23</v>
      </c>
      <c r="E52" s="31" t="s">
        <v>19</v>
      </c>
      <c r="F52" s="207"/>
      <c r="G52" s="207"/>
      <c r="H52" s="91">
        <f>MIN(H53,H54,$E54)</f>
        <v>0</v>
      </c>
      <c r="I52" s="22">
        <f>'2年目'!G17</f>
        <v>0</v>
      </c>
      <c r="J52" s="23">
        <f>'2年目'!H17</f>
        <v>0</v>
      </c>
      <c r="K52" s="91">
        <f>MIN(K53,K54,$E54)</f>
        <v>0</v>
      </c>
      <c r="L52" s="22">
        <f>'2年目'!J17</f>
        <v>0</v>
      </c>
      <c r="M52" s="23">
        <f>'2年目'!K17</f>
        <v>0</v>
      </c>
      <c r="N52" s="91">
        <f>IF(M51&gt;=$X$2,MIN($S$2,N53,N54,$AL$2-L54,$E54),MIN(N53,N54,$AL$2-L54,$E54))</f>
        <v>0</v>
      </c>
      <c r="O52" s="22">
        <f>'2年目'!M17</f>
        <v>0</v>
      </c>
      <c r="P52" s="23">
        <f>'2年目'!N17</f>
        <v>0</v>
      </c>
      <c r="Q52" s="91">
        <f>IF(P51&gt;=$X$2,MIN($S$2,Q53,Q54,$AL$2-O54,$E54),MIN(Q53,Q54,$AL$2-O54,$E54))</f>
        <v>0</v>
      </c>
      <c r="R52" s="22">
        <f>'2年目'!P17</f>
        <v>0</v>
      </c>
      <c r="S52" s="23">
        <f>'2年目'!Q17</f>
        <v>0</v>
      </c>
      <c r="T52" s="91">
        <f>IF(S51&gt;=$X$2,MIN($S$2,T53,T54,$AL$2-R54,$E54),MIN(T53,T54,$AL$2-R54,$E54))</f>
        <v>0</v>
      </c>
      <c r="U52" s="22">
        <f>'2年目'!S17</f>
        <v>0</v>
      </c>
      <c r="V52" s="23">
        <f>'2年目'!T17</f>
        <v>0</v>
      </c>
      <c r="W52" s="91">
        <f>IF(V51&gt;=$X$2,MIN($S$2,W53,W54,$AL$2-U54,$E54),MIN(W53,W54,$AL$2-U54,$E54))</f>
        <v>0</v>
      </c>
      <c r="X52" s="22">
        <f>'2年目'!V17</f>
        <v>0</v>
      </c>
      <c r="Y52" s="23">
        <f>'2年目'!W17</f>
        <v>0</v>
      </c>
      <c r="Z52" s="91">
        <f>IF(Y51&gt;=$X$2,MIN($S$2,Z53,Z54,$AL$2-X54,$E54),MIN(Z53,Z54,$AL$2-X54,$E54))</f>
        <v>0</v>
      </c>
      <c r="AA52" s="22">
        <f>'2年目'!Y17</f>
        <v>0</v>
      </c>
      <c r="AB52" s="23">
        <f>'2年目'!Z17</f>
        <v>0</v>
      </c>
      <c r="AC52" s="91">
        <f>IF(AB51&gt;=$X$2,MIN($S$2,AC53,AC54,$AL$2-AA54,$E54),MIN(AC53,AC54,$AL$2-AA54,$E54))</f>
        <v>0</v>
      </c>
      <c r="AD52" s="22">
        <f>'2年目'!AB17</f>
        <v>0</v>
      </c>
      <c r="AE52" s="23">
        <f>'2年目'!AC17</f>
        <v>0</v>
      </c>
      <c r="AF52" s="91">
        <f>IF(AE51&gt;=$X$2,MIN($S$2,AF53,AF54,$AL$2-AD54,$E54),MIN(AF53,AF54,$AL$2-AD54,$E54))</f>
        <v>0</v>
      </c>
      <c r="AG52" s="22">
        <f>'2年目'!AE17</f>
        <v>0</v>
      </c>
      <c r="AH52" s="23">
        <f>'2年目'!AF17</f>
        <v>0</v>
      </c>
      <c r="AI52" s="91">
        <f>IF(AH51&gt;=$X$2,MIN($S$2,AI53,AI54,$AL$2-AG54,$E54),MIN(AI53,AI54,$AL$2-AG54,$E54))</f>
        <v>0</v>
      </c>
      <c r="AJ52" s="22">
        <f>'2年目'!AH17</f>
        <v>0</v>
      </c>
      <c r="AK52" s="23">
        <f>'2年目'!AI17</f>
        <v>0</v>
      </c>
      <c r="AL52" s="91">
        <f>IF(AK51&gt;=$X$2,MIN($S$2,AL53,AL54,$AL$2-AJ54,$E54),MIN(AL53,AL54,$AL$2-AJ54,$E54))</f>
        <v>0</v>
      </c>
      <c r="AM52" s="22">
        <f>'2年目'!AK17</f>
        <v>0</v>
      </c>
      <c r="AN52" s="23">
        <f>'2年目'!AL17</f>
        <v>0</v>
      </c>
      <c r="AO52" s="91">
        <f>IF(AN51&gt;=$X$2,MIN($S$2,AO53,AO54,$AL$2-AM54,$E54),MIN(AO53,AO54,$AL$2-AM54,$E54))</f>
        <v>0</v>
      </c>
      <c r="AP52" s="22">
        <f>'2年目'!AN17</f>
        <v>0</v>
      </c>
      <c r="AQ52" s="23">
        <f>'2年目'!AO17</f>
        <v>0</v>
      </c>
      <c r="AR52" s="12">
        <f>I52+L52+O52+R52+U52+X52+AA52+AD52+AG52+AJ52+AM52+AP52</f>
        <v>0</v>
      </c>
      <c r="AS52" s="18" t="s">
        <v>20</v>
      </c>
    </row>
    <row r="53" spans="4:45">
      <c r="D53" s="5"/>
      <c r="E53" s="5"/>
      <c r="F53" s="59"/>
      <c r="G53" s="60"/>
      <c r="H53" s="13"/>
      <c r="I53" s="59"/>
      <c r="J53" s="60"/>
      <c r="K53" s="13"/>
      <c r="L53" s="204" t="s">
        <v>25</v>
      </c>
      <c r="M53" s="205"/>
      <c r="N53" s="15" t="str">
        <f>IF(M51&gt;=$X$2,$S$2,"")</f>
        <v/>
      </c>
      <c r="O53" s="204" t="s">
        <v>25</v>
      </c>
      <c r="P53" s="205"/>
      <c r="Q53" s="15" t="str">
        <f>IF(P51&gt;=$X$2,$S$2,"")</f>
        <v/>
      </c>
      <c r="R53" s="204" t="s">
        <v>25</v>
      </c>
      <c r="S53" s="205"/>
      <c r="T53" s="15" t="str">
        <f>IF(S51&gt;=$X$2,$S$2,"")</f>
        <v/>
      </c>
      <c r="U53" s="204" t="s">
        <v>25</v>
      </c>
      <c r="V53" s="205"/>
      <c r="W53" s="15" t="str">
        <f>IF(V51&gt;=$X$2,$S$2,"")</f>
        <v/>
      </c>
      <c r="X53" s="204" t="s">
        <v>25</v>
      </c>
      <c r="Y53" s="205"/>
      <c r="Z53" s="15" t="str">
        <f>IF(Y51&gt;=$X$2,$S$2,"")</f>
        <v/>
      </c>
      <c r="AA53" s="204" t="s">
        <v>25</v>
      </c>
      <c r="AB53" s="205"/>
      <c r="AC53" s="15" t="str">
        <f>IF(AB51&gt;=$X$2,$S$2,"")</f>
        <v/>
      </c>
      <c r="AD53" s="204" t="s">
        <v>25</v>
      </c>
      <c r="AE53" s="205"/>
      <c r="AF53" s="15" t="str">
        <f>IF(AE51&gt;=$X$2,$S$2,"")</f>
        <v/>
      </c>
      <c r="AG53" s="204" t="s">
        <v>25</v>
      </c>
      <c r="AH53" s="205"/>
      <c r="AI53" s="15" t="str">
        <f>IF(AH51&gt;=$X$2,$S$2,"")</f>
        <v/>
      </c>
      <c r="AJ53" s="204" t="s">
        <v>25</v>
      </c>
      <c r="AK53" s="205"/>
      <c r="AL53" s="15" t="str">
        <f>IF(AK51&gt;=$X$2,$S$2,"")</f>
        <v/>
      </c>
      <c r="AM53" s="204" t="s">
        <v>25</v>
      </c>
      <c r="AN53" s="205"/>
      <c r="AO53" s="15" t="str">
        <f>IF(AN51&gt;=$X$2,$S$2,"")</f>
        <v/>
      </c>
      <c r="AP53" s="204" t="s">
        <v>25</v>
      </c>
      <c r="AQ53" s="205"/>
    </row>
    <row r="54" spans="4:45">
      <c r="D54" s="5"/>
      <c r="E54" s="89">
        <f>IF($AE$2="",$S$2,$AE$2)</f>
        <v>0</v>
      </c>
      <c r="F54" s="206"/>
      <c r="G54" s="205"/>
      <c r="H54" s="90">
        <f>IF(MIN(H56,H58,H60,H62,H64)&lt;0,0,MIN(H56,H58,H60,H62,H64,$AE$2))</f>
        <v>160</v>
      </c>
      <c r="I54" s="206"/>
      <c r="J54" s="205"/>
      <c r="K54" s="90">
        <f>IF(MIN(K56,K58,K60,K62,K64)&lt;0,0,MIN(K56,K58,K60,K62,K64,$AE$2))</f>
        <v>160</v>
      </c>
      <c r="L54" s="200">
        <f>I52+L52</f>
        <v>0</v>
      </c>
      <c r="M54" s="201"/>
      <c r="N54" s="90">
        <f>IF(MIN(N56,N58,N60,N62,N64)&lt;0,0,MIN(N56,N58,N60,N62,N64,$AE$2))</f>
        <v>160</v>
      </c>
      <c r="O54" s="200">
        <f>L54+O52</f>
        <v>0</v>
      </c>
      <c r="P54" s="201"/>
      <c r="Q54" s="90">
        <f>IF(MIN(Q56,Q58,Q60,Q62,Q64)&lt;0,0,MIN(Q56,Q58,Q60,Q62,Q64,$AE$2))</f>
        <v>160</v>
      </c>
      <c r="R54" s="200">
        <f>O54+R52</f>
        <v>0</v>
      </c>
      <c r="S54" s="201"/>
      <c r="T54" s="90">
        <f>IF(MIN(T56,T58,T60,T62,T64)&lt;0,0,MIN(T56,T58,T60,T62,T64,$AE$2))</f>
        <v>160</v>
      </c>
      <c r="U54" s="200">
        <f>R54+U52</f>
        <v>0</v>
      </c>
      <c r="V54" s="201"/>
      <c r="W54" s="90">
        <f>IF(MIN(W56,W58,W60,W62,W64)&lt;0,0,MIN(W56,W58,W60,W62,W64,$AE$2))</f>
        <v>160</v>
      </c>
      <c r="X54" s="200">
        <f>U54+X52</f>
        <v>0</v>
      </c>
      <c r="Y54" s="201"/>
      <c r="Z54" s="90">
        <f>IF(MIN(Z56,Z58,Z60,Z62,Z64)&lt;0,0,MIN(Z56,Z58,Z60,Z62,Z64,$AE$2))</f>
        <v>160</v>
      </c>
      <c r="AA54" s="200">
        <f>X54+AA52</f>
        <v>0</v>
      </c>
      <c r="AB54" s="201"/>
      <c r="AC54" s="90">
        <f>IF(MIN(AC56,AC58,AC60,AC62,AC64)&lt;0,0,MIN(AC56,AC58,AC60,AC62,AC64,$AE$2))</f>
        <v>160</v>
      </c>
      <c r="AD54" s="200">
        <f>AA54+AD52</f>
        <v>0</v>
      </c>
      <c r="AE54" s="201"/>
      <c r="AF54" s="90">
        <f>IF(MIN(AF56,AF58,AF60,AF62,AF64)&lt;0,0,MIN(AF56,AF58,AF60,AF62,AF64,$AE$2))</f>
        <v>160</v>
      </c>
      <c r="AG54" s="200">
        <f>AD54+AG52</f>
        <v>0</v>
      </c>
      <c r="AH54" s="201"/>
      <c r="AI54" s="90">
        <f>IF(MIN(AI56,AI58,AI60,AI62,AI64)&lt;0,0,MIN(AI56,AI58,AI60,AI62,AI64,$AE$2))</f>
        <v>160</v>
      </c>
      <c r="AJ54" s="200">
        <f>AG54+AJ52</f>
        <v>0</v>
      </c>
      <c r="AK54" s="201"/>
      <c r="AL54" s="90">
        <f>IF(MIN(AL56,AL58,AL60,AL62,AL64)&lt;0,0,MIN(AL56,AL58,AL60,AL62,AL64,$AE$2))</f>
        <v>160</v>
      </c>
      <c r="AM54" s="200">
        <f>AJ54+AM52</f>
        <v>0</v>
      </c>
      <c r="AN54" s="201"/>
      <c r="AO54" s="90">
        <f>IF(MIN(AO56,AO58,AO60,AO62,AO64)&lt;0,0,MIN(AO56,AO58,AO60,AO62,AO64,$AE$2))</f>
        <v>160</v>
      </c>
      <c r="AP54" s="200">
        <f>AM54+AP52</f>
        <v>0</v>
      </c>
      <c r="AQ54" s="201"/>
    </row>
    <row r="55" spans="4:45" ht="13.5" customHeight="1">
      <c r="D55" s="5"/>
      <c r="E55" s="5"/>
      <c r="F55" s="202" t="s">
        <v>125</v>
      </c>
      <c r="G55" s="203"/>
      <c r="H55" s="4">
        <v>480</v>
      </c>
      <c r="I55" s="202" t="s">
        <v>71</v>
      </c>
      <c r="J55" s="203"/>
      <c r="K55" s="4">
        <v>480</v>
      </c>
      <c r="L55" s="202" t="s">
        <v>76</v>
      </c>
      <c r="M55" s="203"/>
      <c r="N55" s="4">
        <v>480</v>
      </c>
      <c r="O55" s="202" t="s">
        <v>76</v>
      </c>
      <c r="P55" s="203"/>
      <c r="Q55" s="4">
        <v>480</v>
      </c>
      <c r="R55" s="202" t="s">
        <v>76</v>
      </c>
      <c r="S55" s="203"/>
      <c r="T55" s="4">
        <v>480</v>
      </c>
      <c r="U55" s="202" t="s">
        <v>76</v>
      </c>
      <c r="V55" s="203"/>
      <c r="W55" s="4">
        <v>480</v>
      </c>
      <c r="X55" s="202" t="s">
        <v>76</v>
      </c>
      <c r="Y55" s="203"/>
      <c r="Z55" s="4">
        <v>480</v>
      </c>
      <c r="AA55" s="202" t="s">
        <v>4</v>
      </c>
      <c r="AB55" s="203"/>
      <c r="AC55" s="4">
        <v>480</v>
      </c>
      <c r="AD55" s="202" t="s">
        <v>5</v>
      </c>
      <c r="AE55" s="203"/>
      <c r="AF55" s="4">
        <v>480</v>
      </c>
      <c r="AG55" s="202" t="s">
        <v>6</v>
      </c>
      <c r="AH55" s="203"/>
      <c r="AI55" s="4">
        <v>480</v>
      </c>
      <c r="AJ55" s="202" t="s">
        <v>7</v>
      </c>
      <c r="AK55" s="203"/>
      <c r="AL55" s="4">
        <v>480</v>
      </c>
      <c r="AM55" s="202" t="s">
        <v>8</v>
      </c>
      <c r="AN55" s="203"/>
      <c r="AO55" s="4">
        <v>480</v>
      </c>
      <c r="AP55" s="2"/>
      <c r="AQ55" s="1"/>
    </row>
    <row r="56" spans="4:45">
      <c r="D56" s="5"/>
      <c r="E56" s="5"/>
      <c r="F56" s="200">
        <f>不要１!AC51+不要１!AG51+不要１!AJ51+不要１!AM51+不要１!AP51</f>
        <v>0</v>
      </c>
      <c r="G56" s="201"/>
      <c r="H56" s="3">
        <f>H55-F56</f>
        <v>480</v>
      </c>
      <c r="I56" s="200">
        <f>'　【補完用】0年目'!$AD$16+'　【補完用】0年目'!$AG$16+'　【補完用】0年目'!$AJ$16+'　【補完用】0年目'!$AM$16+$I$51</f>
        <v>0</v>
      </c>
      <c r="J56" s="201"/>
      <c r="K56" s="3">
        <f>K55-I56</f>
        <v>480</v>
      </c>
      <c r="L56" s="200">
        <f>I58+L51</f>
        <v>0</v>
      </c>
      <c r="M56" s="201"/>
      <c r="N56" s="3">
        <f>N55-L56</f>
        <v>480</v>
      </c>
      <c r="O56" s="200">
        <f>L58+O51</f>
        <v>0</v>
      </c>
      <c r="P56" s="201"/>
      <c r="Q56" s="3">
        <f>Q55-O56</f>
        <v>480</v>
      </c>
      <c r="R56" s="200">
        <f>O58+R51</f>
        <v>0</v>
      </c>
      <c r="S56" s="201"/>
      <c r="T56" s="3">
        <f>T55-R56</f>
        <v>480</v>
      </c>
      <c r="U56" s="200">
        <f>R58+U51</f>
        <v>0</v>
      </c>
      <c r="V56" s="201"/>
      <c r="W56" s="3">
        <f>W55-U56</f>
        <v>480</v>
      </c>
      <c r="X56" s="200">
        <f>U58+X51</f>
        <v>0</v>
      </c>
      <c r="Y56" s="201"/>
      <c r="Z56" s="3">
        <f>Z55-X56</f>
        <v>480</v>
      </c>
      <c r="AA56" s="200">
        <f>X58+AA51</f>
        <v>0</v>
      </c>
      <c r="AB56" s="201"/>
      <c r="AC56" s="3">
        <f>AC55-AA56</f>
        <v>480</v>
      </c>
      <c r="AD56" s="200">
        <f>AA58+AD51</f>
        <v>0</v>
      </c>
      <c r="AE56" s="201"/>
      <c r="AF56" s="3">
        <f>AF55-AD56</f>
        <v>480</v>
      </c>
      <c r="AG56" s="200">
        <f>AD58+AG51</f>
        <v>0</v>
      </c>
      <c r="AH56" s="201"/>
      <c r="AI56" s="3">
        <f>AI55-AG56</f>
        <v>480</v>
      </c>
      <c r="AJ56" s="200">
        <f>AG58+AJ51</f>
        <v>0</v>
      </c>
      <c r="AK56" s="201"/>
      <c r="AL56" s="3">
        <f>AL55-AJ56</f>
        <v>480</v>
      </c>
      <c r="AM56" s="200">
        <f>AJ58+AM51</f>
        <v>0</v>
      </c>
      <c r="AN56" s="201"/>
      <c r="AO56" s="3">
        <f>AO55-AM56</f>
        <v>480</v>
      </c>
      <c r="AP56" s="2"/>
      <c r="AQ56" s="1"/>
    </row>
    <row r="57" spans="4:45" ht="13.5" customHeight="1">
      <c r="D57" s="5"/>
      <c r="E57" s="5"/>
      <c r="F57" s="202" t="s">
        <v>126</v>
      </c>
      <c r="G57" s="203"/>
      <c r="H57" s="4">
        <v>400</v>
      </c>
      <c r="I57" s="202" t="s">
        <v>72</v>
      </c>
      <c r="J57" s="203"/>
      <c r="K57" s="4">
        <v>400</v>
      </c>
      <c r="L57" s="202" t="s">
        <v>77</v>
      </c>
      <c r="M57" s="203"/>
      <c r="N57" s="4">
        <v>400</v>
      </c>
      <c r="O57" s="202" t="s">
        <v>77</v>
      </c>
      <c r="P57" s="203"/>
      <c r="Q57" s="4">
        <v>400</v>
      </c>
      <c r="R57" s="202" t="s">
        <v>77</v>
      </c>
      <c r="S57" s="203"/>
      <c r="T57" s="4">
        <v>400</v>
      </c>
      <c r="U57" s="202" t="s">
        <v>77</v>
      </c>
      <c r="V57" s="203"/>
      <c r="W57" s="4">
        <v>400</v>
      </c>
      <c r="X57" s="202" t="s">
        <v>77</v>
      </c>
      <c r="Y57" s="203"/>
      <c r="Z57" s="4">
        <v>400</v>
      </c>
      <c r="AA57" s="202" t="s">
        <v>2</v>
      </c>
      <c r="AB57" s="203"/>
      <c r="AC57" s="4">
        <v>400</v>
      </c>
      <c r="AD57" s="202" t="s">
        <v>2</v>
      </c>
      <c r="AE57" s="203"/>
      <c r="AF57" s="4">
        <v>400</v>
      </c>
      <c r="AG57" s="202" t="s">
        <v>2</v>
      </c>
      <c r="AH57" s="203"/>
      <c r="AI57" s="4">
        <v>400</v>
      </c>
      <c r="AJ57" s="202" t="s">
        <v>2</v>
      </c>
      <c r="AK57" s="203"/>
      <c r="AL57" s="4">
        <v>400</v>
      </c>
      <c r="AM57" s="202" t="s">
        <v>2</v>
      </c>
      <c r="AN57" s="203"/>
      <c r="AO57" s="4">
        <v>400</v>
      </c>
      <c r="AP57" s="2"/>
      <c r="AQ57" s="1"/>
    </row>
    <row r="58" spans="4:45">
      <c r="D58" s="5"/>
      <c r="E58" s="5"/>
      <c r="F58" s="200">
        <f>不要１!AG51+不要１!AJ51+不要１!AM51+不要１!AP51</f>
        <v>0</v>
      </c>
      <c r="G58" s="201"/>
      <c r="H58" s="3">
        <f>H57-F58</f>
        <v>400</v>
      </c>
      <c r="I58" s="200">
        <f>'　【補完用】0年目'!$AG$16+'　【補完用】0年目'!$AJ$16+'　【補完用】0年目'!$AM$16+$I$51</f>
        <v>0</v>
      </c>
      <c r="J58" s="201"/>
      <c r="K58" s="3">
        <f>K57-I58</f>
        <v>400</v>
      </c>
      <c r="L58" s="200">
        <f>I60+L51</f>
        <v>0</v>
      </c>
      <c r="M58" s="201"/>
      <c r="N58" s="3">
        <f>N57-L58</f>
        <v>400</v>
      </c>
      <c r="O58" s="200">
        <f>L60+O51</f>
        <v>0</v>
      </c>
      <c r="P58" s="201"/>
      <c r="Q58" s="3">
        <f>Q57-O58</f>
        <v>400</v>
      </c>
      <c r="R58" s="200">
        <f>O60+R51</f>
        <v>0</v>
      </c>
      <c r="S58" s="201"/>
      <c r="T58" s="3">
        <f>T57-R58</f>
        <v>400</v>
      </c>
      <c r="U58" s="200">
        <f>R60+U51</f>
        <v>0</v>
      </c>
      <c r="V58" s="201"/>
      <c r="W58" s="3">
        <f>W57-U58</f>
        <v>400</v>
      </c>
      <c r="X58" s="200">
        <f>U60+X51</f>
        <v>0</v>
      </c>
      <c r="Y58" s="201"/>
      <c r="Z58" s="3">
        <f>Z57-X58</f>
        <v>400</v>
      </c>
      <c r="AA58" s="200">
        <f>X60+AA51</f>
        <v>0</v>
      </c>
      <c r="AB58" s="201"/>
      <c r="AC58" s="3">
        <f>AC57-AA58</f>
        <v>400</v>
      </c>
      <c r="AD58" s="200">
        <f>AA60+AD51</f>
        <v>0</v>
      </c>
      <c r="AE58" s="201"/>
      <c r="AF58" s="3">
        <f>AF57-AD58</f>
        <v>400</v>
      </c>
      <c r="AG58" s="200">
        <f>AD60+AG51</f>
        <v>0</v>
      </c>
      <c r="AH58" s="201"/>
      <c r="AI58" s="3">
        <f>AI57-AG58</f>
        <v>400</v>
      </c>
      <c r="AJ58" s="200">
        <f>AG60+AJ51</f>
        <v>0</v>
      </c>
      <c r="AK58" s="201"/>
      <c r="AL58" s="3">
        <f>AL57-AJ58</f>
        <v>400</v>
      </c>
      <c r="AM58" s="200">
        <f>AJ60+AM51</f>
        <v>0</v>
      </c>
      <c r="AN58" s="201"/>
      <c r="AO58" s="3">
        <f>AO57-AM58</f>
        <v>400</v>
      </c>
      <c r="AP58" s="2"/>
      <c r="AQ58" s="1"/>
    </row>
    <row r="59" spans="4:45" ht="13.5" customHeight="1">
      <c r="D59" s="5"/>
      <c r="E59" s="5"/>
      <c r="F59" s="202" t="s">
        <v>127</v>
      </c>
      <c r="G59" s="203"/>
      <c r="H59" s="4">
        <v>320</v>
      </c>
      <c r="I59" s="202" t="s">
        <v>73</v>
      </c>
      <c r="J59" s="203"/>
      <c r="K59" s="4">
        <v>320</v>
      </c>
      <c r="L59" s="202" t="s">
        <v>78</v>
      </c>
      <c r="M59" s="203"/>
      <c r="N59" s="4">
        <v>320</v>
      </c>
      <c r="O59" s="202" t="s">
        <v>78</v>
      </c>
      <c r="P59" s="203"/>
      <c r="Q59" s="4">
        <v>320</v>
      </c>
      <c r="R59" s="202" t="s">
        <v>78</v>
      </c>
      <c r="S59" s="203"/>
      <c r="T59" s="4">
        <v>320</v>
      </c>
      <c r="U59" s="202" t="s">
        <v>78</v>
      </c>
      <c r="V59" s="203"/>
      <c r="W59" s="4">
        <v>320</v>
      </c>
      <c r="X59" s="202" t="s">
        <v>78</v>
      </c>
      <c r="Y59" s="203"/>
      <c r="Z59" s="4">
        <v>320</v>
      </c>
      <c r="AA59" s="202" t="s">
        <v>0</v>
      </c>
      <c r="AB59" s="203"/>
      <c r="AC59" s="4">
        <v>320</v>
      </c>
      <c r="AD59" s="202" t="s">
        <v>0</v>
      </c>
      <c r="AE59" s="203"/>
      <c r="AF59" s="4">
        <v>320</v>
      </c>
      <c r="AG59" s="202" t="s">
        <v>0</v>
      </c>
      <c r="AH59" s="203"/>
      <c r="AI59" s="4">
        <v>320</v>
      </c>
      <c r="AJ59" s="202" t="s">
        <v>0</v>
      </c>
      <c r="AK59" s="203"/>
      <c r="AL59" s="4">
        <v>320</v>
      </c>
      <c r="AM59" s="202" t="s">
        <v>0</v>
      </c>
      <c r="AN59" s="203"/>
      <c r="AO59" s="4">
        <v>320</v>
      </c>
      <c r="AP59" s="2"/>
      <c r="AQ59" s="1"/>
    </row>
    <row r="60" spans="4:45">
      <c r="D60" s="5"/>
      <c r="E60" s="5"/>
      <c r="F60" s="200">
        <f>不要１!AJ51+不要１!AM51+不要１!AP51</f>
        <v>0</v>
      </c>
      <c r="G60" s="201"/>
      <c r="H60" s="3">
        <f>H59-F60</f>
        <v>320</v>
      </c>
      <c r="I60" s="200">
        <f>'　【補完用】0年目'!$AJ$16+'　【補完用】0年目'!$AM$16+$I$51</f>
        <v>0</v>
      </c>
      <c r="J60" s="201"/>
      <c r="K60" s="3">
        <f>K59-I60</f>
        <v>320</v>
      </c>
      <c r="L60" s="200">
        <f>I62+L51</f>
        <v>0</v>
      </c>
      <c r="M60" s="201"/>
      <c r="N60" s="3">
        <f>N59-L60</f>
        <v>320</v>
      </c>
      <c r="O60" s="200">
        <f>L62+O51</f>
        <v>0</v>
      </c>
      <c r="P60" s="201"/>
      <c r="Q60" s="3">
        <f>Q59-O60</f>
        <v>320</v>
      </c>
      <c r="R60" s="200">
        <f>O62+R51</f>
        <v>0</v>
      </c>
      <c r="S60" s="201"/>
      <c r="T60" s="3">
        <f>T59-R60</f>
        <v>320</v>
      </c>
      <c r="U60" s="200">
        <f>R62+U51</f>
        <v>0</v>
      </c>
      <c r="V60" s="201"/>
      <c r="W60" s="3">
        <f>W59-U60</f>
        <v>320</v>
      </c>
      <c r="X60" s="200">
        <f>U62+X51</f>
        <v>0</v>
      </c>
      <c r="Y60" s="201"/>
      <c r="Z60" s="3">
        <f>Z59-X60</f>
        <v>320</v>
      </c>
      <c r="AA60" s="200">
        <f>X62+AA51</f>
        <v>0</v>
      </c>
      <c r="AB60" s="201"/>
      <c r="AC60" s="3">
        <f>AC59-AA60</f>
        <v>320</v>
      </c>
      <c r="AD60" s="200">
        <f>AA62+AD51</f>
        <v>0</v>
      </c>
      <c r="AE60" s="201"/>
      <c r="AF60" s="3">
        <f>AF59-AD60</f>
        <v>320</v>
      </c>
      <c r="AG60" s="200">
        <f>AD62+AG51</f>
        <v>0</v>
      </c>
      <c r="AH60" s="201"/>
      <c r="AI60" s="3">
        <f>AI59-AG60</f>
        <v>320</v>
      </c>
      <c r="AJ60" s="200">
        <f>AG62+AJ51</f>
        <v>0</v>
      </c>
      <c r="AK60" s="201"/>
      <c r="AL60" s="3">
        <f>AL59-AJ60</f>
        <v>320</v>
      </c>
      <c r="AM60" s="200">
        <f>AJ62+AM51</f>
        <v>0</v>
      </c>
      <c r="AN60" s="201"/>
      <c r="AO60" s="3">
        <f>AO59-AM60</f>
        <v>320</v>
      </c>
      <c r="AP60" s="2"/>
      <c r="AQ60" s="1"/>
    </row>
    <row r="61" spans="4:45" ht="13.5" customHeight="1">
      <c r="D61" s="5"/>
      <c r="E61" s="5"/>
      <c r="F61" s="202" t="s">
        <v>128</v>
      </c>
      <c r="G61" s="203"/>
      <c r="H61" s="4">
        <v>240</v>
      </c>
      <c r="I61" s="202" t="s">
        <v>74</v>
      </c>
      <c r="J61" s="203"/>
      <c r="K61" s="4">
        <v>240</v>
      </c>
      <c r="L61" s="202" t="s">
        <v>79</v>
      </c>
      <c r="M61" s="203"/>
      <c r="N61" s="4">
        <v>240</v>
      </c>
      <c r="O61" s="202" t="s">
        <v>79</v>
      </c>
      <c r="P61" s="203"/>
      <c r="Q61" s="4">
        <v>240</v>
      </c>
      <c r="R61" s="202" t="s">
        <v>79</v>
      </c>
      <c r="S61" s="203"/>
      <c r="T61" s="4">
        <v>240</v>
      </c>
      <c r="U61" s="202" t="s">
        <v>79</v>
      </c>
      <c r="V61" s="203"/>
      <c r="W61" s="4">
        <v>240</v>
      </c>
      <c r="X61" s="202" t="s">
        <v>79</v>
      </c>
      <c r="Y61" s="203"/>
      <c r="Z61" s="4">
        <v>240</v>
      </c>
      <c r="AA61" s="202" t="s">
        <v>1</v>
      </c>
      <c r="AB61" s="203"/>
      <c r="AC61" s="4">
        <v>240</v>
      </c>
      <c r="AD61" s="202" t="s">
        <v>1</v>
      </c>
      <c r="AE61" s="203"/>
      <c r="AF61" s="4">
        <v>240</v>
      </c>
      <c r="AG61" s="202" t="s">
        <v>1</v>
      </c>
      <c r="AH61" s="203"/>
      <c r="AI61" s="4">
        <v>240</v>
      </c>
      <c r="AJ61" s="202" t="s">
        <v>1</v>
      </c>
      <c r="AK61" s="203"/>
      <c r="AL61" s="4">
        <v>240</v>
      </c>
      <c r="AM61" s="202" t="s">
        <v>1</v>
      </c>
      <c r="AN61" s="203"/>
      <c r="AO61" s="4">
        <v>240</v>
      </c>
      <c r="AP61" s="2"/>
      <c r="AQ61" s="1"/>
    </row>
    <row r="62" spans="4:45">
      <c r="D62" s="5"/>
      <c r="E62" s="5"/>
      <c r="F62" s="200">
        <f>不要１!AM51+不要１!AP51</f>
        <v>0</v>
      </c>
      <c r="G62" s="201"/>
      <c r="H62" s="3">
        <f>H61-F62</f>
        <v>240</v>
      </c>
      <c r="I62" s="200">
        <f>'　【補完用】0年目'!$AM$16+$I$51</f>
        <v>0</v>
      </c>
      <c r="J62" s="201"/>
      <c r="K62" s="3">
        <f>K61-I62</f>
        <v>240</v>
      </c>
      <c r="L62" s="200">
        <f>I64+L51</f>
        <v>0</v>
      </c>
      <c r="M62" s="201"/>
      <c r="N62" s="3">
        <f>N61-L62</f>
        <v>240</v>
      </c>
      <c r="O62" s="200">
        <f>L64+O51</f>
        <v>0</v>
      </c>
      <c r="P62" s="201"/>
      <c r="Q62" s="3">
        <f>Q61-O62</f>
        <v>240</v>
      </c>
      <c r="R62" s="200">
        <f>O64+R51</f>
        <v>0</v>
      </c>
      <c r="S62" s="201"/>
      <c r="T62" s="3">
        <f>T61-R62</f>
        <v>240</v>
      </c>
      <c r="U62" s="200">
        <f>R64+U51</f>
        <v>0</v>
      </c>
      <c r="V62" s="201"/>
      <c r="W62" s="3">
        <f>W61-U62</f>
        <v>240</v>
      </c>
      <c r="X62" s="200">
        <f>U64+X51</f>
        <v>0</v>
      </c>
      <c r="Y62" s="201"/>
      <c r="Z62" s="3">
        <f>Z61-X62</f>
        <v>240</v>
      </c>
      <c r="AA62" s="200">
        <f>X64+AA51</f>
        <v>0</v>
      </c>
      <c r="AB62" s="201"/>
      <c r="AC62" s="3">
        <f>AC61-AA62</f>
        <v>240</v>
      </c>
      <c r="AD62" s="200">
        <f>AA64+AD51</f>
        <v>0</v>
      </c>
      <c r="AE62" s="201"/>
      <c r="AF62" s="3">
        <f>AF61-AD62</f>
        <v>240</v>
      </c>
      <c r="AG62" s="200">
        <f>AD64+AG51</f>
        <v>0</v>
      </c>
      <c r="AH62" s="201"/>
      <c r="AI62" s="3">
        <f>AI61-AG62</f>
        <v>240</v>
      </c>
      <c r="AJ62" s="200">
        <f>AG64+AJ51</f>
        <v>0</v>
      </c>
      <c r="AK62" s="201"/>
      <c r="AL62" s="3">
        <f>AL61-AJ62</f>
        <v>240</v>
      </c>
      <c r="AM62" s="200">
        <f>AJ64+AM51</f>
        <v>0</v>
      </c>
      <c r="AN62" s="201"/>
      <c r="AO62" s="3">
        <f>AO61-AM62</f>
        <v>240</v>
      </c>
      <c r="AP62" s="2"/>
      <c r="AQ62" s="1"/>
    </row>
    <row r="63" spans="4:45">
      <c r="D63" s="5"/>
      <c r="E63" s="5"/>
      <c r="F63" s="202" t="s">
        <v>129</v>
      </c>
      <c r="G63" s="203"/>
      <c r="H63" s="4">
        <v>160</v>
      </c>
      <c r="I63" s="202" t="s">
        <v>75</v>
      </c>
      <c r="J63" s="203"/>
      <c r="K63" s="4">
        <v>160</v>
      </c>
      <c r="L63" s="202" t="s">
        <v>80</v>
      </c>
      <c r="M63" s="203"/>
      <c r="N63" s="4">
        <v>160</v>
      </c>
      <c r="O63" s="202" t="s">
        <v>80</v>
      </c>
      <c r="P63" s="203"/>
      <c r="Q63" s="4">
        <v>160</v>
      </c>
      <c r="R63" s="202" t="s">
        <v>80</v>
      </c>
      <c r="S63" s="203"/>
      <c r="T63" s="4">
        <v>160</v>
      </c>
      <c r="U63" s="202" t="s">
        <v>80</v>
      </c>
      <c r="V63" s="203"/>
      <c r="W63" s="4">
        <v>160</v>
      </c>
      <c r="X63" s="202" t="s">
        <v>80</v>
      </c>
      <c r="Y63" s="203"/>
      <c r="Z63" s="4">
        <v>160</v>
      </c>
      <c r="AA63" s="202" t="s">
        <v>3</v>
      </c>
      <c r="AB63" s="203"/>
      <c r="AC63" s="4">
        <v>160</v>
      </c>
      <c r="AD63" s="202" t="s">
        <v>3</v>
      </c>
      <c r="AE63" s="203"/>
      <c r="AF63" s="4">
        <v>160</v>
      </c>
      <c r="AG63" s="202" t="s">
        <v>3</v>
      </c>
      <c r="AH63" s="203"/>
      <c r="AI63" s="4">
        <v>160</v>
      </c>
      <c r="AJ63" s="202" t="s">
        <v>3</v>
      </c>
      <c r="AK63" s="203"/>
      <c r="AL63" s="4">
        <v>160</v>
      </c>
      <c r="AM63" s="202" t="s">
        <v>3</v>
      </c>
      <c r="AN63" s="203"/>
      <c r="AO63" s="4">
        <v>160</v>
      </c>
      <c r="AP63" s="2"/>
      <c r="AQ63" s="1"/>
    </row>
    <row r="64" spans="4:45">
      <c r="D64" s="5"/>
      <c r="E64" s="5"/>
      <c r="F64" s="200">
        <f>不要１!AP51</f>
        <v>0</v>
      </c>
      <c r="G64" s="201"/>
      <c r="H64" s="3">
        <f>H63-F64</f>
        <v>160</v>
      </c>
      <c r="I64" s="200">
        <f>I51</f>
        <v>0</v>
      </c>
      <c r="J64" s="201"/>
      <c r="K64" s="3">
        <f>K63-I64</f>
        <v>160</v>
      </c>
      <c r="L64" s="200">
        <f>L51</f>
        <v>0</v>
      </c>
      <c r="M64" s="201"/>
      <c r="N64" s="3">
        <f>N63-L64</f>
        <v>160</v>
      </c>
      <c r="O64" s="200">
        <f>O51</f>
        <v>0</v>
      </c>
      <c r="P64" s="201"/>
      <c r="Q64" s="3">
        <f>Q63-O64</f>
        <v>160</v>
      </c>
      <c r="R64" s="200">
        <f>R51</f>
        <v>0</v>
      </c>
      <c r="S64" s="201"/>
      <c r="T64" s="3">
        <f>T63-R64</f>
        <v>160</v>
      </c>
      <c r="U64" s="200">
        <f>U51</f>
        <v>0</v>
      </c>
      <c r="V64" s="201"/>
      <c r="W64" s="3">
        <f>W63-U64</f>
        <v>160</v>
      </c>
      <c r="X64" s="200">
        <f>X51</f>
        <v>0</v>
      </c>
      <c r="Y64" s="201"/>
      <c r="Z64" s="3">
        <f>Z63-X64</f>
        <v>160</v>
      </c>
      <c r="AA64" s="200">
        <f>AA51</f>
        <v>0</v>
      </c>
      <c r="AB64" s="201"/>
      <c r="AC64" s="3">
        <f>AC63-AA64</f>
        <v>160</v>
      </c>
      <c r="AD64" s="200">
        <f>AD51</f>
        <v>0</v>
      </c>
      <c r="AE64" s="201"/>
      <c r="AF64" s="3">
        <f>AF63-AD64</f>
        <v>160</v>
      </c>
      <c r="AG64" s="200">
        <f>AG51</f>
        <v>0</v>
      </c>
      <c r="AH64" s="201"/>
      <c r="AI64" s="3">
        <f>AI63-AG64</f>
        <v>160</v>
      </c>
      <c r="AJ64" s="200">
        <f>AJ51</f>
        <v>0</v>
      </c>
      <c r="AK64" s="201"/>
      <c r="AL64" s="3">
        <f>AL63-AJ64</f>
        <v>160</v>
      </c>
      <c r="AM64" s="200">
        <f>AM51</f>
        <v>0</v>
      </c>
      <c r="AN64" s="201"/>
      <c r="AO64" s="3">
        <f>AO63-AM64</f>
        <v>160</v>
      </c>
      <c r="AP64" s="2"/>
      <c r="AQ64" s="1"/>
    </row>
    <row r="65" spans="4:45" ht="21" customHeight="1" thickBot="1">
      <c r="E65" s="92" t="s">
        <v>12</v>
      </c>
      <c r="I65">
        <f>IF($X$2="",0,IF(I52&gt;$S$2,1,0))</f>
        <v>0</v>
      </c>
      <c r="L65">
        <f>IF($X$2="",0,IF(L52&gt;$S$2,1,0))</f>
        <v>0</v>
      </c>
      <c r="O65">
        <f>IF($X$2="",0,IF(O52&gt;$S$2,1,0))</f>
        <v>0</v>
      </c>
      <c r="R65">
        <f>IF($X$2="",0,IF(R52&gt;$S$2,1,0))</f>
        <v>0</v>
      </c>
      <c r="U65">
        <f>IF($X$2="",0,IF(U52&gt;$S$2,1,0))</f>
        <v>0</v>
      </c>
      <c r="X65">
        <f>IF($X$2="",0,IF(X52&gt;$S$2,1,0))</f>
        <v>0</v>
      </c>
      <c r="AA65">
        <f>IF($X$2="",0,IF(AA52&gt;$S$2,1,0))</f>
        <v>0</v>
      </c>
      <c r="AD65">
        <f>IF($X$2="",0,IF(AD52&gt;$S$2,1,0))</f>
        <v>0</v>
      </c>
      <c r="AG65">
        <f>IF($X$2="",0,IF(AG52&gt;$S$2,1,0))</f>
        <v>0</v>
      </c>
      <c r="AJ65">
        <f>IF($X$2="",0,IF(AJ52&gt;$S$2,1,0))</f>
        <v>0</v>
      </c>
      <c r="AM65">
        <f>IF($X$2="",0,IF(AM52&gt;$S$2,1,0))</f>
        <v>0</v>
      </c>
      <c r="AP65">
        <f>IF($X$2="",0,IF(AP52&gt;$S$2,1,0))</f>
        <v>0</v>
      </c>
    </row>
    <row r="66" spans="4:45" ht="40.5" customHeight="1" thickBot="1">
      <c r="D66" s="5">
        <v>5</v>
      </c>
      <c r="E66" s="5"/>
      <c r="F66" s="207" t="s">
        <v>98</v>
      </c>
      <c r="G66" s="207"/>
      <c r="H66" s="88">
        <f>MIN(H69,$E69)</f>
        <v>0</v>
      </c>
      <c r="I66" s="9">
        <f>'2年目'!G19</f>
        <v>0</v>
      </c>
      <c r="J66" s="10">
        <f>COUNTIF(I80,1)</f>
        <v>0</v>
      </c>
      <c r="K66" s="88">
        <f>MIN(K69,$E69)</f>
        <v>0</v>
      </c>
      <c r="L66" s="9">
        <f>'2年目'!J19</f>
        <v>0</v>
      </c>
      <c r="M66" s="10">
        <f>COUNTIF(I80:L80,1)</f>
        <v>0</v>
      </c>
      <c r="N66" s="88">
        <f>MIN(N69,$E69)</f>
        <v>0</v>
      </c>
      <c r="O66" s="9">
        <f>'2年目'!M19</f>
        <v>0</v>
      </c>
      <c r="P66" s="10">
        <f>COUNTIF(I80:O80,1)</f>
        <v>0</v>
      </c>
      <c r="Q66" s="88">
        <f>MIN(Q69,$E69)</f>
        <v>0</v>
      </c>
      <c r="R66" s="9">
        <f>'2年目'!P19</f>
        <v>0</v>
      </c>
      <c r="S66" s="10">
        <f>COUNTIF(I80:R80,1)</f>
        <v>0</v>
      </c>
      <c r="T66" s="88">
        <f>MIN(T69,$E69)</f>
        <v>0</v>
      </c>
      <c r="U66" s="9">
        <f>'2年目'!S19</f>
        <v>0</v>
      </c>
      <c r="V66" s="10">
        <f>COUNTIF(I80:U80,1)</f>
        <v>0</v>
      </c>
      <c r="W66" s="88">
        <f>MIN(W69,$E69)</f>
        <v>0</v>
      </c>
      <c r="X66" s="9">
        <f>'2年目'!V19</f>
        <v>0</v>
      </c>
      <c r="Y66" s="10">
        <f>COUNTIF(I80:X80,1)</f>
        <v>0</v>
      </c>
      <c r="Z66" s="88">
        <f>MIN(Z69,$E69)</f>
        <v>0</v>
      </c>
      <c r="AA66" s="9">
        <f>'2年目'!Y19</f>
        <v>0</v>
      </c>
      <c r="AB66" s="10">
        <f>COUNTIF(I80:AA80,1)</f>
        <v>0</v>
      </c>
      <c r="AC66" s="88">
        <f>MIN(AC69,$E69)</f>
        <v>0</v>
      </c>
      <c r="AD66" s="9">
        <f>'2年目'!AB19</f>
        <v>0</v>
      </c>
      <c r="AE66" s="10">
        <f>COUNTIF(I80:AD80,1)</f>
        <v>0</v>
      </c>
      <c r="AF66" s="88">
        <f>MIN(AF69,$E69)</f>
        <v>0</v>
      </c>
      <c r="AG66" s="9">
        <f>'2年目'!AE19</f>
        <v>0</v>
      </c>
      <c r="AH66" s="10">
        <f>COUNTIF(I80:AG80,1)</f>
        <v>0</v>
      </c>
      <c r="AI66" s="88">
        <f>MIN(AI69,$E69)</f>
        <v>0</v>
      </c>
      <c r="AJ66" s="9">
        <f>'2年目'!AH19</f>
        <v>0</v>
      </c>
      <c r="AK66" s="10">
        <f>COUNTIF(I80:AJ80,1)</f>
        <v>0</v>
      </c>
      <c r="AL66" s="88">
        <f>MIN(AL69,$E69)</f>
        <v>0</v>
      </c>
      <c r="AM66" s="9">
        <f>'2年目'!AK19</f>
        <v>0</v>
      </c>
      <c r="AN66" s="10">
        <f>COUNTIF(I80:AM80,1)</f>
        <v>0</v>
      </c>
      <c r="AO66" s="88">
        <f>MIN(AO69,$E69)</f>
        <v>0</v>
      </c>
      <c r="AP66" s="9">
        <f>'2年目'!AN19</f>
        <v>0</v>
      </c>
      <c r="AQ66" s="10">
        <f>COUNTIF(I80:AP80,1)</f>
        <v>0</v>
      </c>
      <c r="AR66" s="24">
        <f>I66+L66+O66+R66+U66+X66+AA66+AD66+AG66+AJ66+AM66+AP66</f>
        <v>0</v>
      </c>
      <c r="AS66" s="18" t="s">
        <v>24</v>
      </c>
    </row>
    <row r="67" spans="4:45" s="17" customFormat="1" ht="18.75" customHeight="1" thickBot="1">
      <c r="D67" s="30" t="s">
        <v>23</v>
      </c>
      <c r="E67" s="31" t="s">
        <v>19</v>
      </c>
      <c r="F67" s="207"/>
      <c r="G67" s="207"/>
      <c r="H67" s="91">
        <f>MIN(H68,H69,$E69)</f>
        <v>0</v>
      </c>
      <c r="I67" s="22">
        <f>'2年目'!G20</f>
        <v>0</v>
      </c>
      <c r="J67" s="23">
        <f>'2年目'!H20</f>
        <v>0</v>
      </c>
      <c r="K67" s="91">
        <f>MIN(K68,K69,$E69)</f>
        <v>0</v>
      </c>
      <c r="L67" s="22">
        <f>'2年目'!J20</f>
        <v>0</v>
      </c>
      <c r="M67" s="23">
        <f>'2年目'!K20</f>
        <v>0</v>
      </c>
      <c r="N67" s="91">
        <f>IF(M66&gt;=$X$2,MIN($S$2,N68,N69,$AL$2-L69,$E69),MIN(N68,N69,$AL$2-L69,$E69))</f>
        <v>0</v>
      </c>
      <c r="O67" s="22">
        <f>'2年目'!M20</f>
        <v>0</v>
      </c>
      <c r="P67" s="23">
        <f>'2年目'!N20</f>
        <v>0</v>
      </c>
      <c r="Q67" s="91">
        <f>IF(P66&gt;=$X$2,MIN($S$2,Q68,Q69,$AL$2-O69,$E69),MIN(Q68,Q69,$AL$2-O69,$E69))</f>
        <v>0</v>
      </c>
      <c r="R67" s="22">
        <f>'2年目'!P20</f>
        <v>0</v>
      </c>
      <c r="S67" s="23">
        <f>'2年目'!Q20</f>
        <v>0</v>
      </c>
      <c r="T67" s="91">
        <f>IF(S66&gt;=$X$2,MIN($S$2,T68,T69,$AL$2-R69,$E69),MIN(T68,T69,$AL$2-R69,$E69))</f>
        <v>0</v>
      </c>
      <c r="U67" s="22">
        <f>'2年目'!S20</f>
        <v>0</v>
      </c>
      <c r="V67" s="23">
        <f>'2年目'!T20</f>
        <v>0</v>
      </c>
      <c r="W67" s="91">
        <f>IF(V66&gt;=$X$2,MIN($S$2,W68,W69,$AL$2-U69,$E69),MIN(W68,W69,$AL$2-U69,$E69))</f>
        <v>0</v>
      </c>
      <c r="X67" s="22">
        <f>'2年目'!V20</f>
        <v>0</v>
      </c>
      <c r="Y67" s="23">
        <f>'2年目'!W20</f>
        <v>0</v>
      </c>
      <c r="Z67" s="91">
        <f>IF(Y66&gt;=$X$2,MIN($S$2,Z68,Z69,$AL$2-X69,$E69),MIN(Z68,Z69,$AL$2-X69,$E69))</f>
        <v>0</v>
      </c>
      <c r="AA67" s="22">
        <f>'2年目'!Y20</f>
        <v>0</v>
      </c>
      <c r="AB67" s="23">
        <f>'2年目'!Z20</f>
        <v>0</v>
      </c>
      <c r="AC67" s="91">
        <f>IF(AB66&gt;=$X$2,MIN($S$2,AC68,AC69,$AL$2-AA69,$E69),MIN(AC68,AC69,$AL$2-AA69,$E69))</f>
        <v>0</v>
      </c>
      <c r="AD67" s="22">
        <f>'2年目'!AB20</f>
        <v>0</v>
      </c>
      <c r="AE67" s="23">
        <f>'2年目'!AC20</f>
        <v>0</v>
      </c>
      <c r="AF67" s="91">
        <f>IF(AE66&gt;=$X$2,MIN($S$2,AF68,AF69,$AL$2-AD69,$E69),MIN(AF68,AF69,$AL$2-AD69,$E69))</f>
        <v>0</v>
      </c>
      <c r="AG67" s="22">
        <f>'2年目'!AE20</f>
        <v>0</v>
      </c>
      <c r="AH67" s="23">
        <f>'2年目'!AF20</f>
        <v>0</v>
      </c>
      <c r="AI67" s="91">
        <f>IF(AH66&gt;=$X$2,MIN($S$2,AI68,AI69,$AL$2-AG69,$E69),MIN(AI68,AI69,$AL$2-AG69,$E69))</f>
        <v>0</v>
      </c>
      <c r="AJ67" s="22">
        <f>'2年目'!AH20</f>
        <v>0</v>
      </c>
      <c r="AK67" s="23">
        <f>'2年目'!AI20</f>
        <v>0</v>
      </c>
      <c r="AL67" s="91">
        <f>IF(AK66&gt;=$X$2,MIN($S$2,AL68,AL69,$AL$2-AJ69,$E69),MIN(AL68,AL69,$AL$2-AJ69,$E69))</f>
        <v>0</v>
      </c>
      <c r="AM67" s="22">
        <f>'2年目'!AK20</f>
        <v>0</v>
      </c>
      <c r="AN67" s="23">
        <f>'2年目'!AL20</f>
        <v>0</v>
      </c>
      <c r="AO67" s="91">
        <f>IF(AN66&gt;=$X$2,MIN($S$2,AO68,AO69,$AL$2-AM69,$E69),MIN(AO68,AO69,$AL$2-AM69,$E69))</f>
        <v>0</v>
      </c>
      <c r="AP67" s="22">
        <f>'2年目'!AN20</f>
        <v>0</v>
      </c>
      <c r="AQ67" s="23">
        <f>'2年目'!AO20</f>
        <v>0</v>
      </c>
      <c r="AR67" s="12">
        <f>I67+L67+O67+R67+U67+X67+AA67+AD67+AG67+AJ67+AM67+AP67</f>
        <v>0</v>
      </c>
      <c r="AS67" s="18" t="s">
        <v>20</v>
      </c>
    </row>
    <row r="68" spans="4:45">
      <c r="D68" s="5"/>
      <c r="E68" s="5"/>
      <c r="F68" s="59"/>
      <c r="G68" s="60"/>
      <c r="H68" s="13"/>
      <c r="I68" s="59"/>
      <c r="J68" s="60"/>
      <c r="K68" s="13"/>
      <c r="L68" s="204" t="s">
        <v>25</v>
      </c>
      <c r="M68" s="205"/>
      <c r="N68" s="15" t="str">
        <f>IF(M66&gt;=$X$2,$S$2,"")</f>
        <v/>
      </c>
      <c r="O68" s="204" t="s">
        <v>25</v>
      </c>
      <c r="P68" s="205"/>
      <c r="Q68" s="15" t="str">
        <f>IF(P66&gt;=$X$2,$S$2,"")</f>
        <v/>
      </c>
      <c r="R68" s="204" t="s">
        <v>25</v>
      </c>
      <c r="S68" s="205"/>
      <c r="T68" s="15" t="str">
        <f>IF(S66&gt;=$X$2,$S$2,"")</f>
        <v/>
      </c>
      <c r="U68" s="204" t="s">
        <v>25</v>
      </c>
      <c r="V68" s="205"/>
      <c r="W68" s="15" t="str">
        <f>IF(V66&gt;=$X$2,$S$2,"")</f>
        <v/>
      </c>
      <c r="X68" s="204" t="s">
        <v>25</v>
      </c>
      <c r="Y68" s="205"/>
      <c r="Z68" s="15" t="str">
        <f>IF(Y66&gt;=$X$2,$S$2,"")</f>
        <v/>
      </c>
      <c r="AA68" s="204" t="s">
        <v>25</v>
      </c>
      <c r="AB68" s="205"/>
      <c r="AC68" s="15" t="str">
        <f>IF(AB66&gt;=$X$2,$S$2,"")</f>
        <v/>
      </c>
      <c r="AD68" s="204" t="s">
        <v>25</v>
      </c>
      <c r="AE68" s="205"/>
      <c r="AF68" s="15" t="str">
        <f>IF(AE66&gt;=$X$2,$S$2,"")</f>
        <v/>
      </c>
      <c r="AG68" s="204" t="s">
        <v>25</v>
      </c>
      <c r="AH68" s="205"/>
      <c r="AI68" s="15" t="str">
        <f>IF(AH66&gt;=$X$2,$S$2,"")</f>
        <v/>
      </c>
      <c r="AJ68" s="204" t="s">
        <v>25</v>
      </c>
      <c r="AK68" s="205"/>
      <c r="AL68" s="15" t="str">
        <f>IF(AK66&gt;=$X$2,$S$2,"")</f>
        <v/>
      </c>
      <c r="AM68" s="204" t="s">
        <v>25</v>
      </c>
      <c r="AN68" s="205"/>
      <c r="AO68" s="15" t="str">
        <f>IF(AN66&gt;=$X$2,$S$2,"")</f>
        <v/>
      </c>
      <c r="AP68" s="204" t="s">
        <v>25</v>
      </c>
      <c r="AQ68" s="205"/>
    </row>
    <row r="69" spans="4:45">
      <c r="D69" s="5"/>
      <c r="E69" s="89">
        <f>IF($AE$2="",$S$2,$AE$2)</f>
        <v>0</v>
      </c>
      <c r="F69" s="206"/>
      <c r="G69" s="205"/>
      <c r="H69" s="90">
        <f>IF(MIN(H71,H73,H75,H77,H79)&lt;0,0,MIN(H71,H73,H75,H77,H79,$AE$2))</f>
        <v>160</v>
      </c>
      <c r="I69" s="206"/>
      <c r="J69" s="205"/>
      <c r="K69" s="90">
        <f>IF(MIN(K71,K73,K75,K77,K79)&lt;0,0,MIN(K71,K73,K75,K77,K79,$AE$2))</f>
        <v>160</v>
      </c>
      <c r="L69" s="200">
        <f>I67+L67</f>
        <v>0</v>
      </c>
      <c r="M69" s="201"/>
      <c r="N69" s="90">
        <f>IF(MIN(N71,N73,N75,N77,N79)&lt;0,0,MIN(N71,N73,N75,N77,N79,$AE$2))</f>
        <v>160</v>
      </c>
      <c r="O69" s="200">
        <f>L69+O67</f>
        <v>0</v>
      </c>
      <c r="P69" s="201"/>
      <c r="Q69" s="90">
        <f>IF(MIN(Q71,Q73,Q75,Q77,Q79)&lt;0,0,MIN(Q71,Q73,Q75,Q77,Q79,$AE$2))</f>
        <v>160</v>
      </c>
      <c r="R69" s="200">
        <f>O69+R67</f>
        <v>0</v>
      </c>
      <c r="S69" s="201"/>
      <c r="T69" s="90">
        <f>IF(MIN(T71,T73,T75,T77,T79)&lt;0,0,MIN(T71,T73,T75,T77,T79,$AE$2))</f>
        <v>160</v>
      </c>
      <c r="U69" s="200">
        <f>R69+U67</f>
        <v>0</v>
      </c>
      <c r="V69" s="201"/>
      <c r="W69" s="90">
        <f>IF(MIN(W71,W73,W75,W77,W79)&lt;0,0,MIN(W71,W73,W75,W77,W79,$AE$2))</f>
        <v>160</v>
      </c>
      <c r="X69" s="200">
        <f>U69+X67</f>
        <v>0</v>
      </c>
      <c r="Y69" s="201"/>
      <c r="Z69" s="90">
        <f>IF(MIN(Z71,Z73,Z75,Z77,Z79)&lt;0,0,MIN(Z71,Z73,Z75,Z77,Z79,$AE$2))</f>
        <v>160</v>
      </c>
      <c r="AA69" s="200">
        <f>X69+AA67</f>
        <v>0</v>
      </c>
      <c r="AB69" s="201"/>
      <c r="AC69" s="90">
        <f>IF(MIN(AC71,AC73,AC75,AC77,AC79)&lt;0,0,MIN(AC71,AC73,AC75,AC77,AC79,$AE$2))</f>
        <v>160</v>
      </c>
      <c r="AD69" s="200">
        <f>AA69+AD67</f>
        <v>0</v>
      </c>
      <c r="AE69" s="201"/>
      <c r="AF69" s="90">
        <f>IF(MIN(AF71,AF73,AF75,AF77,AF79)&lt;0,0,MIN(AF71,AF73,AF75,AF77,AF79,$AE$2))</f>
        <v>160</v>
      </c>
      <c r="AG69" s="200">
        <f>AD69+AG67</f>
        <v>0</v>
      </c>
      <c r="AH69" s="201"/>
      <c r="AI69" s="90">
        <f>IF(MIN(AI71,AI73,AI75,AI77,AI79)&lt;0,0,MIN(AI71,AI73,AI75,AI77,AI79,$AE$2))</f>
        <v>160</v>
      </c>
      <c r="AJ69" s="200">
        <f>AG69+AJ67</f>
        <v>0</v>
      </c>
      <c r="AK69" s="201"/>
      <c r="AL69" s="90">
        <f>IF(MIN(AL71,AL73,AL75,AL77,AL79)&lt;0,0,MIN(AL71,AL73,AL75,AL77,AL79,$AE$2))</f>
        <v>160</v>
      </c>
      <c r="AM69" s="200">
        <f>AJ69+AM67</f>
        <v>0</v>
      </c>
      <c r="AN69" s="201"/>
      <c r="AO69" s="90">
        <f>IF(MIN(AO71,AO73,AO75,AO77,AO79)&lt;0,0,MIN(AO71,AO73,AO75,AO77,AO79,$AE$2))</f>
        <v>160</v>
      </c>
      <c r="AP69" s="200">
        <f>AM69+AP67</f>
        <v>0</v>
      </c>
      <c r="AQ69" s="201"/>
    </row>
    <row r="70" spans="4:45" ht="13.5" customHeight="1">
      <c r="D70" s="5"/>
      <c r="E70" s="5"/>
      <c r="F70" s="202" t="s">
        <v>125</v>
      </c>
      <c r="G70" s="203"/>
      <c r="H70" s="4">
        <v>480</v>
      </c>
      <c r="I70" s="202" t="s">
        <v>71</v>
      </c>
      <c r="J70" s="203"/>
      <c r="K70" s="4">
        <v>480</v>
      </c>
      <c r="L70" s="202" t="s">
        <v>76</v>
      </c>
      <c r="M70" s="203"/>
      <c r="N70" s="4">
        <v>480</v>
      </c>
      <c r="O70" s="202" t="s">
        <v>76</v>
      </c>
      <c r="P70" s="203"/>
      <c r="Q70" s="4">
        <v>480</v>
      </c>
      <c r="R70" s="202" t="s">
        <v>76</v>
      </c>
      <c r="S70" s="203"/>
      <c r="T70" s="4">
        <v>480</v>
      </c>
      <c r="U70" s="202" t="s">
        <v>76</v>
      </c>
      <c r="V70" s="203"/>
      <c r="W70" s="4">
        <v>480</v>
      </c>
      <c r="X70" s="202" t="s">
        <v>76</v>
      </c>
      <c r="Y70" s="203"/>
      <c r="Z70" s="4">
        <v>480</v>
      </c>
      <c r="AA70" s="202" t="s">
        <v>4</v>
      </c>
      <c r="AB70" s="203"/>
      <c r="AC70" s="4">
        <v>480</v>
      </c>
      <c r="AD70" s="202" t="s">
        <v>5</v>
      </c>
      <c r="AE70" s="203"/>
      <c r="AF70" s="4">
        <v>480</v>
      </c>
      <c r="AG70" s="202" t="s">
        <v>6</v>
      </c>
      <c r="AH70" s="203"/>
      <c r="AI70" s="4">
        <v>480</v>
      </c>
      <c r="AJ70" s="202" t="s">
        <v>7</v>
      </c>
      <c r="AK70" s="203"/>
      <c r="AL70" s="4">
        <v>480</v>
      </c>
      <c r="AM70" s="202" t="s">
        <v>8</v>
      </c>
      <c r="AN70" s="203"/>
      <c r="AO70" s="4">
        <v>480</v>
      </c>
      <c r="AP70" s="2"/>
      <c r="AQ70" s="1"/>
    </row>
    <row r="71" spans="4:45">
      <c r="D71" s="5"/>
      <c r="E71" s="5"/>
      <c r="F71" s="200">
        <f>不要１!AC66+不要１!AG66+不要１!AJ66+不要１!AM66+不要１!AP66</f>
        <v>0</v>
      </c>
      <c r="G71" s="201"/>
      <c r="H71" s="3">
        <f>H70-F71</f>
        <v>480</v>
      </c>
      <c r="I71" s="200">
        <f>'　【補完用】0年目'!$AD$19+'　【補完用】0年目'!$AG$19+'　【補完用】0年目'!$AJ$19+'　【補完用】0年目'!$AM$19+$I$66</f>
        <v>0</v>
      </c>
      <c r="J71" s="201"/>
      <c r="K71" s="3">
        <f>K70-I71</f>
        <v>480</v>
      </c>
      <c r="L71" s="200">
        <f>I73+L66</f>
        <v>0</v>
      </c>
      <c r="M71" s="201"/>
      <c r="N71" s="3">
        <f>N70-L71</f>
        <v>480</v>
      </c>
      <c r="O71" s="200">
        <f>L73+O66</f>
        <v>0</v>
      </c>
      <c r="P71" s="201"/>
      <c r="Q71" s="3">
        <f>Q70-O71</f>
        <v>480</v>
      </c>
      <c r="R71" s="200">
        <f>O73+R66</f>
        <v>0</v>
      </c>
      <c r="S71" s="201"/>
      <c r="T71" s="3">
        <f>T70-R71</f>
        <v>480</v>
      </c>
      <c r="U71" s="200">
        <f>R73+U66</f>
        <v>0</v>
      </c>
      <c r="V71" s="201"/>
      <c r="W71" s="3">
        <f>W70-U71</f>
        <v>480</v>
      </c>
      <c r="X71" s="200">
        <f>U73+X66</f>
        <v>0</v>
      </c>
      <c r="Y71" s="201"/>
      <c r="Z71" s="3">
        <f>Z70-X71</f>
        <v>480</v>
      </c>
      <c r="AA71" s="200">
        <f>X73+AA66</f>
        <v>0</v>
      </c>
      <c r="AB71" s="201"/>
      <c r="AC71" s="3">
        <f>AC70-AA71</f>
        <v>480</v>
      </c>
      <c r="AD71" s="200">
        <f>AA73+AD66</f>
        <v>0</v>
      </c>
      <c r="AE71" s="201"/>
      <c r="AF71" s="3">
        <f>AF70-AD71</f>
        <v>480</v>
      </c>
      <c r="AG71" s="200">
        <f>AD73+AG66</f>
        <v>0</v>
      </c>
      <c r="AH71" s="201"/>
      <c r="AI71" s="3">
        <f>AI70-AG71</f>
        <v>480</v>
      </c>
      <c r="AJ71" s="200">
        <f>AG73+AJ66</f>
        <v>0</v>
      </c>
      <c r="AK71" s="201"/>
      <c r="AL71" s="3">
        <f>AL70-AJ71</f>
        <v>480</v>
      </c>
      <c r="AM71" s="200">
        <f>AJ73+AM66</f>
        <v>0</v>
      </c>
      <c r="AN71" s="201"/>
      <c r="AO71" s="3">
        <f>AO70-AM71</f>
        <v>480</v>
      </c>
      <c r="AP71" s="2"/>
      <c r="AQ71" s="1"/>
    </row>
    <row r="72" spans="4:45" ht="13.5" customHeight="1">
      <c r="D72" s="5"/>
      <c r="E72" s="5"/>
      <c r="F72" s="202" t="s">
        <v>126</v>
      </c>
      <c r="G72" s="203"/>
      <c r="H72" s="4">
        <v>400</v>
      </c>
      <c r="I72" s="202" t="s">
        <v>72</v>
      </c>
      <c r="J72" s="203"/>
      <c r="K72" s="4">
        <v>400</v>
      </c>
      <c r="L72" s="202" t="s">
        <v>77</v>
      </c>
      <c r="M72" s="203"/>
      <c r="N72" s="4">
        <v>400</v>
      </c>
      <c r="O72" s="202" t="s">
        <v>77</v>
      </c>
      <c r="P72" s="203"/>
      <c r="Q72" s="4">
        <v>400</v>
      </c>
      <c r="R72" s="202" t="s">
        <v>77</v>
      </c>
      <c r="S72" s="203"/>
      <c r="T72" s="4">
        <v>400</v>
      </c>
      <c r="U72" s="202" t="s">
        <v>77</v>
      </c>
      <c r="V72" s="203"/>
      <c r="W72" s="4">
        <v>400</v>
      </c>
      <c r="X72" s="202" t="s">
        <v>77</v>
      </c>
      <c r="Y72" s="203"/>
      <c r="Z72" s="4">
        <v>400</v>
      </c>
      <c r="AA72" s="202" t="s">
        <v>2</v>
      </c>
      <c r="AB72" s="203"/>
      <c r="AC72" s="4">
        <v>400</v>
      </c>
      <c r="AD72" s="202" t="s">
        <v>2</v>
      </c>
      <c r="AE72" s="203"/>
      <c r="AF72" s="4">
        <v>400</v>
      </c>
      <c r="AG72" s="202" t="s">
        <v>2</v>
      </c>
      <c r="AH72" s="203"/>
      <c r="AI72" s="4">
        <v>400</v>
      </c>
      <c r="AJ72" s="202" t="s">
        <v>2</v>
      </c>
      <c r="AK72" s="203"/>
      <c r="AL72" s="4">
        <v>400</v>
      </c>
      <c r="AM72" s="202" t="s">
        <v>2</v>
      </c>
      <c r="AN72" s="203"/>
      <c r="AO72" s="4">
        <v>400</v>
      </c>
      <c r="AP72" s="2"/>
      <c r="AQ72" s="1"/>
    </row>
    <row r="73" spans="4:45">
      <c r="D73" s="5"/>
      <c r="E73" s="5"/>
      <c r="F73" s="200">
        <f>不要１!AG66+不要１!AJ66+不要１!AM66+不要１!AP66</f>
        <v>0</v>
      </c>
      <c r="G73" s="201"/>
      <c r="H73" s="3">
        <f>H72-F73</f>
        <v>400</v>
      </c>
      <c r="I73" s="200">
        <f>'　【補完用】0年目'!$AG$19+'　【補完用】0年目'!$AJ$19+'　【補完用】0年目'!$AM$19+$I$66</f>
        <v>0</v>
      </c>
      <c r="J73" s="201"/>
      <c r="K73" s="3">
        <f>K72-I73</f>
        <v>400</v>
      </c>
      <c r="L73" s="200">
        <f>I75+L66</f>
        <v>0</v>
      </c>
      <c r="M73" s="201"/>
      <c r="N73" s="3">
        <f>N72-L73</f>
        <v>400</v>
      </c>
      <c r="O73" s="200">
        <f>L75+O66</f>
        <v>0</v>
      </c>
      <c r="P73" s="201"/>
      <c r="Q73" s="3">
        <f>Q72-O73</f>
        <v>400</v>
      </c>
      <c r="R73" s="200">
        <f>O75+R66</f>
        <v>0</v>
      </c>
      <c r="S73" s="201"/>
      <c r="T73" s="3">
        <f>T72-R73</f>
        <v>400</v>
      </c>
      <c r="U73" s="200">
        <f>R75+U66</f>
        <v>0</v>
      </c>
      <c r="V73" s="201"/>
      <c r="W73" s="3">
        <f>W72-U73</f>
        <v>400</v>
      </c>
      <c r="X73" s="200">
        <f>U75+X66</f>
        <v>0</v>
      </c>
      <c r="Y73" s="201"/>
      <c r="Z73" s="3">
        <f>Z72-X73</f>
        <v>400</v>
      </c>
      <c r="AA73" s="200">
        <f>X75+AA66</f>
        <v>0</v>
      </c>
      <c r="AB73" s="201"/>
      <c r="AC73" s="3">
        <f>AC72-AA73</f>
        <v>400</v>
      </c>
      <c r="AD73" s="200">
        <f>AA75+AD66</f>
        <v>0</v>
      </c>
      <c r="AE73" s="201"/>
      <c r="AF73" s="3">
        <f>AF72-AD73</f>
        <v>400</v>
      </c>
      <c r="AG73" s="200">
        <f>AD75+AG66</f>
        <v>0</v>
      </c>
      <c r="AH73" s="201"/>
      <c r="AI73" s="3">
        <f>AI72-AG73</f>
        <v>400</v>
      </c>
      <c r="AJ73" s="200">
        <f>AG75+AJ66</f>
        <v>0</v>
      </c>
      <c r="AK73" s="201"/>
      <c r="AL73" s="3">
        <f>AL72-AJ73</f>
        <v>400</v>
      </c>
      <c r="AM73" s="200">
        <f>AJ75+AM66</f>
        <v>0</v>
      </c>
      <c r="AN73" s="201"/>
      <c r="AO73" s="3">
        <f>AO72-AM73</f>
        <v>400</v>
      </c>
      <c r="AP73" s="2"/>
      <c r="AQ73" s="1"/>
    </row>
    <row r="74" spans="4:45" ht="13.5" customHeight="1">
      <c r="D74" s="5"/>
      <c r="E74" s="5"/>
      <c r="F74" s="202" t="s">
        <v>127</v>
      </c>
      <c r="G74" s="203"/>
      <c r="H74" s="4">
        <v>320</v>
      </c>
      <c r="I74" s="202" t="s">
        <v>73</v>
      </c>
      <c r="J74" s="203"/>
      <c r="K74" s="4">
        <v>320</v>
      </c>
      <c r="L74" s="202" t="s">
        <v>78</v>
      </c>
      <c r="M74" s="203"/>
      <c r="N74" s="4">
        <v>320</v>
      </c>
      <c r="O74" s="202" t="s">
        <v>78</v>
      </c>
      <c r="P74" s="203"/>
      <c r="Q74" s="4">
        <v>320</v>
      </c>
      <c r="R74" s="202" t="s">
        <v>78</v>
      </c>
      <c r="S74" s="203"/>
      <c r="T74" s="4">
        <v>320</v>
      </c>
      <c r="U74" s="202" t="s">
        <v>78</v>
      </c>
      <c r="V74" s="203"/>
      <c r="W74" s="4">
        <v>320</v>
      </c>
      <c r="X74" s="202" t="s">
        <v>78</v>
      </c>
      <c r="Y74" s="203"/>
      <c r="Z74" s="4">
        <v>320</v>
      </c>
      <c r="AA74" s="202" t="s">
        <v>0</v>
      </c>
      <c r="AB74" s="203"/>
      <c r="AC74" s="4">
        <v>320</v>
      </c>
      <c r="AD74" s="202" t="s">
        <v>0</v>
      </c>
      <c r="AE74" s="203"/>
      <c r="AF74" s="4">
        <v>320</v>
      </c>
      <c r="AG74" s="202" t="s">
        <v>0</v>
      </c>
      <c r="AH74" s="203"/>
      <c r="AI74" s="4">
        <v>320</v>
      </c>
      <c r="AJ74" s="202" t="s">
        <v>0</v>
      </c>
      <c r="AK74" s="203"/>
      <c r="AL74" s="4">
        <v>320</v>
      </c>
      <c r="AM74" s="202" t="s">
        <v>0</v>
      </c>
      <c r="AN74" s="203"/>
      <c r="AO74" s="4">
        <v>320</v>
      </c>
      <c r="AP74" s="2"/>
      <c r="AQ74" s="1"/>
    </row>
    <row r="75" spans="4:45">
      <c r="D75" s="5"/>
      <c r="E75" s="5"/>
      <c r="F75" s="200">
        <f>不要１!AJ66+不要１!AM66+不要１!AP66</f>
        <v>0</v>
      </c>
      <c r="G75" s="201"/>
      <c r="H75" s="3">
        <f>H74-F75</f>
        <v>320</v>
      </c>
      <c r="I75" s="200">
        <f>'　【補完用】0年目'!$AJ$19+'　【補完用】0年目'!$AM$19+$I$66</f>
        <v>0</v>
      </c>
      <c r="J75" s="201"/>
      <c r="K75" s="3">
        <f>K74-I75</f>
        <v>320</v>
      </c>
      <c r="L75" s="200">
        <f>I77+L66</f>
        <v>0</v>
      </c>
      <c r="M75" s="201"/>
      <c r="N75" s="3">
        <f>N74-L75</f>
        <v>320</v>
      </c>
      <c r="O75" s="200">
        <f>L77+O66</f>
        <v>0</v>
      </c>
      <c r="P75" s="201"/>
      <c r="Q75" s="3">
        <f>Q74-O75</f>
        <v>320</v>
      </c>
      <c r="R75" s="200">
        <f>O77+R66</f>
        <v>0</v>
      </c>
      <c r="S75" s="201"/>
      <c r="T75" s="3">
        <f>T74-R75</f>
        <v>320</v>
      </c>
      <c r="U75" s="200">
        <f>R77+U66</f>
        <v>0</v>
      </c>
      <c r="V75" s="201"/>
      <c r="W75" s="3">
        <f>W74-U75</f>
        <v>320</v>
      </c>
      <c r="X75" s="200">
        <f>U77+X66</f>
        <v>0</v>
      </c>
      <c r="Y75" s="201"/>
      <c r="Z75" s="3">
        <f>Z74-X75</f>
        <v>320</v>
      </c>
      <c r="AA75" s="200">
        <f>X77+AA66</f>
        <v>0</v>
      </c>
      <c r="AB75" s="201"/>
      <c r="AC75" s="3">
        <f>AC74-AA75</f>
        <v>320</v>
      </c>
      <c r="AD75" s="200">
        <f>AA77+AD66</f>
        <v>0</v>
      </c>
      <c r="AE75" s="201"/>
      <c r="AF75" s="3">
        <f>AF74-AD75</f>
        <v>320</v>
      </c>
      <c r="AG75" s="200">
        <f>AD77+AG66</f>
        <v>0</v>
      </c>
      <c r="AH75" s="201"/>
      <c r="AI75" s="3">
        <f>AI74-AG75</f>
        <v>320</v>
      </c>
      <c r="AJ75" s="200">
        <f>AG77+AJ66</f>
        <v>0</v>
      </c>
      <c r="AK75" s="201"/>
      <c r="AL75" s="3">
        <f>AL74-AJ75</f>
        <v>320</v>
      </c>
      <c r="AM75" s="200">
        <f>AJ77+AM66</f>
        <v>0</v>
      </c>
      <c r="AN75" s="201"/>
      <c r="AO75" s="3">
        <f>AO74-AM75</f>
        <v>320</v>
      </c>
      <c r="AP75" s="2"/>
      <c r="AQ75" s="1"/>
    </row>
    <row r="76" spans="4:45" ht="13.5" customHeight="1">
      <c r="D76" s="5"/>
      <c r="E76" s="5"/>
      <c r="F76" s="202" t="s">
        <v>128</v>
      </c>
      <c r="G76" s="203"/>
      <c r="H76" s="4">
        <v>240</v>
      </c>
      <c r="I76" s="202" t="s">
        <v>74</v>
      </c>
      <c r="J76" s="203"/>
      <c r="K76" s="4">
        <v>240</v>
      </c>
      <c r="L76" s="202" t="s">
        <v>79</v>
      </c>
      <c r="M76" s="203"/>
      <c r="N76" s="4">
        <v>240</v>
      </c>
      <c r="O76" s="202" t="s">
        <v>79</v>
      </c>
      <c r="P76" s="203"/>
      <c r="Q76" s="4">
        <v>240</v>
      </c>
      <c r="R76" s="202" t="s">
        <v>79</v>
      </c>
      <c r="S76" s="203"/>
      <c r="T76" s="4">
        <v>240</v>
      </c>
      <c r="U76" s="202" t="s">
        <v>79</v>
      </c>
      <c r="V76" s="203"/>
      <c r="W76" s="4">
        <v>240</v>
      </c>
      <c r="X76" s="202" t="s">
        <v>79</v>
      </c>
      <c r="Y76" s="203"/>
      <c r="Z76" s="4">
        <v>240</v>
      </c>
      <c r="AA76" s="202" t="s">
        <v>1</v>
      </c>
      <c r="AB76" s="203"/>
      <c r="AC76" s="4">
        <v>240</v>
      </c>
      <c r="AD76" s="202" t="s">
        <v>1</v>
      </c>
      <c r="AE76" s="203"/>
      <c r="AF76" s="4">
        <v>240</v>
      </c>
      <c r="AG76" s="202" t="s">
        <v>1</v>
      </c>
      <c r="AH76" s="203"/>
      <c r="AI76" s="4">
        <v>240</v>
      </c>
      <c r="AJ76" s="202" t="s">
        <v>1</v>
      </c>
      <c r="AK76" s="203"/>
      <c r="AL76" s="4">
        <v>240</v>
      </c>
      <c r="AM76" s="202" t="s">
        <v>1</v>
      </c>
      <c r="AN76" s="203"/>
      <c r="AO76" s="4">
        <v>240</v>
      </c>
      <c r="AP76" s="2"/>
      <c r="AQ76" s="1"/>
    </row>
    <row r="77" spans="4:45">
      <c r="D77" s="5"/>
      <c r="E77" s="5"/>
      <c r="F77" s="200">
        <f>不要１!AM66+不要１!AP66</f>
        <v>0</v>
      </c>
      <c r="G77" s="201"/>
      <c r="H77" s="3">
        <f>H76-F77</f>
        <v>240</v>
      </c>
      <c r="I77" s="200">
        <f>'　【補完用】0年目'!$AM$19+$I$66</f>
        <v>0</v>
      </c>
      <c r="J77" s="201"/>
      <c r="K77" s="3">
        <f>K76-I77</f>
        <v>240</v>
      </c>
      <c r="L77" s="200">
        <f>I79+L66</f>
        <v>0</v>
      </c>
      <c r="M77" s="201"/>
      <c r="N77" s="3">
        <f>N76-L77</f>
        <v>240</v>
      </c>
      <c r="O77" s="200">
        <f>L79+O66</f>
        <v>0</v>
      </c>
      <c r="P77" s="201"/>
      <c r="Q77" s="3">
        <f>Q76-O77</f>
        <v>240</v>
      </c>
      <c r="R77" s="200">
        <f>O79+R66</f>
        <v>0</v>
      </c>
      <c r="S77" s="201"/>
      <c r="T77" s="3">
        <f>T76-R77</f>
        <v>240</v>
      </c>
      <c r="U77" s="200">
        <f>R79+U66</f>
        <v>0</v>
      </c>
      <c r="V77" s="201"/>
      <c r="W77" s="3">
        <f>W76-U77</f>
        <v>240</v>
      </c>
      <c r="X77" s="200">
        <f>U79+X66</f>
        <v>0</v>
      </c>
      <c r="Y77" s="201"/>
      <c r="Z77" s="3">
        <f>Z76-X77</f>
        <v>240</v>
      </c>
      <c r="AA77" s="200">
        <f>X79+AA66</f>
        <v>0</v>
      </c>
      <c r="AB77" s="201"/>
      <c r="AC77" s="3">
        <f>AC76-AA77</f>
        <v>240</v>
      </c>
      <c r="AD77" s="200">
        <f>AA79+AD66</f>
        <v>0</v>
      </c>
      <c r="AE77" s="201"/>
      <c r="AF77" s="3">
        <f>AF76-AD77</f>
        <v>240</v>
      </c>
      <c r="AG77" s="200">
        <f>AD79+AG66</f>
        <v>0</v>
      </c>
      <c r="AH77" s="201"/>
      <c r="AI77" s="3">
        <f>AI76-AG77</f>
        <v>240</v>
      </c>
      <c r="AJ77" s="200">
        <f>AG79+AJ66</f>
        <v>0</v>
      </c>
      <c r="AK77" s="201"/>
      <c r="AL77" s="3">
        <f>AL76-AJ77</f>
        <v>240</v>
      </c>
      <c r="AM77" s="200">
        <f>AJ79+AM66</f>
        <v>0</v>
      </c>
      <c r="AN77" s="201"/>
      <c r="AO77" s="3">
        <f>AO76-AM77</f>
        <v>240</v>
      </c>
      <c r="AP77" s="2"/>
      <c r="AQ77" s="1"/>
    </row>
    <row r="78" spans="4:45">
      <c r="D78" s="5"/>
      <c r="E78" s="5"/>
      <c r="F78" s="202" t="s">
        <v>129</v>
      </c>
      <c r="G78" s="203"/>
      <c r="H78" s="4">
        <v>160</v>
      </c>
      <c r="I78" s="202" t="s">
        <v>75</v>
      </c>
      <c r="J78" s="203"/>
      <c r="K78" s="4">
        <v>160</v>
      </c>
      <c r="L78" s="202" t="s">
        <v>80</v>
      </c>
      <c r="M78" s="203"/>
      <c r="N78" s="4">
        <v>160</v>
      </c>
      <c r="O78" s="202" t="s">
        <v>80</v>
      </c>
      <c r="P78" s="203"/>
      <c r="Q78" s="4">
        <v>160</v>
      </c>
      <c r="R78" s="202" t="s">
        <v>80</v>
      </c>
      <c r="S78" s="203"/>
      <c r="T78" s="4">
        <v>160</v>
      </c>
      <c r="U78" s="202" t="s">
        <v>80</v>
      </c>
      <c r="V78" s="203"/>
      <c r="W78" s="4">
        <v>160</v>
      </c>
      <c r="X78" s="202" t="s">
        <v>80</v>
      </c>
      <c r="Y78" s="203"/>
      <c r="Z78" s="4">
        <v>160</v>
      </c>
      <c r="AA78" s="202" t="s">
        <v>3</v>
      </c>
      <c r="AB78" s="203"/>
      <c r="AC78" s="4">
        <v>160</v>
      </c>
      <c r="AD78" s="202" t="s">
        <v>3</v>
      </c>
      <c r="AE78" s="203"/>
      <c r="AF78" s="4">
        <v>160</v>
      </c>
      <c r="AG78" s="202" t="s">
        <v>3</v>
      </c>
      <c r="AH78" s="203"/>
      <c r="AI78" s="4">
        <v>160</v>
      </c>
      <c r="AJ78" s="202" t="s">
        <v>3</v>
      </c>
      <c r="AK78" s="203"/>
      <c r="AL78" s="4">
        <v>160</v>
      </c>
      <c r="AM78" s="202" t="s">
        <v>3</v>
      </c>
      <c r="AN78" s="203"/>
      <c r="AO78" s="4">
        <v>160</v>
      </c>
      <c r="AP78" s="2"/>
      <c r="AQ78" s="1"/>
    </row>
    <row r="79" spans="4:45">
      <c r="D79" s="5"/>
      <c r="E79" s="5"/>
      <c r="F79" s="200">
        <f>不要１!AP66</f>
        <v>0</v>
      </c>
      <c r="G79" s="201"/>
      <c r="H79" s="3">
        <f>H78-F79</f>
        <v>160</v>
      </c>
      <c r="I79" s="200">
        <f>I66</f>
        <v>0</v>
      </c>
      <c r="J79" s="201"/>
      <c r="K79" s="3">
        <f>K78-I79</f>
        <v>160</v>
      </c>
      <c r="L79" s="200">
        <f>L66</f>
        <v>0</v>
      </c>
      <c r="M79" s="201"/>
      <c r="N79" s="3">
        <f>N78-L79</f>
        <v>160</v>
      </c>
      <c r="O79" s="200">
        <f>O66</f>
        <v>0</v>
      </c>
      <c r="P79" s="201"/>
      <c r="Q79" s="3">
        <f>Q78-O79</f>
        <v>160</v>
      </c>
      <c r="R79" s="200">
        <f>R66</f>
        <v>0</v>
      </c>
      <c r="S79" s="201"/>
      <c r="T79" s="3">
        <f>T78-R79</f>
        <v>160</v>
      </c>
      <c r="U79" s="200">
        <f>U66</f>
        <v>0</v>
      </c>
      <c r="V79" s="201"/>
      <c r="W79" s="3">
        <f>W78-U79</f>
        <v>160</v>
      </c>
      <c r="X79" s="200">
        <f>X66</f>
        <v>0</v>
      </c>
      <c r="Y79" s="201"/>
      <c r="Z79" s="3">
        <f>Z78-X79</f>
        <v>160</v>
      </c>
      <c r="AA79" s="200">
        <f>AA66</f>
        <v>0</v>
      </c>
      <c r="AB79" s="201"/>
      <c r="AC79" s="3">
        <f>AC78-AA79</f>
        <v>160</v>
      </c>
      <c r="AD79" s="200">
        <f>AD66</f>
        <v>0</v>
      </c>
      <c r="AE79" s="201"/>
      <c r="AF79" s="3">
        <f>AF78-AD79</f>
        <v>160</v>
      </c>
      <c r="AG79" s="200">
        <f>AG66</f>
        <v>0</v>
      </c>
      <c r="AH79" s="201"/>
      <c r="AI79" s="3">
        <f>AI78-AG79</f>
        <v>160</v>
      </c>
      <c r="AJ79" s="200">
        <f>AJ66</f>
        <v>0</v>
      </c>
      <c r="AK79" s="201"/>
      <c r="AL79" s="3">
        <f>AL78-AJ79</f>
        <v>160</v>
      </c>
      <c r="AM79" s="200">
        <f>AM66</f>
        <v>0</v>
      </c>
      <c r="AN79" s="201"/>
      <c r="AO79" s="3">
        <f>AO78-AM79</f>
        <v>160</v>
      </c>
      <c r="AP79" s="2"/>
      <c r="AQ79" s="1"/>
    </row>
    <row r="80" spans="4:45" ht="21" customHeight="1" thickBot="1">
      <c r="E80" s="92" t="s">
        <v>12</v>
      </c>
      <c r="I80">
        <f>IF($X$2="",0,IF(I67&gt;$S$2,1,0))</f>
        <v>0</v>
      </c>
      <c r="L80">
        <f>IF($X$2="",0,IF(L67&gt;$S$2,1,0))</f>
        <v>0</v>
      </c>
      <c r="O80">
        <f>IF($X$2="",0,IF(O67&gt;$S$2,1,0))</f>
        <v>0</v>
      </c>
      <c r="R80">
        <f>IF($X$2="",0,IF(R67&gt;$S$2,1,0))</f>
        <v>0</v>
      </c>
      <c r="U80">
        <f>IF($X$2="",0,IF(U67&gt;$S$2,1,0))</f>
        <v>0</v>
      </c>
      <c r="X80">
        <f>IF($X$2="",0,IF(X67&gt;$S$2,1,0))</f>
        <v>0</v>
      </c>
      <c r="AA80">
        <f>IF($X$2="",0,IF(AA67&gt;$S$2,1,0))</f>
        <v>0</v>
      </c>
      <c r="AD80">
        <f>IF($X$2="",0,IF(AD67&gt;$S$2,1,0))</f>
        <v>0</v>
      </c>
      <c r="AG80">
        <f>IF($X$2="",0,IF(AG67&gt;$S$2,1,0))</f>
        <v>0</v>
      </c>
      <c r="AJ80">
        <f>IF($X$2="",0,IF(AJ67&gt;$S$2,1,0))</f>
        <v>0</v>
      </c>
      <c r="AM80">
        <f>IF($X$2="",0,IF(AM67&gt;$S$2,1,0))</f>
        <v>0</v>
      </c>
      <c r="AP80">
        <f>IF($X$2="",0,IF(AP67&gt;$S$2,1,0))</f>
        <v>0</v>
      </c>
    </row>
    <row r="81" spans="4:45" ht="40.5" customHeight="1" thickBot="1">
      <c r="D81" s="5">
        <v>6</v>
      </c>
      <c r="E81" s="5"/>
      <c r="F81" s="207" t="s">
        <v>98</v>
      </c>
      <c r="G81" s="207"/>
      <c r="H81" s="88">
        <f>MIN(H84,$E84)</f>
        <v>0</v>
      </c>
      <c r="I81" s="9">
        <f>'2年目'!G22</f>
        <v>0</v>
      </c>
      <c r="J81" s="10">
        <f>COUNTIF(I95,1)</f>
        <v>0</v>
      </c>
      <c r="K81" s="88">
        <f>MIN(K84,$E84)</f>
        <v>0</v>
      </c>
      <c r="L81" s="9">
        <f>'2年目'!J22</f>
        <v>0</v>
      </c>
      <c r="M81" s="10">
        <f>COUNTIF(I95:L95,1)</f>
        <v>0</v>
      </c>
      <c r="N81" s="88">
        <f>MIN(N84,$E84)</f>
        <v>0</v>
      </c>
      <c r="O81" s="9">
        <f>'2年目'!M22</f>
        <v>0</v>
      </c>
      <c r="P81" s="10">
        <f>COUNTIF(I95:O95,1)</f>
        <v>0</v>
      </c>
      <c r="Q81" s="88">
        <f>MIN(Q84,$E84)</f>
        <v>0</v>
      </c>
      <c r="R81" s="9">
        <f>'2年目'!P22</f>
        <v>0</v>
      </c>
      <c r="S81" s="10">
        <f>COUNTIF(I95:R95,1)</f>
        <v>0</v>
      </c>
      <c r="T81" s="88">
        <f>MIN(T84,$E84)</f>
        <v>0</v>
      </c>
      <c r="U81" s="9">
        <f>'2年目'!S22</f>
        <v>0</v>
      </c>
      <c r="V81" s="10">
        <f>COUNTIF(I95:U95,1)</f>
        <v>0</v>
      </c>
      <c r="W81" s="88">
        <f>MIN(W84,$E84)</f>
        <v>0</v>
      </c>
      <c r="X81" s="9">
        <f>'2年目'!V22</f>
        <v>0</v>
      </c>
      <c r="Y81" s="10">
        <f>COUNTIF(I95:X95,1)</f>
        <v>0</v>
      </c>
      <c r="Z81" s="88">
        <f>MIN(Z84,$E84)</f>
        <v>0</v>
      </c>
      <c r="AA81" s="9">
        <f>'2年目'!Y22</f>
        <v>0</v>
      </c>
      <c r="AB81" s="10">
        <f>COUNTIF(I95:AA95,1)</f>
        <v>0</v>
      </c>
      <c r="AC81" s="88">
        <f>MIN(AC84,$E84)</f>
        <v>0</v>
      </c>
      <c r="AD81" s="9">
        <f>'2年目'!AB22</f>
        <v>0</v>
      </c>
      <c r="AE81" s="10">
        <f>COUNTIF(I95:AD95,1)</f>
        <v>0</v>
      </c>
      <c r="AF81" s="88">
        <f>MIN(AF84,$E84)</f>
        <v>0</v>
      </c>
      <c r="AG81" s="9">
        <f>'2年目'!AE22</f>
        <v>0</v>
      </c>
      <c r="AH81" s="10">
        <f>COUNTIF(I95:AG95,1)</f>
        <v>0</v>
      </c>
      <c r="AI81" s="88">
        <f>MIN(AI84,$E84)</f>
        <v>0</v>
      </c>
      <c r="AJ81" s="9">
        <f>'2年目'!AH22</f>
        <v>0</v>
      </c>
      <c r="AK81" s="10">
        <f>COUNTIF(I95:AJ95,1)</f>
        <v>0</v>
      </c>
      <c r="AL81" s="88">
        <f>MIN(AL84,$E84)</f>
        <v>0</v>
      </c>
      <c r="AM81" s="9">
        <f>'2年目'!AK22</f>
        <v>0</v>
      </c>
      <c r="AN81" s="10">
        <f>COUNTIF(I95:AM95,1)</f>
        <v>0</v>
      </c>
      <c r="AO81" s="88">
        <f>MIN(AO84,$E84)</f>
        <v>0</v>
      </c>
      <c r="AP81" s="9">
        <f>'2年目'!AN22</f>
        <v>0</v>
      </c>
      <c r="AQ81" s="10">
        <f>COUNTIF(I95:AP95,1)</f>
        <v>0</v>
      </c>
      <c r="AR81" s="24">
        <f>I81+L81+O81+R81+U81+X81+AA81+AD81+AG81+AJ81+AM81+AP81</f>
        <v>0</v>
      </c>
      <c r="AS81" s="18" t="s">
        <v>24</v>
      </c>
    </row>
    <row r="82" spans="4:45" s="17" customFormat="1" ht="18.75" customHeight="1" thickBot="1">
      <c r="D82" s="30" t="s">
        <v>23</v>
      </c>
      <c r="E82" s="31" t="s">
        <v>19</v>
      </c>
      <c r="F82" s="207"/>
      <c r="G82" s="207"/>
      <c r="H82" s="91">
        <f>MIN(H83,H84,$E84)</f>
        <v>0</v>
      </c>
      <c r="I82" s="22">
        <f>'2年目'!G23</f>
        <v>0</v>
      </c>
      <c r="J82" s="23">
        <f>'2年目'!H23</f>
        <v>0</v>
      </c>
      <c r="K82" s="91">
        <f>MIN(K83,K84,$E84)</f>
        <v>0</v>
      </c>
      <c r="L82" s="22">
        <f>'2年目'!J23</f>
        <v>0</v>
      </c>
      <c r="M82" s="23">
        <f>'2年目'!K23</f>
        <v>0</v>
      </c>
      <c r="N82" s="91">
        <f>IF(M81&gt;=$X$2,MIN($S$2,N83,N84,$AL$2-L84,$E84),MIN(N83,N84,$AL$2-L84,$E84))</f>
        <v>0</v>
      </c>
      <c r="O82" s="22">
        <f>'2年目'!M23</f>
        <v>0</v>
      </c>
      <c r="P82" s="23">
        <f>'2年目'!N23</f>
        <v>0</v>
      </c>
      <c r="Q82" s="91">
        <f>IF(P81&gt;=$X$2,MIN($S$2,Q83,Q84,$AL$2-O84,$E84),MIN(Q83,Q84,$AL$2-O84,$E84))</f>
        <v>0</v>
      </c>
      <c r="R82" s="22">
        <f>'2年目'!P23</f>
        <v>0</v>
      </c>
      <c r="S82" s="23">
        <f>'2年目'!Q23</f>
        <v>0</v>
      </c>
      <c r="T82" s="91">
        <f>IF(S81&gt;=$X$2,MIN($S$2,T83,T84,$AL$2-R84,$E84),MIN(T83,T84,$AL$2-R84,$E84))</f>
        <v>0</v>
      </c>
      <c r="U82" s="22">
        <f>'2年目'!S23</f>
        <v>0</v>
      </c>
      <c r="V82" s="23">
        <f>'2年目'!T23</f>
        <v>0</v>
      </c>
      <c r="W82" s="91">
        <f>IF(V81&gt;=$X$2,MIN($S$2,W83,W84,$AL$2-U84,$E84),MIN(W83,W84,$AL$2-U84,$E84))</f>
        <v>0</v>
      </c>
      <c r="X82" s="22">
        <f>'2年目'!V23</f>
        <v>0</v>
      </c>
      <c r="Y82" s="23">
        <f>'2年目'!W23</f>
        <v>0</v>
      </c>
      <c r="Z82" s="91">
        <f>IF(Y81&gt;=$X$2,MIN($S$2,Z83,Z84,$AL$2-X84,$E84),MIN(Z83,Z84,$AL$2-X84,$E84))</f>
        <v>0</v>
      </c>
      <c r="AA82" s="22">
        <f>'2年目'!Y23</f>
        <v>0</v>
      </c>
      <c r="AB82" s="23">
        <f>'2年目'!Z23</f>
        <v>0</v>
      </c>
      <c r="AC82" s="91">
        <f>IF(AB81&gt;=$X$2,MIN($S$2,AC83,AC84,$AL$2-AA84,$E84),MIN(AC83,AC84,$AL$2-AA84,$E84))</f>
        <v>0</v>
      </c>
      <c r="AD82" s="22">
        <f>'2年目'!AB23</f>
        <v>0</v>
      </c>
      <c r="AE82" s="23">
        <f>'2年目'!AC23</f>
        <v>0</v>
      </c>
      <c r="AF82" s="91">
        <f>IF(AE81&gt;=$X$2,MIN($S$2,AF83,AF84,$AL$2-AD84,$E84),MIN(AF83,AF84,$AL$2-AD84,$E84))</f>
        <v>0</v>
      </c>
      <c r="AG82" s="22">
        <f>'2年目'!AE23</f>
        <v>0</v>
      </c>
      <c r="AH82" s="23">
        <f>'2年目'!AF23</f>
        <v>0</v>
      </c>
      <c r="AI82" s="91">
        <f>IF(AH81&gt;=$X$2,MIN($S$2,AI83,AI84,$AL$2-AG84,$E84),MIN(AI83,AI84,$AL$2-AG84,$E84))</f>
        <v>0</v>
      </c>
      <c r="AJ82" s="22">
        <f>'2年目'!AH23</f>
        <v>0</v>
      </c>
      <c r="AK82" s="23">
        <f>'2年目'!AI23</f>
        <v>0</v>
      </c>
      <c r="AL82" s="91">
        <f>IF(AK81&gt;=$X$2,MIN($S$2,AL83,AL84,$AL$2-AJ84,$E84),MIN(AL83,AL84,$AL$2-AJ84,$E84))</f>
        <v>0</v>
      </c>
      <c r="AM82" s="22">
        <f>'2年目'!AK23</f>
        <v>0</v>
      </c>
      <c r="AN82" s="23">
        <f>'2年目'!AL23</f>
        <v>0</v>
      </c>
      <c r="AO82" s="91">
        <f>IF(AN81&gt;=$X$2,MIN($S$2,AO83,AO84,$AL$2-AM84,$E84),MIN(AO83,AO84,$AL$2-AM84,$E84))</f>
        <v>0</v>
      </c>
      <c r="AP82" s="22">
        <f>'2年目'!AN23</f>
        <v>0</v>
      </c>
      <c r="AQ82" s="23">
        <f>'2年目'!AO23</f>
        <v>0</v>
      </c>
      <c r="AR82" s="12">
        <f>I82+L82+O82+R82+U82+X82+AA82+AD82+AG82+AJ82+AM82+AP82</f>
        <v>0</v>
      </c>
      <c r="AS82" s="18" t="s">
        <v>20</v>
      </c>
    </row>
    <row r="83" spans="4:45">
      <c r="D83" s="5"/>
      <c r="E83" s="5"/>
      <c r="F83" s="59"/>
      <c r="G83" s="60"/>
      <c r="H83" s="13"/>
      <c r="I83" s="59"/>
      <c r="J83" s="60"/>
      <c r="K83" s="13"/>
      <c r="L83" s="204" t="s">
        <v>25</v>
      </c>
      <c r="M83" s="205"/>
      <c r="N83" s="15" t="str">
        <f>IF(M81&gt;=$X$2,$S$2,"")</f>
        <v/>
      </c>
      <c r="O83" s="204" t="s">
        <v>25</v>
      </c>
      <c r="P83" s="205"/>
      <c r="Q83" s="15" t="str">
        <f>IF(P81&gt;=$X$2,$S$2,"")</f>
        <v/>
      </c>
      <c r="R83" s="204" t="s">
        <v>25</v>
      </c>
      <c r="S83" s="205"/>
      <c r="T83" s="15" t="str">
        <f>IF(S81&gt;=$X$2,$S$2,"")</f>
        <v/>
      </c>
      <c r="U83" s="204" t="s">
        <v>25</v>
      </c>
      <c r="V83" s="205"/>
      <c r="W83" s="15" t="str">
        <f>IF(V81&gt;=$X$2,$S$2,"")</f>
        <v/>
      </c>
      <c r="X83" s="204" t="s">
        <v>25</v>
      </c>
      <c r="Y83" s="205"/>
      <c r="Z83" s="15" t="str">
        <f>IF(Y81&gt;=$X$2,$S$2,"")</f>
        <v/>
      </c>
      <c r="AA83" s="204" t="s">
        <v>25</v>
      </c>
      <c r="AB83" s="205"/>
      <c r="AC83" s="15" t="str">
        <f>IF(AB81&gt;=$X$2,$S$2,"")</f>
        <v/>
      </c>
      <c r="AD83" s="204" t="s">
        <v>25</v>
      </c>
      <c r="AE83" s="205"/>
      <c r="AF83" s="15" t="str">
        <f>IF(AE81&gt;=$X$2,$S$2,"")</f>
        <v/>
      </c>
      <c r="AG83" s="204" t="s">
        <v>25</v>
      </c>
      <c r="AH83" s="205"/>
      <c r="AI83" s="15" t="str">
        <f>IF(AH81&gt;=$X$2,$S$2,"")</f>
        <v/>
      </c>
      <c r="AJ83" s="204" t="s">
        <v>25</v>
      </c>
      <c r="AK83" s="205"/>
      <c r="AL83" s="15" t="str">
        <f>IF(AK81&gt;=$X$2,$S$2,"")</f>
        <v/>
      </c>
      <c r="AM83" s="204" t="s">
        <v>25</v>
      </c>
      <c r="AN83" s="205"/>
      <c r="AO83" s="15" t="str">
        <f>IF(AN81&gt;=$X$2,$S$2,"")</f>
        <v/>
      </c>
      <c r="AP83" s="204" t="s">
        <v>25</v>
      </c>
      <c r="AQ83" s="205"/>
    </row>
    <row r="84" spans="4:45">
      <c r="D84" s="5"/>
      <c r="E84" s="89">
        <f>IF($AE$2="",$S$2,$AE$2)</f>
        <v>0</v>
      </c>
      <c r="F84" s="206"/>
      <c r="G84" s="205"/>
      <c r="H84" s="90">
        <f>IF(MIN(H86,H88,H90,H92,H94)&lt;0,0,MIN(H86,H88,H90,H92,H94,$AE$2))</f>
        <v>160</v>
      </c>
      <c r="I84" s="206"/>
      <c r="J84" s="205"/>
      <c r="K84" s="90">
        <f>IF(MIN(K86,K88,K90,K92,K94)&lt;0,0,MIN(K86,K88,K90,K92,K94,$AE$2))</f>
        <v>160</v>
      </c>
      <c r="L84" s="200">
        <f>I82+L82</f>
        <v>0</v>
      </c>
      <c r="M84" s="201"/>
      <c r="N84" s="90">
        <f>IF(MIN(N86,N88,N90,N92,N94)&lt;0,0,MIN(N86,N88,N90,N92,N94,$AE$2))</f>
        <v>160</v>
      </c>
      <c r="O84" s="200">
        <f>L84+O82</f>
        <v>0</v>
      </c>
      <c r="P84" s="201"/>
      <c r="Q84" s="90">
        <f>IF(MIN(Q86,Q88,Q90,Q92,Q94)&lt;0,0,MIN(Q86,Q88,Q90,Q92,Q94,$AE$2))</f>
        <v>160</v>
      </c>
      <c r="R84" s="200">
        <f>O84+R82</f>
        <v>0</v>
      </c>
      <c r="S84" s="201"/>
      <c r="T84" s="90">
        <f>IF(MIN(T86,T88,T90,T92,T94)&lt;0,0,MIN(T86,T88,T90,T92,T94,$AE$2))</f>
        <v>160</v>
      </c>
      <c r="U84" s="200">
        <f>R84+U82</f>
        <v>0</v>
      </c>
      <c r="V84" s="201"/>
      <c r="W84" s="90">
        <f>IF(MIN(W86,W88,W90,W92,W94)&lt;0,0,MIN(W86,W88,W90,W92,W94,$AE$2))</f>
        <v>160</v>
      </c>
      <c r="X84" s="200">
        <f>U84+X82</f>
        <v>0</v>
      </c>
      <c r="Y84" s="201"/>
      <c r="Z84" s="90">
        <f>IF(MIN(Z86,Z88,Z90,Z92,Z94)&lt;0,0,MIN(Z86,Z88,Z90,Z92,Z94,$AE$2))</f>
        <v>160</v>
      </c>
      <c r="AA84" s="200">
        <f>X84+AA82</f>
        <v>0</v>
      </c>
      <c r="AB84" s="201"/>
      <c r="AC84" s="90">
        <f>IF(MIN(AC86,AC88,AC90,AC92,AC94)&lt;0,0,MIN(AC86,AC88,AC90,AC92,AC94,$AE$2))</f>
        <v>160</v>
      </c>
      <c r="AD84" s="200">
        <f>AA84+AD82</f>
        <v>0</v>
      </c>
      <c r="AE84" s="201"/>
      <c r="AF84" s="90">
        <f>IF(MIN(AF86,AF88,AF90,AF92,AF94)&lt;0,0,MIN(AF86,AF88,AF90,AF92,AF94,$AE$2))</f>
        <v>160</v>
      </c>
      <c r="AG84" s="200">
        <f>AD84+AG82</f>
        <v>0</v>
      </c>
      <c r="AH84" s="201"/>
      <c r="AI84" s="90">
        <f>IF(MIN(AI86,AI88,AI90,AI92,AI94)&lt;0,0,MIN(AI86,AI88,AI90,AI92,AI94,$AE$2))</f>
        <v>160</v>
      </c>
      <c r="AJ84" s="200">
        <f>AG84+AJ82</f>
        <v>0</v>
      </c>
      <c r="AK84" s="201"/>
      <c r="AL84" s="90">
        <f>IF(MIN(AL86,AL88,AL90,AL92,AL94)&lt;0,0,MIN(AL86,AL88,AL90,AL92,AL94,$AE$2))</f>
        <v>160</v>
      </c>
      <c r="AM84" s="200">
        <f>AJ84+AM82</f>
        <v>0</v>
      </c>
      <c r="AN84" s="201"/>
      <c r="AO84" s="90">
        <f>IF(MIN(AO86,AO88,AO90,AO92,AO94)&lt;0,0,MIN(AO86,AO88,AO90,AO92,AO94,$AE$2))</f>
        <v>160</v>
      </c>
      <c r="AP84" s="200">
        <f>AM84+AP82</f>
        <v>0</v>
      </c>
      <c r="AQ84" s="201"/>
    </row>
    <row r="85" spans="4:45" ht="13.5" customHeight="1">
      <c r="D85" s="5"/>
      <c r="E85" s="5"/>
      <c r="F85" s="202" t="s">
        <v>125</v>
      </c>
      <c r="G85" s="203"/>
      <c r="H85" s="4">
        <v>480</v>
      </c>
      <c r="I85" s="202" t="s">
        <v>71</v>
      </c>
      <c r="J85" s="203"/>
      <c r="K85" s="4">
        <v>480</v>
      </c>
      <c r="L85" s="202" t="s">
        <v>76</v>
      </c>
      <c r="M85" s="203"/>
      <c r="N85" s="4">
        <v>480</v>
      </c>
      <c r="O85" s="202" t="s">
        <v>76</v>
      </c>
      <c r="P85" s="203"/>
      <c r="Q85" s="4">
        <v>480</v>
      </c>
      <c r="R85" s="202" t="s">
        <v>76</v>
      </c>
      <c r="S85" s="203"/>
      <c r="T85" s="4">
        <v>480</v>
      </c>
      <c r="U85" s="202" t="s">
        <v>76</v>
      </c>
      <c r="V85" s="203"/>
      <c r="W85" s="4">
        <v>480</v>
      </c>
      <c r="X85" s="202" t="s">
        <v>76</v>
      </c>
      <c r="Y85" s="203"/>
      <c r="Z85" s="4">
        <v>480</v>
      </c>
      <c r="AA85" s="202" t="s">
        <v>4</v>
      </c>
      <c r="AB85" s="203"/>
      <c r="AC85" s="4">
        <v>480</v>
      </c>
      <c r="AD85" s="202" t="s">
        <v>5</v>
      </c>
      <c r="AE85" s="203"/>
      <c r="AF85" s="4">
        <v>480</v>
      </c>
      <c r="AG85" s="202" t="s">
        <v>6</v>
      </c>
      <c r="AH85" s="203"/>
      <c r="AI85" s="4">
        <v>480</v>
      </c>
      <c r="AJ85" s="202" t="s">
        <v>7</v>
      </c>
      <c r="AK85" s="203"/>
      <c r="AL85" s="4">
        <v>480</v>
      </c>
      <c r="AM85" s="202" t="s">
        <v>8</v>
      </c>
      <c r="AN85" s="203"/>
      <c r="AO85" s="4">
        <v>480</v>
      </c>
      <c r="AP85" s="2"/>
      <c r="AQ85" s="1"/>
    </row>
    <row r="86" spans="4:45">
      <c r="D86" s="5"/>
      <c r="E86" s="5"/>
      <c r="F86" s="200">
        <f>不要１!AC81+不要１!AG81+不要１!AJ81+不要１!AM81+不要１!AP81</f>
        <v>0</v>
      </c>
      <c r="G86" s="201"/>
      <c r="H86" s="3">
        <f>H85-F86</f>
        <v>480</v>
      </c>
      <c r="I86" s="200">
        <f>'　【補完用】0年目'!$AD$22+'　【補完用】0年目'!$AG$22+'　【補完用】0年目'!$AJ$22+'　【補完用】0年目'!$AM$22+$I$81</f>
        <v>0</v>
      </c>
      <c r="J86" s="201"/>
      <c r="K86" s="3">
        <f>K85-I86</f>
        <v>480</v>
      </c>
      <c r="L86" s="200">
        <f>I88+L81</f>
        <v>0</v>
      </c>
      <c r="M86" s="201"/>
      <c r="N86" s="3">
        <f>N85-L86</f>
        <v>480</v>
      </c>
      <c r="O86" s="200">
        <f>L88+O81</f>
        <v>0</v>
      </c>
      <c r="P86" s="201"/>
      <c r="Q86" s="3">
        <f>Q85-O86</f>
        <v>480</v>
      </c>
      <c r="R86" s="200">
        <f>O88+R81</f>
        <v>0</v>
      </c>
      <c r="S86" s="201"/>
      <c r="T86" s="3">
        <f>T85-R86</f>
        <v>480</v>
      </c>
      <c r="U86" s="200">
        <f>R88+U81</f>
        <v>0</v>
      </c>
      <c r="V86" s="201"/>
      <c r="W86" s="3">
        <f>W85-U86</f>
        <v>480</v>
      </c>
      <c r="X86" s="200">
        <f>U88+X81</f>
        <v>0</v>
      </c>
      <c r="Y86" s="201"/>
      <c r="Z86" s="3">
        <f>Z85-X86</f>
        <v>480</v>
      </c>
      <c r="AA86" s="200">
        <f>X88+AA81</f>
        <v>0</v>
      </c>
      <c r="AB86" s="201"/>
      <c r="AC86" s="3">
        <f>AC85-AA86</f>
        <v>480</v>
      </c>
      <c r="AD86" s="200">
        <f>AA88+AD81</f>
        <v>0</v>
      </c>
      <c r="AE86" s="201"/>
      <c r="AF86" s="3">
        <f>AF85-AD86</f>
        <v>480</v>
      </c>
      <c r="AG86" s="200">
        <f>AD88+AG81</f>
        <v>0</v>
      </c>
      <c r="AH86" s="201"/>
      <c r="AI86" s="3">
        <f>AI85-AG86</f>
        <v>480</v>
      </c>
      <c r="AJ86" s="200">
        <f>AG88+AJ81</f>
        <v>0</v>
      </c>
      <c r="AK86" s="201"/>
      <c r="AL86" s="3">
        <f>AL85-AJ86</f>
        <v>480</v>
      </c>
      <c r="AM86" s="200">
        <f>AJ88+AM81</f>
        <v>0</v>
      </c>
      <c r="AN86" s="201"/>
      <c r="AO86" s="3">
        <f>AO85-AM86</f>
        <v>480</v>
      </c>
      <c r="AP86" s="2"/>
      <c r="AQ86" s="1"/>
    </row>
    <row r="87" spans="4:45" ht="13.5" customHeight="1">
      <c r="D87" s="5"/>
      <c r="E87" s="5"/>
      <c r="F87" s="202" t="s">
        <v>126</v>
      </c>
      <c r="G87" s="203"/>
      <c r="H87" s="4">
        <v>400</v>
      </c>
      <c r="I87" s="202" t="s">
        <v>72</v>
      </c>
      <c r="J87" s="203"/>
      <c r="K87" s="4">
        <v>400</v>
      </c>
      <c r="L87" s="202" t="s">
        <v>77</v>
      </c>
      <c r="M87" s="203"/>
      <c r="N87" s="4">
        <v>400</v>
      </c>
      <c r="O87" s="202" t="s">
        <v>77</v>
      </c>
      <c r="P87" s="203"/>
      <c r="Q87" s="4">
        <v>400</v>
      </c>
      <c r="R87" s="202" t="s">
        <v>77</v>
      </c>
      <c r="S87" s="203"/>
      <c r="T87" s="4">
        <v>400</v>
      </c>
      <c r="U87" s="202" t="s">
        <v>77</v>
      </c>
      <c r="V87" s="203"/>
      <c r="W87" s="4">
        <v>400</v>
      </c>
      <c r="X87" s="202" t="s">
        <v>77</v>
      </c>
      <c r="Y87" s="203"/>
      <c r="Z87" s="4">
        <v>400</v>
      </c>
      <c r="AA87" s="202" t="s">
        <v>2</v>
      </c>
      <c r="AB87" s="203"/>
      <c r="AC87" s="4">
        <v>400</v>
      </c>
      <c r="AD87" s="202" t="s">
        <v>2</v>
      </c>
      <c r="AE87" s="203"/>
      <c r="AF87" s="4">
        <v>400</v>
      </c>
      <c r="AG87" s="202" t="s">
        <v>2</v>
      </c>
      <c r="AH87" s="203"/>
      <c r="AI87" s="4">
        <v>400</v>
      </c>
      <c r="AJ87" s="202" t="s">
        <v>2</v>
      </c>
      <c r="AK87" s="203"/>
      <c r="AL87" s="4">
        <v>400</v>
      </c>
      <c r="AM87" s="202" t="s">
        <v>2</v>
      </c>
      <c r="AN87" s="203"/>
      <c r="AO87" s="4">
        <v>400</v>
      </c>
      <c r="AP87" s="2"/>
      <c r="AQ87" s="1"/>
    </row>
    <row r="88" spans="4:45">
      <c r="D88" s="5"/>
      <c r="E88" s="5"/>
      <c r="F88" s="200">
        <f>不要１!AG81+不要１!AJ81+不要１!AM81+不要１!AP81</f>
        <v>0</v>
      </c>
      <c r="G88" s="201"/>
      <c r="H88" s="3">
        <f>H87-F88</f>
        <v>400</v>
      </c>
      <c r="I88" s="200">
        <f>'　【補完用】0年目'!$AG$22+'　【補完用】0年目'!$AJ$22+'　【補完用】0年目'!$AM$22+$I$81</f>
        <v>0</v>
      </c>
      <c r="J88" s="201"/>
      <c r="K88" s="3">
        <f>K87-I88</f>
        <v>400</v>
      </c>
      <c r="L88" s="200">
        <f>I90+L81</f>
        <v>0</v>
      </c>
      <c r="M88" s="201"/>
      <c r="N88" s="3">
        <f>N87-L88</f>
        <v>400</v>
      </c>
      <c r="O88" s="200">
        <f>L90+O81</f>
        <v>0</v>
      </c>
      <c r="P88" s="201"/>
      <c r="Q88" s="3">
        <f>Q87-O88</f>
        <v>400</v>
      </c>
      <c r="R88" s="200">
        <f>O90+R81</f>
        <v>0</v>
      </c>
      <c r="S88" s="201"/>
      <c r="T88" s="3">
        <f>T87-R88</f>
        <v>400</v>
      </c>
      <c r="U88" s="200">
        <f>R90+U81</f>
        <v>0</v>
      </c>
      <c r="V88" s="201"/>
      <c r="W88" s="3">
        <f>W87-U88</f>
        <v>400</v>
      </c>
      <c r="X88" s="200">
        <f>U90+X81</f>
        <v>0</v>
      </c>
      <c r="Y88" s="201"/>
      <c r="Z88" s="3">
        <f>Z87-X88</f>
        <v>400</v>
      </c>
      <c r="AA88" s="200">
        <f>X90+AA81</f>
        <v>0</v>
      </c>
      <c r="AB88" s="201"/>
      <c r="AC88" s="3">
        <f>AC87-AA88</f>
        <v>400</v>
      </c>
      <c r="AD88" s="200">
        <f>AA90+AD81</f>
        <v>0</v>
      </c>
      <c r="AE88" s="201"/>
      <c r="AF88" s="3">
        <f>AF87-AD88</f>
        <v>400</v>
      </c>
      <c r="AG88" s="200">
        <f>AD90+AG81</f>
        <v>0</v>
      </c>
      <c r="AH88" s="201"/>
      <c r="AI88" s="3">
        <f>AI87-AG88</f>
        <v>400</v>
      </c>
      <c r="AJ88" s="200">
        <f>AG90+AJ81</f>
        <v>0</v>
      </c>
      <c r="AK88" s="201"/>
      <c r="AL88" s="3">
        <f>AL87-AJ88</f>
        <v>400</v>
      </c>
      <c r="AM88" s="200">
        <f>AJ90+AM81</f>
        <v>0</v>
      </c>
      <c r="AN88" s="201"/>
      <c r="AO88" s="3">
        <f>AO87-AM88</f>
        <v>400</v>
      </c>
      <c r="AP88" s="2"/>
      <c r="AQ88" s="1"/>
    </row>
    <row r="89" spans="4:45" ht="13.5" customHeight="1">
      <c r="D89" s="5"/>
      <c r="E89" s="5"/>
      <c r="F89" s="202" t="s">
        <v>127</v>
      </c>
      <c r="G89" s="203"/>
      <c r="H89" s="4">
        <v>320</v>
      </c>
      <c r="I89" s="202" t="s">
        <v>73</v>
      </c>
      <c r="J89" s="203"/>
      <c r="K89" s="4">
        <v>320</v>
      </c>
      <c r="L89" s="202" t="s">
        <v>78</v>
      </c>
      <c r="M89" s="203"/>
      <c r="N89" s="4">
        <v>320</v>
      </c>
      <c r="O89" s="202" t="s">
        <v>78</v>
      </c>
      <c r="P89" s="203"/>
      <c r="Q89" s="4">
        <v>320</v>
      </c>
      <c r="R89" s="202" t="s">
        <v>78</v>
      </c>
      <c r="S89" s="203"/>
      <c r="T89" s="4">
        <v>320</v>
      </c>
      <c r="U89" s="202" t="s">
        <v>78</v>
      </c>
      <c r="V89" s="203"/>
      <c r="W89" s="4">
        <v>320</v>
      </c>
      <c r="X89" s="202" t="s">
        <v>78</v>
      </c>
      <c r="Y89" s="203"/>
      <c r="Z89" s="4">
        <v>320</v>
      </c>
      <c r="AA89" s="202" t="s">
        <v>0</v>
      </c>
      <c r="AB89" s="203"/>
      <c r="AC89" s="4">
        <v>320</v>
      </c>
      <c r="AD89" s="202" t="s">
        <v>0</v>
      </c>
      <c r="AE89" s="203"/>
      <c r="AF89" s="4">
        <v>320</v>
      </c>
      <c r="AG89" s="202" t="s">
        <v>0</v>
      </c>
      <c r="AH89" s="203"/>
      <c r="AI89" s="4">
        <v>320</v>
      </c>
      <c r="AJ89" s="202" t="s">
        <v>0</v>
      </c>
      <c r="AK89" s="203"/>
      <c r="AL89" s="4">
        <v>320</v>
      </c>
      <c r="AM89" s="202" t="s">
        <v>0</v>
      </c>
      <c r="AN89" s="203"/>
      <c r="AO89" s="4">
        <v>320</v>
      </c>
      <c r="AP89" s="2"/>
      <c r="AQ89" s="1"/>
    </row>
    <row r="90" spans="4:45">
      <c r="D90" s="5"/>
      <c r="E90" s="5"/>
      <c r="F90" s="200">
        <f>不要１!AJ81+不要１!AM81+不要１!AP81</f>
        <v>0</v>
      </c>
      <c r="G90" s="201"/>
      <c r="H90" s="3">
        <f>H89-F90</f>
        <v>320</v>
      </c>
      <c r="I90" s="200">
        <f>'　【補完用】0年目'!$AJ$22+'　【補完用】0年目'!$AM$22+$I$81</f>
        <v>0</v>
      </c>
      <c r="J90" s="201"/>
      <c r="K90" s="3">
        <f>K89-I90</f>
        <v>320</v>
      </c>
      <c r="L90" s="200">
        <f>I92+L81</f>
        <v>0</v>
      </c>
      <c r="M90" s="201"/>
      <c r="N90" s="3">
        <f>N89-L90</f>
        <v>320</v>
      </c>
      <c r="O90" s="200">
        <f>L92+O81</f>
        <v>0</v>
      </c>
      <c r="P90" s="201"/>
      <c r="Q90" s="3">
        <f>Q89-O90</f>
        <v>320</v>
      </c>
      <c r="R90" s="200">
        <f>O92+R81</f>
        <v>0</v>
      </c>
      <c r="S90" s="201"/>
      <c r="T90" s="3">
        <f>T89-R90</f>
        <v>320</v>
      </c>
      <c r="U90" s="200">
        <f>R92+U81</f>
        <v>0</v>
      </c>
      <c r="V90" s="201"/>
      <c r="W90" s="3">
        <f>W89-U90</f>
        <v>320</v>
      </c>
      <c r="X90" s="200">
        <f>U92+X81</f>
        <v>0</v>
      </c>
      <c r="Y90" s="201"/>
      <c r="Z90" s="3">
        <f>Z89-X90</f>
        <v>320</v>
      </c>
      <c r="AA90" s="200">
        <f>X92+AA81</f>
        <v>0</v>
      </c>
      <c r="AB90" s="201"/>
      <c r="AC90" s="3">
        <f>AC89-AA90</f>
        <v>320</v>
      </c>
      <c r="AD90" s="200">
        <f>AA92+AD81</f>
        <v>0</v>
      </c>
      <c r="AE90" s="201"/>
      <c r="AF90" s="3">
        <f>AF89-AD90</f>
        <v>320</v>
      </c>
      <c r="AG90" s="200">
        <f>AD92+AG81</f>
        <v>0</v>
      </c>
      <c r="AH90" s="201"/>
      <c r="AI90" s="3">
        <f>AI89-AG90</f>
        <v>320</v>
      </c>
      <c r="AJ90" s="200">
        <f>AG92+AJ81</f>
        <v>0</v>
      </c>
      <c r="AK90" s="201"/>
      <c r="AL90" s="3">
        <f>AL89-AJ90</f>
        <v>320</v>
      </c>
      <c r="AM90" s="200">
        <f>AJ92+AM81</f>
        <v>0</v>
      </c>
      <c r="AN90" s="201"/>
      <c r="AO90" s="3">
        <f>AO89-AM90</f>
        <v>320</v>
      </c>
      <c r="AP90" s="2"/>
      <c r="AQ90" s="1"/>
    </row>
    <row r="91" spans="4:45" ht="13.5" customHeight="1">
      <c r="D91" s="5"/>
      <c r="E91" s="5"/>
      <c r="F91" s="202" t="s">
        <v>128</v>
      </c>
      <c r="G91" s="203"/>
      <c r="H91" s="4">
        <v>240</v>
      </c>
      <c r="I91" s="202" t="s">
        <v>74</v>
      </c>
      <c r="J91" s="203"/>
      <c r="K91" s="4">
        <v>240</v>
      </c>
      <c r="L91" s="202" t="s">
        <v>79</v>
      </c>
      <c r="M91" s="203"/>
      <c r="N91" s="4">
        <v>240</v>
      </c>
      <c r="O91" s="202" t="s">
        <v>79</v>
      </c>
      <c r="P91" s="203"/>
      <c r="Q91" s="4">
        <v>240</v>
      </c>
      <c r="R91" s="202" t="s">
        <v>79</v>
      </c>
      <c r="S91" s="203"/>
      <c r="T91" s="4">
        <v>240</v>
      </c>
      <c r="U91" s="202" t="s">
        <v>79</v>
      </c>
      <c r="V91" s="203"/>
      <c r="W91" s="4">
        <v>240</v>
      </c>
      <c r="X91" s="202" t="s">
        <v>79</v>
      </c>
      <c r="Y91" s="203"/>
      <c r="Z91" s="4">
        <v>240</v>
      </c>
      <c r="AA91" s="202" t="s">
        <v>1</v>
      </c>
      <c r="AB91" s="203"/>
      <c r="AC91" s="4">
        <v>240</v>
      </c>
      <c r="AD91" s="202" t="s">
        <v>1</v>
      </c>
      <c r="AE91" s="203"/>
      <c r="AF91" s="4">
        <v>240</v>
      </c>
      <c r="AG91" s="202" t="s">
        <v>1</v>
      </c>
      <c r="AH91" s="203"/>
      <c r="AI91" s="4">
        <v>240</v>
      </c>
      <c r="AJ91" s="202" t="s">
        <v>1</v>
      </c>
      <c r="AK91" s="203"/>
      <c r="AL91" s="4">
        <v>240</v>
      </c>
      <c r="AM91" s="202" t="s">
        <v>1</v>
      </c>
      <c r="AN91" s="203"/>
      <c r="AO91" s="4">
        <v>240</v>
      </c>
      <c r="AP91" s="2"/>
      <c r="AQ91" s="1"/>
    </row>
    <row r="92" spans="4:45">
      <c r="D92" s="5"/>
      <c r="E92" s="5"/>
      <c r="F92" s="200">
        <f>不要１!AM81+不要１!AP81</f>
        <v>0</v>
      </c>
      <c r="G92" s="201"/>
      <c r="H92" s="3">
        <f>H91-F92</f>
        <v>240</v>
      </c>
      <c r="I92" s="200">
        <f>'　【補完用】0年目'!$AM$22+$I$81</f>
        <v>0</v>
      </c>
      <c r="J92" s="201"/>
      <c r="K92" s="3">
        <f>K91-I92</f>
        <v>240</v>
      </c>
      <c r="L92" s="200">
        <f>I94+L81</f>
        <v>0</v>
      </c>
      <c r="M92" s="201"/>
      <c r="N92" s="3">
        <f>N91-L92</f>
        <v>240</v>
      </c>
      <c r="O92" s="200">
        <f>L94+O81</f>
        <v>0</v>
      </c>
      <c r="P92" s="201"/>
      <c r="Q92" s="3">
        <f>Q91-O92</f>
        <v>240</v>
      </c>
      <c r="R92" s="200">
        <f>O94+R81</f>
        <v>0</v>
      </c>
      <c r="S92" s="201"/>
      <c r="T92" s="3">
        <f>T91-R92</f>
        <v>240</v>
      </c>
      <c r="U92" s="200">
        <f>R94+U81</f>
        <v>0</v>
      </c>
      <c r="V92" s="201"/>
      <c r="W92" s="3">
        <f>W91-U92</f>
        <v>240</v>
      </c>
      <c r="X92" s="200">
        <f>U94+X81</f>
        <v>0</v>
      </c>
      <c r="Y92" s="201"/>
      <c r="Z92" s="3">
        <f>Z91-X92</f>
        <v>240</v>
      </c>
      <c r="AA92" s="200">
        <f>X94+AA81</f>
        <v>0</v>
      </c>
      <c r="AB92" s="201"/>
      <c r="AC92" s="3">
        <f>AC91-AA92</f>
        <v>240</v>
      </c>
      <c r="AD92" s="200">
        <f>AA94+AD81</f>
        <v>0</v>
      </c>
      <c r="AE92" s="201"/>
      <c r="AF92" s="3">
        <f>AF91-AD92</f>
        <v>240</v>
      </c>
      <c r="AG92" s="200">
        <f>AD94+AG81</f>
        <v>0</v>
      </c>
      <c r="AH92" s="201"/>
      <c r="AI92" s="3">
        <f>AI91-AG92</f>
        <v>240</v>
      </c>
      <c r="AJ92" s="200">
        <f>AG94+AJ81</f>
        <v>0</v>
      </c>
      <c r="AK92" s="201"/>
      <c r="AL92" s="3">
        <f>AL91-AJ92</f>
        <v>240</v>
      </c>
      <c r="AM92" s="200">
        <f>AJ94+AM81</f>
        <v>0</v>
      </c>
      <c r="AN92" s="201"/>
      <c r="AO92" s="3">
        <f>AO91-AM92</f>
        <v>240</v>
      </c>
      <c r="AP92" s="2"/>
      <c r="AQ92" s="1"/>
    </row>
    <row r="93" spans="4:45">
      <c r="D93" s="5"/>
      <c r="E93" s="5"/>
      <c r="F93" s="202" t="s">
        <v>129</v>
      </c>
      <c r="G93" s="203"/>
      <c r="H93" s="4">
        <v>160</v>
      </c>
      <c r="I93" s="202" t="s">
        <v>75</v>
      </c>
      <c r="J93" s="203"/>
      <c r="K93" s="4">
        <v>160</v>
      </c>
      <c r="L93" s="202" t="s">
        <v>80</v>
      </c>
      <c r="M93" s="203"/>
      <c r="N93" s="4">
        <v>160</v>
      </c>
      <c r="O93" s="202" t="s">
        <v>80</v>
      </c>
      <c r="P93" s="203"/>
      <c r="Q93" s="4">
        <v>160</v>
      </c>
      <c r="R93" s="202" t="s">
        <v>80</v>
      </c>
      <c r="S93" s="203"/>
      <c r="T93" s="4">
        <v>160</v>
      </c>
      <c r="U93" s="202" t="s">
        <v>80</v>
      </c>
      <c r="V93" s="203"/>
      <c r="W93" s="4">
        <v>160</v>
      </c>
      <c r="X93" s="202" t="s">
        <v>80</v>
      </c>
      <c r="Y93" s="203"/>
      <c r="Z93" s="4">
        <v>160</v>
      </c>
      <c r="AA93" s="202" t="s">
        <v>3</v>
      </c>
      <c r="AB93" s="203"/>
      <c r="AC93" s="4">
        <v>160</v>
      </c>
      <c r="AD93" s="202" t="s">
        <v>3</v>
      </c>
      <c r="AE93" s="203"/>
      <c r="AF93" s="4">
        <v>160</v>
      </c>
      <c r="AG93" s="202" t="s">
        <v>3</v>
      </c>
      <c r="AH93" s="203"/>
      <c r="AI93" s="4">
        <v>160</v>
      </c>
      <c r="AJ93" s="202" t="s">
        <v>3</v>
      </c>
      <c r="AK93" s="203"/>
      <c r="AL93" s="4">
        <v>160</v>
      </c>
      <c r="AM93" s="202" t="s">
        <v>3</v>
      </c>
      <c r="AN93" s="203"/>
      <c r="AO93" s="4">
        <v>160</v>
      </c>
      <c r="AP93" s="2"/>
      <c r="AQ93" s="1"/>
    </row>
    <row r="94" spans="4:45">
      <c r="D94" s="5"/>
      <c r="E94" s="5"/>
      <c r="F94" s="200">
        <f>不要１!AP81</f>
        <v>0</v>
      </c>
      <c r="G94" s="201"/>
      <c r="H94" s="3">
        <f>H93-F94</f>
        <v>160</v>
      </c>
      <c r="I94" s="200">
        <f>I81</f>
        <v>0</v>
      </c>
      <c r="J94" s="201"/>
      <c r="K94" s="3">
        <f>K93-I94</f>
        <v>160</v>
      </c>
      <c r="L94" s="200">
        <f>L81</f>
        <v>0</v>
      </c>
      <c r="M94" s="201"/>
      <c r="N94" s="3">
        <f>N93-L94</f>
        <v>160</v>
      </c>
      <c r="O94" s="200">
        <f>O81</f>
        <v>0</v>
      </c>
      <c r="P94" s="201"/>
      <c r="Q94" s="3">
        <f>Q93-O94</f>
        <v>160</v>
      </c>
      <c r="R94" s="200">
        <f>R81</f>
        <v>0</v>
      </c>
      <c r="S94" s="201"/>
      <c r="T94" s="3">
        <f>T93-R94</f>
        <v>160</v>
      </c>
      <c r="U94" s="200">
        <f>U81</f>
        <v>0</v>
      </c>
      <c r="V94" s="201"/>
      <c r="W94" s="3">
        <f>W93-U94</f>
        <v>160</v>
      </c>
      <c r="X94" s="200">
        <f>X81</f>
        <v>0</v>
      </c>
      <c r="Y94" s="201"/>
      <c r="Z94" s="3">
        <f>Z93-X94</f>
        <v>160</v>
      </c>
      <c r="AA94" s="200">
        <f>AA81</f>
        <v>0</v>
      </c>
      <c r="AB94" s="201"/>
      <c r="AC94" s="3">
        <f>AC93-AA94</f>
        <v>160</v>
      </c>
      <c r="AD94" s="200">
        <f>AD81</f>
        <v>0</v>
      </c>
      <c r="AE94" s="201"/>
      <c r="AF94" s="3">
        <f>AF93-AD94</f>
        <v>160</v>
      </c>
      <c r="AG94" s="200">
        <f>AG81</f>
        <v>0</v>
      </c>
      <c r="AH94" s="201"/>
      <c r="AI94" s="3">
        <f>AI93-AG94</f>
        <v>160</v>
      </c>
      <c r="AJ94" s="200">
        <f>AJ81</f>
        <v>0</v>
      </c>
      <c r="AK94" s="201"/>
      <c r="AL94" s="3">
        <f>AL93-AJ94</f>
        <v>160</v>
      </c>
      <c r="AM94" s="200">
        <f>AM81</f>
        <v>0</v>
      </c>
      <c r="AN94" s="201"/>
      <c r="AO94" s="3">
        <f>AO93-AM94</f>
        <v>160</v>
      </c>
      <c r="AP94" s="2"/>
      <c r="AQ94" s="1"/>
    </row>
    <row r="95" spans="4:45" ht="21" customHeight="1" thickBot="1">
      <c r="E95" s="92" t="s">
        <v>12</v>
      </c>
      <c r="I95">
        <f>IF($X$2="",0,IF(I82&gt;$S$2,1,0))</f>
        <v>0</v>
      </c>
      <c r="L95">
        <f>IF(L82&gt;$S$2,1,0)</f>
        <v>0</v>
      </c>
      <c r="O95">
        <f>IF(O82&gt;$S$2,1,0)</f>
        <v>0</v>
      </c>
      <c r="R95">
        <f>IF(R82&gt;$S$2,1,0)</f>
        <v>0</v>
      </c>
      <c r="U95">
        <f>IF(U82&gt;$S$2,1,0)</f>
        <v>0</v>
      </c>
      <c r="X95">
        <f>IF(X82&gt;$S$2,1,0)</f>
        <v>0</v>
      </c>
      <c r="AA95">
        <f>IF(AA82&gt;$S$2,1,0)</f>
        <v>0</v>
      </c>
      <c r="AD95">
        <f>IF(AD82&gt;$S$2,1,0)</f>
        <v>0</v>
      </c>
      <c r="AG95">
        <f>IF($X$2="",0,IF(AG82&gt;$S$2,1,0))</f>
        <v>0</v>
      </c>
      <c r="AJ95">
        <f>IF($X$2="",0,IF(AJ82&gt;$S$2,1,0))</f>
        <v>0</v>
      </c>
      <c r="AM95">
        <f>IF($X$2="",0,IF(AM82&gt;$S$2,1,0))</f>
        <v>0</v>
      </c>
      <c r="AP95">
        <f>IF($X$2="",0,IF(AP82&gt;$S$2,1,0))</f>
        <v>0</v>
      </c>
    </row>
    <row r="96" spans="4:45" ht="40.5" customHeight="1" thickBot="1">
      <c r="D96" s="5">
        <v>7</v>
      </c>
      <c r="E96" s="5"/>
      <c r="F96" s="207" t="s">
        <v>98</v>
      </c>
      <c r="G96" s="207"/>
      <c r="H96" s="88">
        <f>MIN(H99,$E99)</f>
        <v>0</v>
      </c>
      <c r="I96" s="9">
        <f>'2年目'!G25</f>
        <v>0</v>
      </c>
      <c r="J96" s="10">
        <f>COUNTIF(I110,1)</f>
        <v>0</v>
      </c>
      <c r="K96" s="88">
        <f>MIN(K99,$E99)</f>
        <v>0</v>
      </c>
      <c r="L96" s="9">
        <f>'2年目'!J25</f>
        <v>0</v>
      </c>
      <c r="M96" s="10">
        <f>COUNTIF(I110:L110,1)</f>
        <v>0</v>
      </c>
      <c r="N96" s="88">
        <f>MIN(N99,$E99)</f>
        <v>0</v>
      </c>
      <c r="O96" s="9">
        <f>'2年目'!M25</f>
        <v>0</v>
      </c>
      <c r="P96" s="10">
        <f>COUNTIF(I110:O110,1)</f>
        <v>0</v>
      </c>
      <c r="Q96" s="88">
        <f>MIN(Q99,$E99)</f>
        <v>0</v>
      </c>
      <c r="R96" s="9">
        <f>'2年目'!P25</f>
        <v>0</v>
      </c>
      <c r="S96" s="10">
        <f>COUNTIF(I110:R110,1)</f>
        <v>0</v>
      </c>
      <c r="T96" s="88">
        <f>MIN(T99,$E99)</f>
        <v>0</v>
      </c>
      <c r="U96" s="9">
        <f>'2年目'!S25</f>
        <v>0</v>
      </c>
      <c r="V96" s="10">
        <f>COUNTIF(I110:U110,1)</f>
        <v>0</v>
      </c>
      <c r="W96" s="88">
        <f>MIN(W99,$E99)</f>
        <v>0</v>
      </c>
      <c r="X96" s="9">
        <f>'2年目'!V25</f>
        <v>0</v>
      </c>
      <c r="Y96" s="10">
        <f>COUNTIF(I110:X110,1)</f>
        <v>0</v>
      </c>
      <c r="Z96" s="88">
        <f>MIN(Z99,$E99)</f>
        <v>0</v>
      </c>
      <c r="AA96" s="9">
        <f>'2年目'!Y25</f>
        <v>0</v>
      </c>
      <c r="AB96" s="10">
        <f>COUNTIF(I110:AA110,1)</f>
        <v>0</v>
      </c>
      <c r="AC96" s="88">
        <f>MIN(AC99,$E99)</f>
        <v>0</v>
      </c>
      <c r="AD96" s="9">
        <f>'2年目'!AB25</f>
        <v>0</v>
      </c>
      <c r="AE96" s="10">
        <f>COUNTIF(I110:AD110,1)</f>
        <v>0</v>
      </c>
      <c r="AF96" s="88">
        <f>MIN(AF99,$E99)</f>
        <v>0</v>
      </c>
      <c r="AG96" s="9">
        <f>'2年目'!AE25</f>
        <v>0</v>
      </c>
      <c r="AH96" s="10">
        <f>COUNTIF(I110:AG110,1)</f>
        <v>0</v>
      </c>
      <c r="AI96" s="88">
        <f>MIN(AI99,$E99)</f>
        <v>0</v>
      </c>
      <c r="AJ96" s="9">
        <f>'2年目'!AH25</f>
        <v>0</v>
      </c>
      <c r="AK96" s="10">
        <f>COUNTIF(I110:AJ110,1)</f>
        <v>0</v>
      </c>
      <c r="AL96" s="88">
        <f>MIN(AL99,$E99)</f>
        <v>0</v>
      </c>
      <c r="AM96" s="9">
        <f>'2年目'!AK25</f>
        <v>0</v>
      </c>
      <c r="AN96" s="10">
        <f>COUNTIF(I110:AM110,1)</f>
        <v>0</v>
      </c>
      <c r="AO96" s="88">
        <f>MIN(AO99,$E99)</f>
        <v>0</v>
      </c>
      <c r="AP96" s="9">
        <f>'2年目'!AN25</f>
        <v>0</v>
      </c>
      <c r="AQ96" s="10">
        <f>COUNTIF(I110:AP110,1)</f>
        <v>0</v>
      </c>
      <c r="AR96" s="24">
        <f>I96+L96+O96+R96+U96+X96+AA96+AD96+AG96+AJ96+AM96+AP96</f>
        <v>0</v>
      </c>
      <c r="AS96" s="18" t="s">
        <v>24</v>
      </c>
    </row>
    <row r="97" spans="4:45" s="17" customFormat="1" ht="18.75" customHeight="1" thickBot="1">
      <c r="D97" s="30" t="s">
        <v>23</v>
      </c>
      <c r="E97" s="31" t="s">
        <v>19</v>
      </c>
      <c r="F97" s="207"/>
      <c r="G97" s="207"/>
      <c r="H97" s="91">
        <f>MIN(H98,H99,$E99)</f>
        <v>0</v>
      </c>
      <c r="I97" s="22">
        <f>'2年目'!G26</f>
        <v>0</v>
      </c>
      <c r="J97" s="23">
        <f>'2年目'!H26</f>
        <v>0</v>
      </c>
      <c r="K97" s="91">
        <f>MIN(K98,K99,$E99)</f>
        <v>0</v>
      </c>
      <c r="L97" s="22">
        <f>'2年目'!J26</f>
        <v>0</v>
      </c>
      <c r="M97" s="23">
        <f>'2年目'!K26</f>
        <v>0</v>
      </c>
      <c r="N97" s="91">
        <f>IF(M96&gt;=$X$2,MIN($S$2,N98,N99,$AL$2-L99,$E99),MIN(N98,N99,$AL$2-L99,$E99))</f>
        <v>0</v>
      </c>
      <c r="O97" s="22">
        <f>'2年目'!M26</f>
        <v>0</v>
      </c>
      <c r="P97" s="23">
        <f>'2年目'!N26</f>
        <v>0</v>
      </c>
      <c r="Q97" s="91">
        <f>IF(P96&gt;=$X$2,MIN($S$2,Q98,Q99,$AL$2-O99,$E99),MIN(Q98,Q99,$AL$2-O99,$E99))</f>
        <v>0</v>
      </c>
      <c r="R97" s="22">
        <f>'2年目'!P26</f>
        <v>0</v>
      </c>
      <c r="S97" s="23">
        <f>'2年目'!Q26</f>
        <v>0</v>
      </c>
      <c r="T97" s="91">
        <f>IF(S96&gt;=$X$2,MIN($S$2,T98,T99,$AL$2-R99,$E99),MIN(T98,T99,$AL$2-R99,$E99))</f>
        <v>0</v>
      </c>
      <c r="U97" s="22">
        <f>'2年目'!S26</f>
        <v>0</v>
      </c>
      <c r="V97" s="23">
        <f>'2年目'!T26</f>
        <v>0</v>
      </c>
      <c r="W97" s="91">
        <f>IF(V96&gt;=$X$2,MIN($S$2,W98,W99,$AL$2-U99,$E99),MIN(W98,W99,$AL$2-U99,$E99))</f>
        <v>0</v>
      </c>
      <c r="X97" s="22">
        <f>'2年目'!V26</f>
        <v>0</v>
      </c>
      <c r="Y97" s="23">
        <f>'2年目'!W26</f>
        <v>0</v>
      </c>
      <c r="Z97" s="91">
        <f>IF(Y96&gt;=$X$2,MIN($S$2,Z98,Z99,$AL$2-X99,$E99),MIN(Z98,Z99,$AL$2-X99,$E99))</f>
        <v>0</v>
      </c>
      <c r="AA97" s="22">
        <f>'2年目'!Y26</f>
        <v>0</v>
      </c>
      <c r="AB97" s="23">
        <f>'2年目'!Z26</f>
        <v>0</v>
      </c>
      <c r="AC97" s="91">
        <f>IF(AB96&gt;=$X$2,MIN($S$2,AC98,AC99,$AL$2-AA99,$E99),MIN(AC98,AC99,$AL$2-AA99,$E99))</f>
        <v>0</v>
      </c>
      <c r="AD97" s="22">
        <f>'2年目'!AB26</f>
        <v>0</v>
      </c>
      <c r="AE97" s="23">
        <f>'2年目'!AC26</f>
        <v>0</v>
      </c>
      <c r="AF97" s="91">
        <f>IF(AE96&gt;=$X$2,MIN($S$2,AF98,AF99,$AL$2-AD99,$E99),MIN(AF98,AF99,$AL$2-AD99,$E99))</f>
        <v>0</v>
      </c>
      <c r="AG97" s="22">
        <f>'2年目'!AE26</f>
        <v>0</v>
      </c>
      <c r="AH97" s="23">
        <f>'2年目'!AF26</f>
        <v>0</v>
      </c>
      <c r="AI97" s="91">
        <f>IF(AH96&gt;=$X$2,MIN($S$2,AI98,AI99,$AL$2-AG99,$E99),MIN(AI98,AI99,$AL$2-AG99,$E99))</f>
        <v>0</v>
      </c>
      <c r="AJ97" s="22">
        <f>'2年目'!AH26</f>
        <v>0</v>
      </c>
      <c r="AK97" s="23">
        <f>'2年目'!AI26</f>
        <v>0</v>
      </c>
      <c r="AL97" s="91">
        <f>IF(AK96&gt;=$X$2,MIN($S$2,AL98,AL99,$AL$2-AJ99,$E99),MIN(AL98,AL99,$AL$2-AJ99,$E99))</f>
        <v>0</v>
      </c>
      <c r="AM97" s="22">
        <f>'2年目'!AK26</f>
        <v>0</v>
      </c>
      <c r="AN97" s="23">
        <f>'2年目'!AL26</f>
        <v>0</v>
      </c>
      <c r="AO97" s="91">
        <f>IF(AN96&gt;=$X$2,MIN($S$2,AO98,AO99,$AL$2-AM99,$E99),MIN(AO98,AO99,$AL$2-AM99,$E99))</f>
        <v>0</v>
      </c>
      <c r="AP97" s="22">
        <f>'2年目'!AN26</f>
        <v>0</v>
      </c>
      <c r="AQ97" s="23">
        <f>'2年目'!AO26</f>
        <v>0</v>
      </c>
      <c r="AR97" s="12">
        <f>I97+L97+O97+R97+U97+X97+AA97+AD97+AG97+AJ97+AM97+AP97</f>
        <v>0</v>
      </c>
      <c r="AS97" s="18" t="s">
        <v>20</v>
      </c>
    </row>
    <row r="98" spans="4:45">
      <c r="D98" s="5"/>
      <c r="E98" s="5"/>
      <c r="F98" s="59"/>
      <c r="G98" s="60"/>
      <c r="H98" s="13"/>
      <c r="I98" s="59"/>
      <c r="J98" s="60"/>
      <c r="K98" s="13"/>
      <c r="L98" s="204" t="s">
        <v>25</v>
      </c>
      <c r="M98" s="205"/>
      <c r="N98" s="15" t="str">
        <f>IF(M96&gt;=$X$2,$S$2,"")</f>
        <v/>
      </c>
      <c r="O98" s="204" t="s">
        <v>25</v>
      </c>
      <c r="P98" s="205"/>
      <c r="Q98" s="15" t="str">
        <f>IF(P96&gt;=$X$2,$S$2,"")</f>
        <v/>
      </c>
      <c r="R98" s="204" t="s">
        <v>25</v>
      </c>
      <c r="S98" s="205"/>
      <c r="T98" s="15" t="str">
        <f>IF(S96&gt;=$X$2,$S$2,"")</f>
        <v/>
      </c>
      <c r="U98" s="204" t="s">
        <v>25</v>
      </c>
      <c r="V98" s="205"/>
      <c r="W98" s="15" t="str">
        <f>IF(V96&gt;=$X$2,$S$2,"")</f>
        <v/>
      </c>
      <c r="X98" s="204" t="s">
        <v>25</v>
      </c>
      <c r="Y98" s="205"/>
      <c r="Z98" s="15" t="str">
        <f>IF(Y96&gt;=$X$2,$S$2,"")</f>
        <v/>
      </c>
      <c r="AA98" s="204" t="s">
        <v>25</v>
      </c>
      <c r="AB98" s="205"/>
      <c r="AC98" s="15" t="str">
        <f>IF(AB96&gt;=$X$2,$S$2,"")</f>
        <v/>
      </c>
      <c r="AD98" s="204" t="s">
        <v>25</v>
      </c>
      <c r="AE98" s="205"/>
      <c r="AF98" s="15" t="str">
        <f>IF(AE96&gt;=$X$2,$S$2,"")</f>
        <v/>
      </c>
      <c r="AG98" s="204" t="s">
        <v>25</v>
      </c>
      <c r="AH98" s="205"/>
      <c r="AI98" s="15" t="str">
        <f>IF(AH96&gt;=$X$2,$S$2,"")</f>
        <v/>
      </c>
      <c r="AJ98" s="204" t="s">
        <v>25</v>
      </c>
      <c r="AK98" s="205"/>
      <c r="AL98" s="15" t="str">
        <f>IF(AK96&gt;=$X$2,$S$2,"")</f>
        <v/>
      </c>
      <c r="AM98" s="204" t="s">
        <v>25</v>
      </c>
      <c r="AN98" s="205"/>
      <c r="AO98" s="15" t="str">
        <f>IF(AN96&gt;=$X$2,$S$2,"")</f>
        <v/>
      </c>
      <c r="AP98" s="204" t="s">
        <v>25</v>
      </c>
      <c r="AQ98" s="205"/>
    </row>
    <row r="99" spans="4:45">
      <c r="D99" s="5"/>
      <c r="E99" s="89">
        <f>IF($AE$2="",$S$2,$AE$2)</f>
        <v>0</v>
      </c>
      <c r="F99" s="206"/>
      <c r="G99" s="205"/>
      <c r="H99" s="90">
        <f>IF(MIN(H101,H103,H105,H107,H109)&lt;0,0,MIN(H101,H103,H105,H107,H109,$AE$2))</f>
        <v>160</v>
      </c>
      <c r="I99" s="206"/>
      <c r="J99" s="205"/>
      <c r="K99" s="90">
        <f>IF(MIN(K101,K103,K105,K107,K109)&lt;0,0,MIN(K101,K103,K105,K107,K109,$AE$2))</f>
        <v>160</v>
      </c>
      <c r="L99" s="200">
        <f>I97+L97</f>
        <v>0</v>
      </c>
      <c r="M99" s="201"/>
      <c r="N99" s="90">
        <f>IF(MIN(N101,N103,N105,N107,N109)&lt;0,0,MIN(N101,N103,N105,N107,N109,$AE$2))</f>
        <v>160</v>
      </c>
      <c r="O99" s="200">
        <f>L99+O97</f>
        <v>0</v>
      </c>
      <c r="P99" s="201"/>
      <c r="Q99" s="90">
        <f>IF(MIN(Q101,Q103,Q105,Q107,Q109)&lt;0,0,MIN(Q101,Q103,Q105,Q107,Q109,$AE$2))</f>
        <v>160</v>
      </c>
      <c r="R99" s="200">
        <f>O99+R97</f>
        <v>0</v>
      </c>
      <c r="S99" s="201"/>
      <c r="T99" s="90">
        <f>IF(MIN(T101,T103,T105,T107,T109)&lt;0,0,MIN(T101,T103,T105,T107,T109,$AE$2))</f>
        <v>160</v>
      </c>
      <c r="U99" s="200">
        <f>R99+U97</f>
        <v>0</v>
      </c>
      <c r="V99" s="201"/>
      <c r="W99" s="90">
        <f>IF(MIN(W101,W103,W105,W107,W109)&lt;0,0,MIN(W101,W103,W105,W107,W109,$AE$2))</f>
        <v>160</v>
      </c>
      <c r="X99" s="200">
        <f>U99+X97</f>
        <v>0</v>
      </c>
      <c r="Y99" s="201"/>
      <c r="Z99" s="90">
        <f>IF(MIN(Z101,Z103,Z105,Z107,Z109)&lt;0,0,MIN(Z101,Z103,Z105,Z107,Z109,$AE$2))</f>
        <v>160</v>
      </c>
      <c r="AA99" s="200">
        <f>X99+AA97</f>
        <v>0</v>
      </c>
      <c r="AB99" s="201"/>
      <c r="AC99" s="90">
        <f>IF(MIN(AC101,AC103,AC105,AC107,AC109)&lt;0,0,MIN(AC101,AC103,AC105,AC107,AC109,$AE$2))</f>
        <v>160</v>
      </c>
      <c r="AD99" s="200">
        <f>AA99+AD97</f>
        <v>0</v>
      </c>
      <c r="AE99" s="201"/>
      <c r="AF99" s="90">
        <f>IF(MIN(AF101,AF103,AF105,AF107,AF109)&lt;0,0,MIN(AF101,AF103,AF105,AF107,AF109,$AE$2))</f>
        <v>160</v>
      </c>
      <c r="AG99" s="200">
        <f>AD99+AG97</f>
        <v>0</v>
      </c>
      <c r="AH99" s="201"/>
      <c r="AI99" s="90">
        <f>IF(MIN(AI101,AI103,AI105,AI107,AI109)&lt;0,0,MIN(AI101,AI103,AI105,AI107,AI109,$AE$2))</f>
        <v>160</v>
      </c>
      <c r="AJ99" s="200">
        <f>AG99+AJ97</f>
        <v>0</v>
      </c>
      <c r="AK99" s="201"/>
      <c r="AL99" s="90">
        <f>IF(MIN(AL101,AL103,AL105,AL107,AL109)&lt;0,0,MIN(AL101,AL103,AL105,AL107,AL109,$AE$2))</f>
        <v>160</v>
      </c>
      <c r="AM99" s="200">
        <f>AJ99+AM97</f>
        <v>0</v>
      </c>
      <c r="AN99" s="201"/>
      <c r="AO99" s="90">
        <f>IF(MIN(AO101,AO103,AO105,AO107,AO109)&lt;0,0,MIN(AO101,AO103,AO105,AO107,AO109,$AE$2))</f>
        <v>160</v>
      </c>
      <c r="AP99" s="200">
        <f>AM99+AP97</f>
        <v>0</v>
      </c>
      <c r="AQ99" s="201"/>
    </row>
    <row r="100" spans="4:45" ht="13.5" customHeight="1">
      <c r="D100" s="5"/>
      <c r="E100" s="5"/>
      <c r="F100" s="202" t="s">
        <v>125</v>
      </c>
      <c r="G100" s="203"/>
      <c r="H100" s="4">
        <v>480</v>
      </c>
      <c r="I100" s="202" t="s">
        <v>71</v>
      </c>
      <c r="J100" s="203"/>
      <c r="K100" s="4">
        <v>480</v>
      </c>
      <c r="L100" s="202" t="s">
        <v>76</v>
      </c>
      <c r="M100" s="203"/>
      <c r="N100" s="4">
        <v>480</v>
      </c>
      <c r="O100" s="202" t="s">
        <v>76</v>
      </c>
      <c r="P100" s="203"/>
      <c r="Q100" s="4">
        <v>480</v>
      </c>
      <c r="R100" s="202" t="s">
        <v>76</v>
      </c>
      <c r="S100" s="203"/>
      <c r="T100" s="4">
        <v>480</v>
      </c>
      <c r="U100" s="202" t="s">
        <v>76</v>
      </c>
      <c r="V100" s="203"/>
      <c r="W100" s="4">
        <v>480</v>
      </c>
      <c r="X100" s="202" t="s">
        <v>76</v>
      </c>
      <c r="Y100" s="203"/>
      <c r="Z100" s="4">
        <v>480</v>
      </c>
      <c r="AA100" s="202" t="s">
        <v>4</v>
      </c>
      <c r="AB100" s="203"/>
      <c r="AC100" s="4">
        <v>480</v>
      </c>
      <c r="AD100" s="202" t="s">
        <v>5</v>
      </c>
      <c r="AE100" s="203"/>
      <c r="AF100" s="4">
        <v>480</v>
      </c>
      <c r="AG100" s="202" t="s">
        <v>6</v>
      </c>
      <c r="AH100" s="203"/>
      <c r="AI100" s="4">
        <v>480</v>
      </c>
      <c r="AJ100" s="202" t="s">
        <v>7</v>
      </c>
      <c r="AK100" s="203"/>
      <c r="AL100" s="4">
        <v>480</v>
      </c>
      <c r="AM100" s="202" t="s">
        <v>8</v>
      </c>
      <c r="AN100" s="203"/>
      <c r="AO100" s="4">
        <v>480</v>
      </c>
      <c r="AP100" s="2"/>
      <c r="AQ100" s="1"/>
    </row>
    <row r="101" spans="4:45">
      <c r="D101" s="5"/>
      <c r="E101" s="5"/>
      <c r="F101" s="200">
        <f>不要１!AC96+不要１!AG96+不要１!AJ96+不要１!AM96+不要１!AP96</f>
        <v>0</v>
      </c>
      <c r="G101" s="201"/>
      <c r="H101" s="3">
        <f>H100-F101</f>
        <v>480</v>
      </c>
      <c r="I101" s="200">
        <f>'　【補完用】0年目'!$AD$25+'　【補完用】0年目'!$AG$25+'　【補完用】0年目'!$AJ$25+'　【補完用】0年目'!$AM$25+$I$96</f>
        <v>0</v>
      </c>
      <c r="J101" s="201"/>
      <c r="K101" s="3">
        <f>K100-I101</f>
        <v>480</v>
      </c>
      <c r="L101" s="200">
        <f>I103+L96</f>
        <v>0</v>
      </c>
      <c r="M101" s="201"/>
      <c r="N101" s="3">
        <f>N100-L101</f>
        <v>480</v>
      </c>
      <c r="O101" s="200">
        <f>L103+O96</f>
        <v>0</v>
      </c>
      <c r="P101" s="201"/>
      <c r="Q101" s="3">
        <f>Q100-O101</f>
        <v>480</v>
      </c>
      <c r="R101" s="200">
        <f>O103+R96</f>
        <v>0</v>
      </c>
      <c r="S101" s="201"/>
      <c r="T101" s="3">
        <f>T100-R101</f>
        <v>480</v>
      </c>
      <c r="U101" s="200">
        <f>R103+U96</f>
        <v>0</v>
      </c>
      <c r="V101" s="201"/>
      <c r="W101" s="3">
        <f>W100-U101</f>
        <v>480</v>
      </c>
      <c r="X101" s="200">
        <f>U103+X96</f>
        <v>0</v>
      </c>
      <c r="Y101" s="201"/>
      <c r="Z101" s="3">
        <f>Z100-X101</f>
        <v>480</v>
      </c>
      <c r="AA101" s="200">
        <f>X103+AA96</f>
        <v>0</v>
      </c>
      <c r="AB101" s="201"/>
      <c r="AC101" s="3">
        <f>AC100-AA101</f>
        <v>480</v>
      </c>
      <c r="AD101" s="200">
        <f>AA103+AD96</f>
        <v>0</v>
      </c>
      <c r="AE101" s="201"/>
      <c r="AF101" s="3">
        <f>AF100-AD101</f>
        <v>480</v>
      </c>
      <c r="AG101" s="200">
        <f>AD103+AG96</f>
        <v>0</v>
      </c>
      <c r="AH101" s="201"/>
      <c r="AI101" s="3">
        <f>AI100-AG101</f>
        <v>480</v>
      </c>
      <c r="AJ101" s="200">
        <f>AG103+AJ96</f>
        <v>0</v>
      </c>
      <c r="AK101" s="201"/>
      <c r="AL101" s="3">
        <f>AL100-AJ101</f>
        <v>480</v>
      </c>
      <c r="AM101" s="200">
        <f>AJ103+AM96</f>
        <v>0</v>
      </c>
      <c r="AN101" s="201"/>
      <c r="AO101" s="3">
        <f>AO100-AM101</f>
        <v>480</v>
      </c>
      <c r="AP101" s="2"/>
      <c r="AQ101" s="1"/>
    </row>
    <row r="102" spans="4:45" ht="13.5" customHeight="1">
      <c r="D102" s="5"/>
      <c r="E102" s="5"/>
      <c r="F102" s="202" t="s">
        <v>126</v>
      </c>
      <c r="G102" s="203"/>
      <c r="H102" s="4">
        <v>400</v>
      </c>
      <c r="I102" s="202" t="s">
        <v>72</v>
      </c>
      <c r="J102" s="203"/>
      <c r="K102" s="4">
        <v>400</v>
      </c>
      <c r="L102" s="202" t="s">
        <v>77</v>
      </c>
      <c r="M102" s="203"/>
      <c r="N102" s="4">
        <v>400</v>
      </c>
      <c r="O102" s="202" t="s">
        <v>77</v>
      </c>
      <c r="P102" s="203"/>
      <c r="Q102" s="4">
        <v>400</v>
      </c>
      <c r="R102" s="202" t="s">
        <v>77</v>
      </c>
      <c r="S102" s="203"/>
      <c r="T102" s="4">
        <v>400</v>
      </c>
      <c r="U102" s="202" t="s">
        <v>77</v>
      </c>
      <c r="V102" s="203"/>
      <c r="W102" s="4">
        <v>400</v>
      </c>
      <c r="X102" s="202" t="s">
        <v>77</v>
      </c>
      <c r="Y102" s="203"/>
      <c r="Z102" s="4">
        <v>400</v>
      </c>
      <c r="AA102" s="202" t="s">
        <v>2</v>
      </c>
      <c r="AB102" s="203"/>
      <c r="AC102" s="4">
        <v>400</v>
      </c>
      <c r="AD102" s="202" t="s">
        <v>2</v>
      </c>
      <c r="AE102" s="203"/>
      <c r="AF102" s="4">
        <v>400</v>
      </c>
      <c r="AG102" s="202" t="s">
        <v>2</v>
      </c>
      <c r="AH102" s="203"/>
      <c r="AI102" s="4">
        <v>400</v>
      </c>
      <c r="AJ102" s="202" t="s">
        <v>2</v>
      </c>
      <c r="AK102" s="203"/>
      <c r="AL102" s="4">
        <v>400</v>
      </c>
      <c r="AM102" s="202" t="s">
        <v>2</v>
      </c>
      <c r="AN102" s="203"/>
      <c r="AO102" s="4">
        <v>400</v>
      </c>
      <c r="AP102" s="2"/>
      <c r="AQ102" s="1"/>
    </row>
    <row r="103" spans="4:45">
      <c r="D103" s="5"/>
      <c r="E103" s="5"/>
      <c r="F103" s="200">
        <f>不要１!AG96+不要１!AJ96+不要１!AM96+不要１!AP96</f>
        <v>0</v>
      </c>
      <c r="G103" s="201"/>
      <c r="H103" s="3">
        <f>H102-F103</f>
        <v>400</v>
      </c>
      <c r="I103" s="200">
        <f>'　【補完用】0年目'!$AG$25+'　【補完用】0年目'!$AJ$25+'　【補完用】0年目'!$AM$25+$I$96</f>
        <v>0</v>
      </c>
      <c r="J103" s="201"/>
      <c r="K103" s="3">
        <f>K102-I103</f>
        <v>400</v>
      </c>
      <c r="L103" s="200">
        <f>I105+L96</f>
        <v>0</v>
      </c>
      <c r="M103" s="201"/>
      <c r="N103" s="3">
        <f>N102-L103</f>
        <v>400</v>
      </c>
      <c r="O103" s="200">
        <f>L105+O96</f>
        <v>0</v>
      </c>
      <c r="P103" s="201"/>
      <c r="Q103" s="3">
        <f>Q102-O103</f>
        <v>400</v>
      </c>
      <c r="R103" s="200">
        <f>O105+R96</f>
        <v>0</v>
      </c>
      <c r="S103" s="201"/>
      <c r="T103" s="3">
        <f>T102-R103</f>
        <v>400</v>
      </c>
      <c r="U103" s="200">
        <f>R105+U96</f>
        <v>0</v>
      </c>
      <c r="V103" s="201"/>
      <c r="W103" s="3">
        <f>W102-U103</f>
        <v>400</v>
      </c>
      <c r="X103" s="200">
        <f>U105+X96</f>
        <v>0</v>
      </c>
      <c r="Y103" s="201"/>
      <c r="Z103" s="3">
        <f>Z102-X103</f>
        <v>400</v>
      </c>
      <c r="AA103" s="200">
        <f>X105+AA96</f>
        <v>0</v>
      </c>
      <c r="AB103" s="201"/>
      <c r="AC103" s="3">
        <f>AC102-AA103</f>
        <v>400</v>
      </c>
      <c r="AD103" s="200">
        <f>AA105+AD96</f>
        <v>0</v>
      </c>
      <c r="AE103" s="201"/>
      <c r="AF103" s="3">
        <f>AF102-AD103</f>
        <v>400</v>
      </c>
      <c r="AG103" s="200">
        <f>AD105+AG96</f>
        <v>0</v>
      </c>
      <c r="AH103" s="201"/>
      <c r="AI103" s="3">
        <f>AI102-AG103</f>
        <v>400</v>
      </c>
      <c r="AJ103" s="200">
        <f>AG105+AJ96</f>
        <v>0</v>
      </c>
      <c r="AK103" s="201"/>
      <c r="AL103" s="3">
        <f>AL102-AJ103</f>
        <v>400</v>
      </c>
      <c r="AM103" s="200">
        <f>AJ105+AM96</f>
        <v>0</v>
      </c>
      <c r="AN103" s="201"/>
      <c r="AO103" s="3">
        <f>AO102-AM103</f>
        <v>400</v>
      </c>
      <c r="AP103" s="2"/>
      <c r="AQ103" s="1"/>
    </row>
    <row r="104" spans="4:45" ht="13.5" customHeight="1">
      <c r="D104" s="5"/>
      <c r="E104" s="5"/>
      <c r="F104" s="202" t="s">
        <v>127</v>
      </c>
      <c r="G104" s="203"/>
      <c r="H104" s="4">
        <v>320</v>
      </c>
      <c r="I104" s="202" t="s">
        <v>73</v>
      </c>
      <c r="J104" s="203"/>
      <c r="K104" s="4">
        <v>320</v>
      </c>
      <c r="L104" s="202" t="s">
        <v>78</v>
      </c>
      <c r="M104" s="203"/>
      <c r="N104" s="4">
        <v>320</v>
      </c>
      <c r="O104" s="202" t="s">
        <v>78</v>
      </c>
      <c r="P104" s="203"/>
      <c r="Q104" s="4">
        <v>320</v>
      </c>
      <c r="R104" s="202" t="s">
        <v>78</v>
      </c>
      <c r="S104" s="203"/>
      <c r="T104" s="4">
        <v>320</v>
      </c>
      <c r="U104" s="202" t="s">
        <v>78</v>
      </c>
      <c r="V104" s="203"/>
      <c r="W104" s="4">
        <v>320</v>
      </c>
      <c r="X104" s="202" t="s">
        <v>78</v>
      </c>
      <c r="Y104" s="203"/>
      <c r="Z104" s="4">
        <v>320</v>
      </c>
      <c r="AA104" s="202" t="s">
        <v>0</v>
      </c>
      <c r="AB104" s="203"/>
      <c r="AC104" s="4">
        <v>320</v>
      </c>
      <c r="AD104" s="202" t="s">
        <v>0</v>
      </c>
      <c r="AE104" s="203"/>
      <c r="AF104" s="4">
        <v>320</v>
      </c>
      <c r="AG104" s="202" t="s">
        <v>0</v>
      </c>
      <c r="AH104" s="203"/>
      <c r="AI104" s="4">
        <v>320</v>
      </c>
      <c r="AJ104" s="202" t="s">
        <v>0</v>
      </c>
      <c r="AK104" s="203"/>
      <c r="AL104" s="4">
        <v>320</v>
      </c>
      <c r="AM104" s="202" t="s">
        <v>0</v>
      </c>
      <c r="AN104" s="203"/>
      <c r="AO104" s="4">
        <v>320</v>
      </c>
      <c r="AP104" s="2"/>
      <c r="AQ104" s="1"/>
    </row>
    <row r="105" spans="4:45">
      <c r="D105" s="5"/>
      <c r="E105" s="5"/>
      <c r="F105" s="200">
        <f>不要１!AJ96+不要１!AM96+不要１!AP96</f>
        <v>0</v>
      </c>
      <c r="G105" s="201"/>
      <c r="H105" s="3">
        <f>H104-F105</f>
        <v>320</v>
      </c>
      <c r="I105" s="200">
        <f>'　【補完用】0年目'!$AJ$25+'　【補完用】0年目'!$AM$25+$I$96</f>
        <v>0</v>
      </c>
      <c r="J105" s="201"/>
      <c r="K105" s="3">
        <f>K104-I105</f>
        <v>320</v>
      </c>
      <c r="L105" s="200">
        <f>I107+L96</f>
        <v>0</v>
      </c>
      <c r="M105" s="201"/>
      <c r="N105" s="3">
        <f>N104-L105</f>
        <v>320</v>
      </c>
      <c r="O105" s="200">
        <f>L107+O96</f>
        <v>0</v>
      </c>
      <c r="P105" s="201"/>
      <c r="Q105" s="3">
        <f>Q104-O105</f>
        <v>320</v>
      </c>
      <c r="R105" s="200">
        <f>O107+R96</f>
        <v>0</v>
      </c>
      <c r="S105" s="201"/>
      <c r="T105" s="3">
        <f>T104-R105</f>
        <v>320</v>
      </c>
      <c r="U105" s="200">
        <f>R107+U96</f>
        <v>0</v>
      </c>
      <c r="V105" s="201"/>
      <c r="W105" s="3">
        <f>W104-U105</f>
        <v>320</v>
      </c>
      <c r="X105" s="200">
        <f>U107+X96</f>
        <v>0</v>
      </c>
      <c r="Y105" s="201"/>
      <c r="Z105" s="3">
        <f>Z104-X105</f>
        <v>320</v>
      </c>
      <c r="AA105" s="200">
        <f>X107+AA96</f>
        <v>0</v>
      </c>
      <c r="AB105" s="201"/>
      <c r="AC105" s="3">
        <f>AC104-AA105</f>
        <v>320</v>
      </c>
      <c r="AD105" s="200">
        <f>AA107+AD96</f>
        <v>0</v>
      </c>
      <c r="AE105" s="201"/>
      <c r="AF105" s="3">
        <f>AF104-AD105</f>
        <v>320</v>
      </c>
      <c r="AG105" s="200">
        <f>AD107+AG96</f>
        <v>0</v>
      </c>
      <c r="AH105" s="201"/>
      <c r="AI105" s="3">
        <f>AI104-AG105</f>
        <v>320</v>
      </c>
      <c r="AJ105" s="200">
        <f>AG107+AJ96</f>
        <v>0</v>
      </c>
      <c r="AK105" s="201"/>
      <c r="AL105" s="3">
        <f>AL104-AJ105</f>
        <v>320</v>
      </c>
      <c r="AM105" s="200">
        <f>AJ107+AM96</f>
        <v>0</v>
      </c>
      <c r="AN105" s="201"/>
      <c r="AO105" s="3">
        <f>AO104-AM105</f>
        <v>320</v>
      </c>
      <c r="AP105" s="2"/>
      <c r="AQ105" s="1"/>
    </row>
    <row r="106" spans="4:45" ht="13.5" customHeight="1">
      <c r="D106" s="5"/>
      <c r="E106" s="5"/>
      <c r="F106" s="202" t="s">
        <v>128</v>
      </c>
      <c r="G106" s="203"/>
      <c r="H106" s="4">
        <v>240</v>
      </c>
      <c r="I106" s="202" t="s">
        <v>74</v>
      </c>
      <c r="J106" s="203"/>
      <c r="K106" s="4">
        <v>240</v>
      </c>
      <c r="L106" s="202" t="s">
        <v>79</v>
      </c>
      <c r="M106" s="203"/>
      <c r="N106" s="4">
        <v>240</v>
      </c>
      <c r="O106" s="202" t="s">
        <v>79</v>
      </c>
      <c r="P106" s="203"/>
      <c r="Q106" s="4">
        <v>240</v>
      </c>
      <c r="R106" s="202" t="s">
        <v>79</v>
      </c>
      <c r="S106" s="203"/>
      <c r="T106" s="4">
        <v>240</v>
      </c>
      <c r="U106" s="202" t="s">
        <v>79</v>
      </c>
      <c r="V106" s="203"/>
      <c r="W106" s="4">
        <v>240</v>
      </c>
      <c r="X106" s="202" t="s">
        <v>79</v>
      </c>
      <c r="Y106" s="203"/>
      <c r="Z106" s="4">
        <v>240</v>
      </c>
      <c r="AA106" s="202" t="s">
        <v>1</v>
      </c>
      <c r="AB106" s="203"/>
      <c r="AC106" s="4">
        <v>240</v>
      </c>
      <c r="AD106" s="202" t="s">
        <v>1</v>
      </c>
      <c r="AE106" s="203"/>
      <c r="AF106" s="4">
        <v>240</v>
      </c>
      <c r="AG106" s="202" t="s">
        <v>1</v>
      </c>
      <c r="AH106" s="203"/>
      <c r="AI106" s="4">
        <v>240</v>
      </c>
      <c r="AJ106" s="202" t="s">
        <v>1</v>
      </c>
      <c r="AK106" s="203"/>
      <c r="AL106" s="4">
        <v>240</v>
      </c>
      <c r="AM106" s="202" t="s">
        <v>1</v>
      </c>
      <c r="AN106" s="203"/>
      <c r="AO106" s="4">
        <v>240</v>
      </c>
      <c r="AP106" s="2"/>
      <c r="AQ106" s="1"/>
    </row>
    <row r="107" spans="4:45">
      <c r="D107" s="5"/>
      <c r="E107" s="5"/>
      <c r="F107" s="200">
        <f>不要１!AM96+不要１!AP96</f>
        <v>0</v>
      </c>
      <c r="G107" s="201"/>
      <c r="H107" s="3">
        <f>H106-F107</f>
        <v>240</v>
      </c>
      <c r="I107" s="200">
        <f>'　【補完用】0年目'!$AM$25+$I$96</f>
        <v>0</v>
      </c>
      <c r="J107" s="201"/>
      <c r="K107" s="3">
        <f>K106-I107</f>
        <v>240</v>
      </c>
      <c r="L107" s="200">
        <f>I109+L96</f>
        <v>0</v>
      </c>
      <c r="M107" s="201"/>
      <c r="N107" s="3">
        <f>N106-L107</f>
        <v>240</v>
      </c>
      <c r="O107" s="200">
        <f>L109+O96</f>
        <v>0</v>
      </c>
      <c r="P107" s="201"/>
      <c r="Q107" s="3">
        <f>Q106-O107</f>
        <v>240</v>
      </c>
      <c r="R107" s="200">
        <f>O109+R96</f>
        <v>0</v>
      </c>
      <c r="S107" s="201"/>
      <c r="T107" s="3">
        <f>T106-R107</f>
        <v>240</v>
      </c>
      <c r="U107" s="200">
        <f>R109+U96</f>
        <v>0</v>
      </c>
      <c r="V107" s="201"/>
      <c r="W107" s="3">
        <f>W106-U107</f>
        <v>240</v>
      </c>
      <c r="X107" s="200">
        <f>U109+X96</f>
        <v>0</v>
      </c>
      <c r="Y107" s="201"/>
      <c r="Z107" s="3">
        <f>Z106-X107</f>
        <v>240</v>
      </c>
      <c r="AA107" s="200">
        <f>X109+AA96</f>
        <v>0</v>
      </c>
      <c r="AB107" s="201"/>
      <c r="AC107" s="3">
        <f>AC106-AA107</f>
        <v>240</v>
      </c>
      <c r="AD107" s="200">
        <f>AA109+AD96</f>
        <v>0</v>
      </c>
      <c r="AE107" s="201"/>
      <c r="AF107" s="3">
        <f>AF106-AD107</f>
        <v>240</v>
      </c>
      <c r="AG107" s="200">
        <f>AD109+AG96</f>
        <v>0</v>
      </c>
      <c r="AH107" s="201"/>
      <c r="AI107" s="3">
        <f>AI106-AG107</f>
        <v>240</v>
      </c>
      <c r="AJ107" s="200">
        <f>AG109+AJ96</f>
        <v>0</v>
      </c>
      <c r="AK107" s="201"/>
      <c r="AL107" s="3">
        <f>AL106-AJ107</f>
        <v>240</v>
      </c>
      <c r="AM107" s="200">
        <f>AJ109+AM96</f>
        <v>0</v>
      </c>
      <c r="AN107" s="201"/>
      <c r="AO107" s="3">
        <f>AO106-AM107</f>
        <v>240</v>
      </c>
      <c r="AP107" s="2"/>
      <c r="AQ107" s="1"/>
    </row>
    <row r="108" spans="4:45">
      <c r="D108" s="5"/>
      <c r="E108" s="5"/>
      <c r="F108" s="202" t="s">
        <v>129</v>
      </c>
      <c r="G108" s="203"/>
      <c r="H108" s="4">
        <v>160</v>
      </c>
      <c r="I108" s="202" t="s">
        <v>75</v>
      </c>
      <c r="J108" s="203"/>
      <c r="K108" s="4">
        <v>160</v>
      </c>
      <c r="L108" s="202" t="s">
        <v>80</v>
      </c>
      <c r="M108" s="203"/>
      <c r="N108" s="4">
        <v>160</v>
      </c>
      <c r="O108" s="202" t="s">
        <v>80</v>
      </c>
      <c r="P108" s="203"/>
      <c r="Q108" s="4">
        <v>160</v>
      </c>
      <c r="R108" s="202" t="s">
        <v>80</v>
      </c>
      <c r="S108" s="203"/>
      <c r="T108" s="4">
        <v>160</v>
      </c>
      <c r="U108" s="202" t="s">
        <v>80</v>
      </c>
      <c r="V108" s="203"/>
      <c r="W108" s="4">
        <v>160</v>
      </c>
      <c r="X108" s="202" t="s">
        <v>80</v>
      </c>
      <c r="Y108" s="203"/>
      <c r="Z108" s="4">
        <v>160</v>
      </c>
      <c r="AA108" s="202" t="s">
        <v>3</v>
      </c>
      <c r="AB108" s="203"/>
      <c r="AC108" s="4">
        <v>160</v>
      </c>
      <c r="AD108" s="202" t="s">
        <v>3</v>
      </c>
      <c r="AE108" s="203"/>
      <c r="AF108" s="4">
        <v>160</v>
      </c>
      <c r="AG108" s="202" t="s">
        <v>3</v>
      </c>
      <c r="AH108" s="203"/>
      <c r="AI108" s="4">
        <v>160</v>
      </c>
      <c r="AJ108" s="202" t="s">
        <v>3</v>
      </c>
      <c r="AK108" s="203"/>
      <c r="AL108" s="4">
        <v>160</v>
      </c>
      <c r="AM108" s="202" t="s">
        <v>3</v>
      </c>
      <c r="AN108" s="203"/>
      <c r="AO108" s="4">
        <v>160</v>
      </c>
      <c r="AP108" s="2"/>
      <c r="AQ108" s="1"/>
    </row>
    <row r="109" spans="4:45">
      <c r="D109" s="5"/>
      <c r="E109" s="5"/>
      <c r="F109" s="200">
        <f>不要１!AP96</f>
        <v>0</v>
      </c>
      <c r="G109" s="201"/>
      <c r="H109" s="3">
        <f>H108-F109</f>
        <v>160</v>
      </c>
      <c r="I109" s="200">
        <f>I96</f>
        <v>0</v>
      </c>
      <c r="J109" s="201"/>
      <c r="K109" s="3">
        <f>K108-I109</f>
        <v>160</v>
      </c>
      <c r="L109" s="200">
        <f>L96</f>
        <v>0</v>
      </c>
      <c r="M109" s="201"/>
      <c r="N109" s="3">
        <f>N108-L109</f>
        <v>160</v>
      </c>
      <c r="O109" s="200">
        <f>O96</f>
        <v>0</v>
      </c>
      <c r="P109" s="201"/>
      <c r="Q109" s="3">
        <f>Q108-O109</f>
        <v>160</v>
      </c>
      <c r="R109" s="200">
        <f>R96</f>
        <v>0</v>
      </c>
      <c r="S109" s="201"/>
      <c r="T109" s="3">
        <f>T108-R109</f>
        <v>160</v>
      </c>
      <c r="U109" s="200">
        <f>U96</f>
        <v>0</v>
      </c>
      <c r="V109" s="201"/>
      <c r="W109" s="3">
        <f>W108-U109</f>
        <v>160</v>
      </c>
      <c r="X109" s="200">
        <f>X96</f>
        <v>0</v>
      </c>
      <c r="Y109" s="201"/>
      <c r="Z109" s="3">
        <f>Z108-X109</f>
        <v>160</v>
      </c>
      <c r="AA109" s="200">
        <f>AA96</f>
        <v>0</v>
      </c>
      <c r="AB109" s="201"/>
      <c r="AC109" s="3">
        <f>AC108-AA109</f>
        <v>160</v>
      </c>
      <c r="AD109" s="200">
        <f>AD96</f>
        <v>0</v>
      </c>
      <c r="AE109" s="201"/>
      <c r="AF109" s="3">
        <f>AF108-AD109</f>
        <v>160</v>
      </c>
      <c r="AG109" s="200">
        <f>AG96</f>
        <v>0</v>
      </c>
      <c r="AH109" s="201"/>
      <c r="AI109" s="3">
        <f>AI108-AG109</f>
        <v>160</v>
      </c>
      <c r="AJ109" s="200">
        <f>AJ96</f>
        <v>0</v>
      </c>
      <c r="AK109" s="201"/>
      <c r="AL109" s="3">
        <f>AL108-AJ109</f>
        <v>160</v>
      </c>
      <c r="AM109" s="200">
        <f>AM96</f>
        <v>0</v>
      </c>
      <c r="AN109" s="201"/>
      <c r="AO109" s="3">
        <f>AO108-AM109</f>
        <v>160</v>
      </c>
      <c r="AP109" s="2"/>
      <c r="AQ109" s="1"/>
    </row>
    <row r="110" spans="4:45" ht="21" customHeight="1" thickBot="1">
      <c r="E110" s="92" t="s">
        <v>12</v>
      </c>
      <c r="I110">
        <f>IF($X$2="",0,IF(I97&gt;$S$2,1,0))</f>
        <v>0</v>
      </c>
      <c r="L110">
        <f>IF($X$2="",0,IF(L97&gt;$S$2,1,0))</f>
        <v>0</v>
      </c>
      <c r="O110">
        <f>IF($X$2="",0,IF(O97&gt;$S$2,1,0))</f>
        <v>0</v>
      </c>
      <c r="R110">
        <f>IF($X$2="",0,IF(R97&gt;$S$2,1,0))</f>
        <v>0</v>
      </c>
      <c r="U110">
        <f>IF($X$2="",0,IF(U97&gt;$S$2,1,0))</f>
        <v>0</v>
      </c>
      <c r="X110">
        <f>IF($X$2="",0,IF(X97&gt;$S$2,1,0))</f>
        <v>0</v>
      </c>
      <c r="AA110">
        <f>IF($X$2="",0,IF(AA97&gt;$S$2,1,0))</f>
        <v>0</v>
      </c>
      <c r="AD110">
        <f>IF($X$2="",0,IF(AD97&gt;$S$2,1,0))</f>
        <v>0</v>
      </c>
      <c r="AG110">
        <f>IF($X$2="",0,IF(AG97&gt;$S$2,1,0))</f>
        <v>0</v>
      </c>
      <c r="AJ110">
        <f>IF($X$2="",0,IF(AJ97&gt;$S$2,1,0))</f>
        <v>0</v>
      </c>
      <c r="AM110">
        <f>IF($X$2="",0,IF(AM97&gt;$S$2,1,0))</f>
        <v>0</v>
      </c>
      <c r="AP110">
        <f>IF($X$2="",0,IF(AP97&gt;$S$2,1,0))</f>
        <v>0</v>
      </c>
    </row>
    <row r="111" spans="4:45" ht="40.5" customHeight="1" thickBot="1">
      <c r="D111" s="5">
        <v>8</v>
      </c>
      <c r="E111" s="5"/>
      <c r="F111" s="207" t="s">
        <v>98</v>
      </c>
      <c r="G111" s="207"/>
      <c r="H111" s="88">
        <f>MIN(H114,$E114)</f>
        <v>0</v>
      </c>
      <c r="I111" s="9">
        <f>'2年目'!G28</f>
        <v>0</v>
      </c>
      <c r="J111" s="10">
        <f>COUNTIF(I125,1)</f>
        <v>0</v>
      </c>
      <c r="K111" s="88">
        <f>MIN(K114,$E114)</f>
        <v>0</v>
      </c>
      <c r="L111" s="9">
        <f>'2年目'!J28</f>
        <v>0</v>
      </c>
      <c r="M111" s="10">
        <f>COUNTIF(I125:L125,1)</f>
        <v>0</v>
      </c>
      <c r="N111" s="88">
        <f>MIN(N114,$E114)</f>
        <v>0</v>
      </c>
      <c r="O111" s="9">
        <f>'2年目'!M28</f>
        <v>0</v>
      </c>
      <c r="P111" s="10">
        <f>COUNTIF(I125:O125,1)</f>
        <v>0</v>
      </c>
      <c r="Q111" s="88">
        <f>MIN(Q114,$E114)</f>
        <v>0</v>
      </c>
      <c r="R111" s="9">
        <f>'2年目'!P28</f>
        <v>0</v>
      </c>
      <c r="S111" s="10">
        <f>COUNTIF(I125:R125,1)</f>
        <v>0</v>
      </c>
      <c r="T111" s="88">
        <f>MIN(T114,$E114)</f>
        <v>0</v>
      </c>
      <c r="U111" s="9">
        <f>'2年目'!S28</f>
        <v>0</v>
      </c>
      <c r="V111" s="10">
        <f>COUNTIF(I125:U125,1)</f>
        <v>0</v>
      </c>
      <c r="W111" s="88">
        <f>MIN(W114,$E114)</f>
        <v>0</v>
      </c>
      <c r="X111" s="9">
        <f>'2年目'!V28</f>
        <v>0</v>
      </c>
      <c r="Y111" s="10">
        <f>COUNTIF(I125:X125,1)</f>
        <v>0</v>
      </c>
      <c r="Z111" s="88">
        <f>MIN(Z114,$E114)</f>
        <v>0</v>
      </c>
      <c r="AA111" s="9">
        <f>'2年目'!Y28</f>
        <v>0</v>
      </c>
      <c r="AB111" s="10">
        <f>COUNTIF(I125:AA125,1)</f>
        <v>0</v>
      </c>
      <c r="AC111" s="88">
        <f>MIN(AC114,$E114)</f>
        <v>0</v>
      </c>
      <c r="AD111" s="9">
        <f>'2年目'!AB28</f>
        <v>0</v>
      </c>
      <c r="AE111" s="10">
        <f>COUNTIF(I125:AD125,1)</f>
        <v>0</v>
      </c>
      <c r="AF111" s="88">
        <f>MIN(AF114,$E114)</f>
        <v>0</v>
      </c>
      <c r="AG111" s="9">
        <f>'2年目'!AE28</f>
        <v>0</v>
      </c>
      <c r="AH111" s="10">
        <f>COUNTIF(I125:AG125,1)</f>
        <v>0</v>
      </c>
      <c r="AI111" s="88">
        <f>MIN(AI114,$E114)</f>
        <v>0</v>
      </c>
      <c r="AJ111" s="9">
        <f>'2年目'!AH28</f>
        <v>0</v>
      </c>
      <c r="AK111" s="10">
        <f>COUNTIF(I125:AJ125,1)</f>
        <v>0</v>
      </c>
      <c r="AL111" s="88">
        <f>MIN(AL114,$E114)</f>
        <v>0</v>
      </c>
      <c r="AM111" s="9">
        <f>'2年目'!AK28</f>
        <v>0</v>
      </c>
      <c r="AN111" s="10">
        <f>COUNTIF(I125:AM125,1)</f>
        <v>0</v>
      </c>
      <c r="AO111" s="88">
        <f>MIN(AO114,$E114)</f>
        <v>0</v>
      </c>
      <c r="AP111" s="9">
        <f>'2年目'!AN28</f>
        <v>0</v>
      </c>
      <c r="AQ111" s="10">
        <f>COUNTIF(I125:AP125,1)</f>
        <v>0</v>
      </c>
      <c r="AR111" s="24">
        <f>I111+L111+O111+R111+U111+X111+AA111+AD111+AG111+AJ111+AM111+AP111</f>
        <v>0</v>
      </c>
      <c r="AS111" s="18" t="s">
        <v>24</v>
      </c>
    </row>
    <row r="112" spans="4:45" s="17" customFormat="1" ht="18.75" customHeight="1" thickBot="1">
      <c r="D112" s="30" t="s">
        <v>23</v>
      </c>
      <c r="E112" s="31" t="s">
        <v>19</v>
      </c>
      <c r="F112" s="207"/>
      <c r="G112" s="207"/>
      <c r="H112" s="91">
        <f>MIN(H113,H114,$E114)</f>
        <v>0</v>
      </c>
      <c r="I112" s="22">
        <f>'2年目'!G29</f>
        <v>0</v>
      </c>
      <c r="J112" s="23">
        <f>'2年目'!H29</f>
        <v>0</v>
      </c>
      <c r="K112" s="91">
        <f>MIN(K113,K114,$E114)</f>
        <v>0</v>
      </c>
      <c r="L112" s="22">
        <f>'2年目'!J29</f>
        <v>0</v>
      </c>
      <c r="M112" s="23">
        <f>'2年目'!K29</f>
        <v>0</v>
      </c>
      <c r="N112" s="91">
        <f>IF(M111&gt;=$X$2,MIN($S$2,N113,N114,$AL$2-L114,$E114),MIN(N113,N114,$AL$2-L114,$E114))</f>
        <v>0</v>
      </c>
      <c r="O112" s="22">
        <f>'2年目'!M29</f>
        <v>0</v>
      </c>
      <c r="P112" s="23">
        <f>'2年目'!N29</f>
        <v>0</v>
      </c>
      <c r="Q112" s="91">
        <f>IF(P111&gt;=$X$2,MIN($S$2,Q113,Q114,$AL$2-O114,$E114),MIN(Q113,Q114,$AL$2-O114,$E114))</f>
        <v>0</v>
      </c>
      <c r="R112" s="22">
        <f>'2年目'!P29</f>
        <v>0</v>
      </c>
      <c r="S112" s="23">
        <f>'2年目'!Q29</f>
        <v>0</v>
      </c>
      <c r="T112" s="91">
        <f>IF(S111&gt;=$X$2,MIN($S$2,T113,T114,$AL$2-R114,$E114),MIN(T113,T114,$AL$2-R114,$E114))</f>
        <v>0</v>
      </c>
      <c r="U112" s="22">
        <f>'2年目'!S29</f>
        <v>0</v>
      </c>
      <c r="V112" s="23">
        <f>'2年目'!T29</f>
        <v>0</v>
      </c>
      <c r="W112" s="91">
        <f>IF(V111&gt;=$X$2,MIN($S$2,W113,W114,$AL$2-U114,$E114),MIN(W113,W114,$AL$2-U114,$E114))</f>
        <v>0</v>
      </c>
      <c r="X112" s="22">
        <f>'2年目'!V29</f>
        <v>0</v>
      </c>
      <c r="Y112" s="23">
        <f>'2年目'!W29</f>
        <v>0</v>
      </c>
      <c r="Z112" s="91">
        <f>IF(Y111&gt;=$X$2,MIN($S$2,Z113,Z114,$AL$2-X114,$E114),MIN(Z113,Z114,$AL$2-X114,$E114))</f>
        <v>0</v>
      </c>
      <c r="AA112" s="22">
        <f>'2年目'!Y29</f>
        <v>0</v>
      </c>
      <c r="AB112" s="23">
        <f>'2年目'!Z29</f>
        <v>0</v>
      </c>
      <c r="AC112" s="91">
        <f>IF(AB111&gt;=$X$2,MIN($S$2,AC113,AC114,$AL$2-AA114,$E114),MIN(AC113,AC114,$AL$2-AA114,$E114))</f>
        <v>0</v>
      </c>
      <c r="AD112" s="22">
        <f>'2年目'!AB29</f>
        <v>0</v>
      </c>
      <c r="AE112" s="23">
        <f>'2年目'!AC29</f>
        <v>0</v>
      </c>
      <c r="AF112" s="91">
        <f>IF(AE111&gt;=$X$2,MIN($S$2,AF113,AF114,$AL$2-AD114,$E114),MIN(AF113,AF114,$AL$2-AD114,$E114))</f>
        <v>0</v>
      </c>
      <c r="AG112" s="22">
        <f>'2年目'!AE29</f>
        <v>0</v>
      </c>
      <c r="AH112" s="23">
        <f>'2年目'!AF29</f>
        <v>0</v>
      </c>
      <c r="AI112" s="91">
        <f>IF(AH111&gt;=$X$2,MIN($S$2,AI113,AI114,$AL$2-AG114,$E114),MIN(AI113,AI114,$AL$2-AG114,$E114))</f>
        <v>0</v>
      </c>
      <c r="AJ112" s="22">
        <f>'2年目'!AH29</f>
        <v>0</v>
      </c>
      <c r="AK112" s="23">
        <f>'2年目'!AI29</f>
        <v>0</v>
      </c>
      <c r="AL112" s="91">
        <f>IF(AK111&gt;=$X$2,MIN($S$2,AL113,AL114,$AL$2-AJ114,$E114),MIN(AL113,AL114,$AL$2-AJ114,$E114))</f>
        <v>0</v>
      </c>
      <c r="AM112" s="22">
        <f>'2年目'!AK29</f>
        <v>0</v>
      </c>
      <c r="AN112" s="23">
        <f>'2年目'!AL29</f>
        <v>0</v>
      </c>
      <c r="AO112" s="91">
        <f>IF(AN111&gt;=$X$2,MIN($S$2,AO113,AO114,$AL$2-AM114,$E114),MIN(AO113,AO114,$AL$2-AM114,$E114))</f>
        <v>0</v>
      </c>
      <c r="AP112" s="22">
        <f>'2年目'!AN29</f>
        <v>0</v>
      </c>
      <c r="AQ112" s="23">
        <f>'2年目'!AO29</f>
        <v>0</v>
      </c>
      <c r="AR112" s="12">
        <f>I112+L112+O112+R112+U112+X112+AA112+AD112+AG112+AJ112+AM112+AP112</f>
        <v>0</v>
      </c>
      <c r="AS112" s="18" t="s">
        <v>20</v>
      </c>
    </row>
    <row r="113" spans="4:45">
      <c r="D113" s="5"/>
      <c r="E113" s="5"/>
      <c r="F113" s="59"/>
      <c r="G113" s="60"/>
      <c r="H113" s="13"/>
      <c r="I113" s="59"/>
      <c r="J113" s="60"/>
      <c r="K113" s="13"/>
      <c r="L113" s="204" t="s">
        <v>25</v>
      </c>
      <c r="M113" s="205"/>
      <c r="N113" s="15" t="str">
        <f>IF(M111&gt;=$X$2,$S$2,"")</f>
        <v/>
      </c>
      <c r="O113" s="204" t="s">
        <v>25</v>
      </c>
      <c r="P113" s="205"/>
      <c r="Q113" s="15" t="str">
        <f>IF(P111&gt;=$X$2,$S$2,"")</f>
        <v/>
      </c>
      <c r="R113" s="204" t="s">
        <v>25</v>
      </c>
      <c r="S113" s="205"/>
      <c r="T113" s="15" t="str">
        <f>IF(S111&gt;=$X$2,$S$2,"")</f>
        <v/>
      </c>
      <c r="U113" s="204" t="s">
        <v>25</v>
      </c>
      <c r="V113" s="205"/>
      <c r="W113" s="15" t="str">
        <f>IF(V111&gt;=$X$2,$S$2,"")</f>
        <v/>
      </c>
      <c r="X113" s="204" t="s">
        <v>25</v>
      </c>
      <c r="Y113" s="205"/>
      <c r="Z113" s="15" t="str">
        <f>IF(Y111&gt;=$X$2,$S$2,"")</f>
        <v/>
      </c>
      <c r="AA113" s="204" t="s">
        <v>25</v>
      </c>
      <c r="AB113" s="205"/>
      <c r="AC113" s="15" t="str">
        <f>IF(AB111&gt;=$X$2,$S$2,"")</f>
        <v/>
      </c>
      <c r="AD113" s="204" t="s">
        <v>25</v>
      </c>
      <c r="AE113" s="205"/>
      <c r="AF113" s="15" t="str">
        <f>IF(AE111&gt;=$X$2,$S$2,"")</f>
        <v/>
      </c>
      <c r="AG113" s="204" t="s">
        <v>25</v>
      </c>
      <c r="AH113" s="205"/>
      <c r="AI113" s="15" t="str">
        <f>IF(AH111&gt;=$X$2,$S$2,"")</f>
        <v/>
      </c>
      <c r="AJ113" s="204" t="s">
        <v>25</v>
      </c>
      <c r="AK113" s="205"/>
      <c r="AL113" s="15" t="str">
        <f>IF(AK111&gt;=$X$2,$S$2,"")</f>
        <v/>
      </c>
      <c r="AM113" s="204" t="s">
        <v>25</v>
      </c>
      <c r="AN113" s="205"/>
      <c r="AO113" s="15" t="str">
        <f>IF(AN111&gt;=$X$2,$S$2,"")</f>
        <v/>
      </c>
      <c r="AP113" s="204" t="s">
        <v>25</v>
      </c>
      <c r="AQ113" s="205"/>
    </row>
    <row r="114" spans="4:45">
      <c r="D114" s="5"/>
      <c r="E114" s="89">
        <f>IF($AE$2="",$S$2,$AE$2)</f>
        <v>0</v>
      </c>
      <c r="F114" s="206"/>
      <c r="G114" s="205"/>
      <c r="H114" s="90">
        <f>IF(MIN(H116,H118,H120,H122,H124)&lt;0,0,MIN(H116,H118,H120,H122,H124,$AE$2))</f>
        <v>160</v>
      </c>
      <c r="I114" s="206"/>
      <c r="J114" s="205"/>
      <c r="K114" s="90">
        <f>IF(MIN(K116,K118,K120,K122,K124)&lt;0,0,MIN(K116,K118,K120,K122,K124,$AE$2))</f>
        <v>160</v>
      </c>
      <c r="L114" s="200">
        <f>I112+L112</f>
        <v>0</v>
      </c>
      <c r="M114" s="201"/>
      <c r="N114" s="90">
        <f>IF(MIN(N116,N118,N120,N122,N124)&lt;0,0,MIN(N116,N118,N120,N122,N124,$AE$2))</f>
        <v>160</v>
      </c>
      <c r="O114" s="200">
        <f>L114+O112</f>
        <v>0</v>
      </c>
      <c r="P114" s="201"/>
      <c r="Q114" s="90">
        <f>IF(MIN(Q116,Q118,Q120,Q122,Q124)&lt;0,0,MIN(Q116,Q118,Q120,Q122,Q124,$AE$2))</f>
        <v>160</v>
      </c>
      <c r="R114" s="200">
        <f>O114+R112</f>
        <v>0</v>
      </c>
      <c r="S114" s="201"/>
      <c r="T114" s="90">
        <f>IF(MIN(T116,T118,T120,T122,T124)&lt;0,0,MIN(T116,T118,T120,T122,T124,$AE$2))</f>
        <v>160</v>
      </c>
      <c r="U114" s="200">
        <f>R114+U112</f>
        <v>0</v>
      </c>
      <c r="V114" s="201"/>
      <c r="W114" s="90">
        <f>IF(MIN(W116,W118,W120,W122,W124)&lt;0,0,MIN(W116,W118,W120,W122,W124,$AE$2))</f>
        <v>160</v>
      </c>
      <c r="X114" s="200">
        <f>U114+X112</f>
        <v>0</v>
      </c>
      <c r="Y114" s="201"/>
      <c r="Z114" s="90">
        <f>IF(MIN(Z116,Z118,Z120,Z122,Z124)&lt;0,0,MIN(Z116,Z118,Z120,Z122,Z124,$AE$2))</f>
        <v>160</v>
      </c>
      <c r="AA114" s="200">
        <f>X114+AA112</f>
        <v>0</v>
      </c>
      <c r="AB114" s="201"/>
      <c r="AC114" s="90">
        <f>IF(MIN(AC116,AC118,AC120,AC122,AC124)&lt;0,0,MIN(AC116,AC118,AC120,AC122,AC124,$AE$2))</f>
        <v>160</v>
      </c>
      <c r="AD114" s="200">
        <f>AA114+AD112</f>
        <v>0</v>
      </c>
      <c r="AE114" s="201"/>
      <c r="AF114" s="90">
        <f>IF(MIN(AF116,AF118,AF120,AF122,AF124)&lt;0,0,MIN(AF116,AF118,AF120,AF122,AF124,$AE$2))</f>
        <v>160</v>
      </c>
      <c r="AG114" s="200">
        <f>AD114+AG112</f>
        <v>0</v>
      </c>
      <c r="AH114" s="201"/>
      <c r="AI114" s="90">
        <f>IF(MIN(AI116,AI118,AI120,AI122,AI124)&lt;0,0,MIN(AI116,AI118,AI120,AI122,AI124,$AE$2))</f>
        <v>160</v>
      </c>
      <c r="AJ114" s="200">
        <f>AG114+AJ112</f>
        <v>0</v>
      </c>
      <c r="AK114" s="201"/>
      <c r="AL114" s="90">
        <f>IF(MIN(AL116,AL118,AL120,AL122,AL124)&lt;0,0,MIN(AL116,AL118,AL120,AL122,AL124,$AE$2))</f>
        <v>160</v>
      </c>
      <c r="AM114" s="200">
        <f>AJ114+AM112</f>
        <v>0</v>
      </c>
      <c r="AN114" s="201"/>
      <c r="AO114" s="90">
        <f>IF(MIN(AO116,AO118,AO120,AO122,AO124)&lt;0,0,MIN(AO116,AO118,AO120,AO122,AO124,$AE$2))</f>
        <v>160</v>
      </c>
      <c r="AP114" s="200">
        <f>AM114+AP112</f>
        <v>0</v>
      </c>
      <c r="AQ114" s="201"/>
    </row>
    <row r="115" spans="4:45" ht="13.5" customHeight="1">
      <c r="D115" s="5"/>
      <c r="E115" s="5"/>
      <c r="F115" s="202" t="s">
        <v>125</v>
      </c>
      <c r="G115" s="203"/>
      <c r="H115" s="4">
        <v>480</v>
      </c>
      <c r="I115" s="202" t="s">
        <v>71</v>
      </c>
      <c r="J115" s="203"/>
      <c r="K115" s="4">
        <v>480</v>
      </c>
      <c r="L115" s="202" t="s">
        <v>76</v>
      </c>
      <c r="M115" s="203"/>
      <c r="N115" s="4">
        <v>480</v>
      </c>
      <c r="O115" s="202" t="s">
        <v>76</v>
      </c>
      <c r="P115" s="203"/>
      <c r="Q115" s="4">
        <v>480</v>
      </c>
      <c r="R115" s="202" t="s">
        <v>76</v>
      </c>
      <c r="S115" s="203"/>
      <c r="T115" s="4">
        <v>480</v>
      </c>
      <c r="U115" s="202" t="s">
        <v>76</v>
      </c>
      <c r="V115" s="203"/>
      <c r="W115" s="4">
        <v>480</v>
      </c>
      <c r="X115" s="202" t="s">
        <v>76</v>
      </c>
      <c r="Y115" s="203"/>
      <c r="Z115" s="4">
        <v>480</v>
      </c>
      <c r="AA115" s="202" t="s">
        <v>4</v>
      </c>
      <c r="AB115" s="203"/>
      <c r="AC115" s="4">
        <v>480</v>
      </c>
      <c r="AD115" s="202" t="s">
        <v>5</v>
      </c>
      <c r="AE115" s="203"/>
      <c r="AF115" s="4">
        <v>480</v>
      </c>
      <c r="AG115" s="202" t="s">
        <v>6</v>
      </c>
      <c r="AH115" s="203"/>
      <c r="AI115" s="4">
        <v>480</v>
      </c>
      <c r="AJ115" s="202" t="s">
        <v>7</v>
      </c>
      <c r="AK115" s="203"/>
      <c r="AL115" s="4">
        <v>480</v>
      </c>
      <c r="AM115" s="202" t="s">
        <v>8</v>
      </c>
      <c r="AN115" s="203"/>
      <c r="AO115" s="4">
        <v>480</v>
      </c>
      <c r="AP115" s="2"/>
      <c r="AQ115" s="1"/>
    </row>
    <row r="116" spans="4:45">
      <c r="D116" s="5"/>
      <c r="E116" s="5"/>
      <c r="F116" s="200">
        <f>不要１!AC111+不要１!AG111+不要１!AJ111+不要１!AM111+不要１!AP111</f>
        <v>0</v>
      </c>
      <c r="G116" s="201"/>
      <c r="H116" s="3">
        <f>H115-F116</f>
        <v>480</v>
      </c>
      <c r="I116" s="200">
        <f>'　【補完用】0年目'!$AD$28+'　【補完用】0年目'!$AG$28+'　【補完用】0年目'!$AJ$28+'　【補完用】0年目'!$AM$28+$I$111</f>
        <v>0</v>
      </c>
      <c r="J116" s="201"/>
      <c r="K116" s="3">
        <f>K115-I116</f>
        <v>480</v>
      </c>
      <c r="L116" s="200">
        <f>I118+L111</f>
        <v>0</v>
      </c>
      <c r="M116" s="201"/>
      <c r="N116" s="3">
        <f>N115-L116</f>
        <v>480</v>
      </c>
      <c r="O116" s="200">
        <f>L118+O111</f>
        <v>0</v>
      </c>
      <c r="P116" s="201"/>
      <c r="Q116" s="3">
        <f>Q115-O116</f>
        <v>480</v>
      </c>
      <c r="R116" s="200">
        <f>O118+R111</f>
        <v>0</v>
      </c>
      <c r="S116" s="201"/>
      <c r="T116" s="3">
        <f>T115-R116</f>
        <v>480</v>
      </c>
      <c r="U116" s="200">
        <f>R118+U111</f>
        <v>0</v>
      </c>
      <c r="V116" s="201"/>
      <c r="W116" s="3">
        <f>W115-U116</f>
        <v>480</v>
      </c>
      <c r="X116" s="200">
        <f>U118+X111</f>
        <v>0</v>
      </c>
      <c r="Y116" s="201"/>
      <c r="Z116" s="3">
        <f>Z115-X116</f>
        <v>480</v>
      </c>
      <c r="AA116" s="200">
        <f>X118+AA111</f>
        <v>0</v>
      </c>
      <c r="AB116" s="201"/>
      <c r="AC116" s="3">
        <f>AC115-AA116</f>
        <v>480</v>
      </c>
      <c r="AD116" s="200">
        <f>AA118+AD111</f>
        <v>0</v>
      </c>
      <c r="AE116" s="201"/>
      <c r="AF116" s="3">
        <f>AF115-AD116</f>
        <v>480</v>
      </c>
      <c r="AG116" s="200">
        <f>AD118+AG111</f>
        <v>0</v>
      </c>
      <c r="AH116" s="201"/>
      <c r="AI116" s="3">
        <f>AI115-AG116</f>
        <v>480</v>
      </c>
      <c r="AJ116" s="200">
        <f>AG118+AJ111</f>
        <v>0</v>
      </c>
      <c r="AK116" s="201"/>
      <c r="AL116" s="3">
        <f>AL115-AJ116</f>
        <v>480</v>
      </c>
      <c r="AM116" s="200">
        <f>AJ118+AM111</f>
        <v>0</v>
      </c>
      <c r="AN116" s="201"/>
      <c r="AO116" s="3">
        <f>AO115-AM116</f>
        <v>480</v>
      </c>
      <c r="AP116" s="2"/>
      <c r="AQ116" s="1"/>
    </row>
    <row r="117" spans="4:45" ht="13.5" customHeight="1">
      <c r="D117" s="5"/>
      <c r="E117" s="5"/>
      <c r="F117" s="202" t="s">
        <v>126</v>
      </c>
      <c r="G117" s="203"/>
      <c r="H117" s="4">
        <v>400</v>
      </c>
      <c r="I117" s="202" t="s">
        <v>72</v>
      </c>
      <c r="J117" s="203"/>
      <c r="K117" s="4">
        <v>400</v>
      </c>
      <c r="L117" s="202" t="s">
        <v>77</v>
      </c>
      <c r="M117" s="203"/>
      <c r="N117" s="4">
        <v>400</v>
      </c>
      <c r="O117" s="202" t="s">
        <v>77</v>
      </c>
      <c r="P117" s="203"/>
      <c r="Q117" s="4">
        <v>400</v>
      </c>
      <c r="R117" s="202" t="s">
        <v>77</v>
      </c>
      <c r="S117" s="203"/>
      <c r="T117" s="4">
        <v>400</v>
      </c>
      <c r="U117" s="202" t="s">
        <v>77</v>
      </c>
      <c r="V117" s="203"/>
      <c r="W117" s="4">
        <v>400</v>
      </c>
      <c r="X117" s="202" t="s">
        <v>77</v>
      </c>
      <c r="Y117" s="203"/>
      <c r="Z117" s="4">
        <v>400</v>
      </c>
      <c r="AA117" s="202" t="s">
        <v>2</v>
      </c>
      <c r="AB117" s="203"/>
      <c r="AC117" s="4">
        <v>400</v>
      </c>
      <c r="AD117" s="202" t="s">
        <v>2</v>
      </c>
      <c r="AE117" s="203"/>
      <c r="AF117" s="4">
        <v>400</v>
      </c>
      <c r="AG117" s="202" t="s">
        <v>2</v>
      </c>
      <c r="AH117" s="203"/>
      <c r="AI117" s="4">
        <v>400</v>
      </c>
      <c r="AJ117" s="202" t="s">
        <v>2</v>
      </c>
      <c r="AK117" s="203"/>
      <c r="AL117" s="4">
        <v>400</v>
      </c>
      <c r="AM117" s="202" t="s">
        <v>2</v>
      </c>
      <c r="AN117" s="203"/>
      <c r="AO117" s="4">
        <v>400</v>
      </c>
      <c r="AP117" s="2"/>
      <c r="AQ117" s="1"/>
    </row>
    <row r="118" spans="4:45">
      <c r="D118" s="5"/>
      <c r="E118" s="5"/>
      <c r="F118" s="200">
        <f>不要１!AG111+不要１!AJ111+不要１!AM111+不要１!AP111</f>
        <v>0</v>
      </c>
      <c r="G118" s="201"/>
      <c r="H118" s="3">
        <f>H117-F118</f>
        <v>400</v>
      </c>
      <c r="I118" s="200">
        <f>'　【補完用】0年目'!$AG$28+'　【補完用】0年目'!$AJ$28+'　【補完用】0年目'!$AM$28+$I$111</f>
        <v>0</v>
      </c>
      <c r="J118" s="201"/>
      <c r="K118" s="3">
        <f>K117-I118</f>
        <v>400</v>
      </c>
      <c r="L118" s="200">
        <f>I120+L111</f>
        <v>0</v>
      </c>
      <c r="M118" s="201"/>
      <c r="N118" s="3">
        <f>N117-L118</f>
        <v>400</v>
      </c>
      <c r="O118" s="200">
        <f>L120+O111</f>
        <v>0</v>
      </c>
      <c r="P118" s="201"/>
      <c r="Q118" s="3">
        <f>Q117-O118</f>
        <v>400</v>
      </c>
      <c r="R118" s="200">
        <f>O120+R111</f>
        <v>0</v>
      </c>
      <c r="S118" s="201"/>
      <c r="T118" s="3">
        <f>T117-R118</f>
        <v>400</v>
      </c>
      <c r="U118" s="200">
        <f>R120+U111</f>
        <v>0</v>
      </c>
      <c r="V118" s="201"/>
      <c r="W118" s="3">
        <f>W117-U118</f>
        <v>400</v>
      </c>
      <c r="X118" s="200">
        <f>U120+X111</f>
        <v>0</v>
      </c>
      <c r="Y118" s="201"/>
      <c r="Z118" s="3">
        <f>Z117-X118</f>
        <v>400</v>
      </c>
      <c r="AA118" s="200">
        <f>X120+AA111</f>
        <v>0</v>
      </c>
      <c r="AB118" s="201"/>
      <c r="AC118" s="3">
        <f>AC117-AA118</f>
        <v>400</v>
      </c>
      <c r="AD118" s="200">
        <f>AA120+AD111</f>
        <v>0</v>
      </c>
      <c r="AE118" s="201"/>
      <c r="AF118" s="3">
        <f>AF117-AD118</f>
        <v>400</v>
      </c>
      <c r="AG118" s="200">
        <f>AD120+AG111</f>
        <v>0</v>
      </c>
      <c r="AH118" s="201"/>
      <c r="AI118" s="3">
        <f>AI117-AG118</f>
        <v>400</v>
      </c>
      <c r="AJ118" s="200">
        <f>AG120+AJ111</f>
        <v>0</v>
      </c>
      <c r="AK118" s="201"/>
      <c r="AL118" s="3">
        <f>AL117-AJ118</f>
        <v>400</v>
      </c>
      <c r="AM118" s="200">
        <f>AJ120+AM111</f>
        <v>0</v>
      </c>
      <c r="AN118" s="201"/>
      <c r="AO118" s="3">
        <f>AO117-AM118</f>
        <v>400</v>
      </c>
      <c r="AP118" s="2"/>
      <c r="AQ118" s="1"/>
    </row>
    <row r="119" spans="4:45" ht="13.5" customHeight="1">
      <c r="D119" s="5"/>
      <c r="E119" s="5"/>
      <c r="F119" s="202" t="s">
        <v>127</v>
      </c>
      <c r="G119" s="203"/>
      <c r="H119" s="4">
        <v>320</v>
      </c>
      <c r="I119" s="202" t="s">
        <v>73</v>
      </c>
      <c r="J119" s="203"/>
      <c r="K119" s="4">
        <v>320</v>
      </c>
      <c r="L119" s="202" t="s">
        <v>78</v>
      </c>
      <c r="M119" s="203"/>
      <c r="N119" s="4">
        <v>320</v>
      </c>
      <c r="O119" s="202" t="s">
        <v>78</v>
      </c>
      <c r="P119" s="203"/>
      <c r="Q119" s="4">
        <v>320</v>
      </c>
      <c r="R119" s="202" t="s">
        <v>78</v>
      </c>
      <c r="S119" s="203"/>
      <c r="T119" s="4">
        <v>320</v>
      </c>
      <c r="U119" s="202" t="s">
        <v>78</v>
      </c>
      <c r="V119" s="203"/>
      <c r="W119" s="4">
        <v>320</v>
      </c>
      <c r="X119" s="202" t="s">
        <v>78</v>
      </c>
      <c r="Y119" s="203"/>
      <c r="Z119" s="4">
        <v>320</v>
      </c>
      <c r="AA119" s="202" t="s">
        <v>0</v>
      </c>
      <c r="AB119" s="203"/>
      <c r="AC119" s="4">
        <v>320</v>
      </c>
      <c r="AD119" s="202" t="s">
        <v>0</v>
      </c>
      <c r="AE119" s="203"/>
      <c r="AF119" s="4">
        <v>320</v>
      </c>
      <c r="AG119" s="202" t="s">
        <v>0</v>
      </c>
      <c r="AH119" s="203"/>
      <c r="AI119" s="4">
        <v>320</v>
      </c>
      <c r="AJ119" s="202" t="s">
        <v>0</v>
      </c>
      <c r="AK119" s="203"/>
      <c r="AL119" s="4">
        <v>320</v>
      </c>
      <c r="AM119" s="202" t="s">
        <v>0</v>
      </c>
      <c r="AN119" s="203"/>
      <c r="AO119" s="4">
        <v>320</v>
      </c>
      <c r="AP119" s="2"/>
      <c r="AQ119" s="1"/>
    </row>
    <row r="120" spans="4:45">
      <c r="D120" s="5"/>
      <c r="E120" s="5"/>
      <c r="F120" s="200">
        <f>不要１!AJ111+不要１!AM111+不要１!AP111</f>
        <v>0</v>
      </c>
      <c r="G120" s="201"/>
      <c r="H120" s="3">
        <f>H119-F120</f>
        <v>320</v>
      </c>
      <c r="I120" s="200">
        <f>'　【補完用】0年目'!$AJ$28+'　【補完用】0年目'!$AM$28+$I$111</f>
        <v>0</v>
      </c>
      <c r="J120" s="201"/>
      <c r="K120" s="3">
        <f>K119-I120</f>
        <v>320</v>
      </c>
      <c r="L120" s="200">
        <f>I122+L111</f>
        <v>0</v>
      </c>
      <c r="M120" s="201"/>
      <c r="N120" s="3">
        <f>N119-L120</f>
        <v>320</v>
      </c>
      <c r="O120" s="200">
        <f>L122+O111</f>
        <v>0</v>
      </c>
      <c r="P120" s="201"/>
      <c r="Q120" s="3">
        <f>Q119-O120</f>
        <v>320</v>
      </c>
      <c r="R120" s="200">
        <f>O122+R111</f>
        <v>0</v>
      </c>
      <c r="S120" s="201"/>
      <c r="T120" s="3">
        <f>T119-R120</f>
        <v>320</v>
      </c>
      <c r="U120" s="200">
        <f>R122+U111</f>
        <v>0</v>
      </c>
      <c r="V120" s="201"/>
      <c r="W120" s="3">
        <f>W119-U120</f>
        <v>320</v>
      </c>
      <c r="X120" s="200">
        <f>U122+X111</f>
        <v>0</v>
      </c>
      <c r="Y120" s="201"/>
      <c r="Z120" s="3">
        <f>Z119-X120</f>
        <v>320</v>
      </c>
      <c r="AA120" s="200">
        <f>X122+AA111</f>
        <v>0</v>
      </c>
      <c r="AB120" s="201"/>
      <c r="AC120" s="3">
        <f>AC119-AA120</f>
        <v>320</v>
      </c>
      <c r="AD120" s="200">
        <f>AA122+AD111</f>
        <v>0</v>
      </c>
      <c r="AE120" s="201"/>
      <c r="AF120" s="3">
        <f>AF119-AD120</f>
        <v>320</v>
      </c>
      <c r="AG120" s="200">
        <f>AD122+AG111</f>
        <v>0</v>
      </c>
      <c r="AH120" s="201"/>
      <c r="AI120" s="3">
        <f>AI119-AG120</f>
        <v>320</v>
      </c>
      <c r="AJ120" s="200">
        <f>AG122+AJ111</f>
        <v>0</v>
      </c>
      <c r="AK120" s="201"/>
      <c r="AL120" s="3">
        <f>AL119-AJ120</f>
        <v>320</v>
      </c>
      <c r="AM120" s="200">
        <f>AJ122+AM111</f>
        <v>0</v>
      </c>
      <c r="AN120" s="201"/>
      <c r="AO120" s="3">
        <f>AO119-AM120</f>
        <v>320</v>
      </c>
      <c r="AP120" s="2"/>
      <c r="AQ120" s="1"/>
    </row>
    <row r="121" spans="4:45" ht="13.5" customHeight="1">
      <c r="D121" s="5"/>
      <c r="E121" s="5"/>
      <c r="F121" s="202" t="s">
        <v>128</v>
      </c>
      <c r="G121" s="203"/>
      <c r="H121" s="4">
        <v>240</v>
      </c>
      <c r="I121" s="202" t="s">
        <v>74</v>
      </c>
      <c r="J121" s="203"/>
      <c r="K121" s="4">
        <v>240</v>
      </c>
      <c r="L121" s="202" t="s">
        <v>79</v>
      </c>
      <c r="M121" s="203"/>
      <c r="N121" s="4">
        <v>240</v>
      </c>
      <c r="O121" s="202" t="s">
        <v>79</v>
      </c>
      <c r="P121" s="203"/>
      <c r="Q121" s="4">
        <v>240</v>
      </c>
      <c r="R121" s="202" t="s">
        <v>79</v>
      </c>
      <c r="S121" s="203"/>
      <c r="T121" s="4">
        <v>240</v>
      </c>
      <c r="U121" s="202" t="s">
        <v>79</v>
      </c>
      <c r="V121" s="203"/>
      <c r="W121" s="4">
        <v>240</v>
      </c>
      <c r="X121" s="202" t="s">
        <v>79</v>
      </c>
      <c r="Y121" s="203"/>
      <c r="Z121" s="4">
        <v>240</v>
      </c>
      <c r="AA121" s="202" t="s">
        <v>1</v>
      </c>
      <c r="AB121" s="203"/>
      <c r="AC121" s="4">
        <v>240</v>
      </c>
      <c r="AD121" s="202" t="s">
        <v>1</v>
      </c>
      <c r="AE121" s="203"/>
      <c r="AF121" s="4">
        <v>240</v>
      </c>
      <c r="AG121" s="202" t="s">
        <v>1</v>
      </c>
      <c r="AH121" s="203"/>
      <c r="AI121" s="4">
        <v>240</v>
      </c>
      <c r="AJ121" s="202" t="s">
        <v>1</v>
      </c>
      <c r="AK121" s="203"/>
      <c r="AL121" s="4">
        <v>240</v>
      </c>
      <c r="AM121" s="202" t="s">
        <v>1</v>
      </c>
      <c r="AN121" s="203"/>
      <c r="AO121" s="4">
        <v>240</v>
      </c>
      <c r="AP121" s="2"/>
      <c r="AQ121" s="1"/>
    </row>
    <row r="122" spans="4:45">
      <c r="D122" s="5"/>
      <c r="E122" s="5"/>
      <c r="F122" s="200">
        <f>不要１!AM111+不要１!AP111</f>
        <v>0</v>
      </c>
      <c r="G122" s="201"/>
      <c r="H122" s="3">
        <f>H121-F122</f>
        <v>240</v>
      </c>
      <c r="I122" s="200">
        <f>'　【補完用】0年目'!$AM$28+$I$111</f>
        <v>0</v>
      </c>
      <c r="J122" s="201"/>
      <c r="K122" s="3">
        <f>K121-I122</f>
        <v>240</v>
      </c>
      <c r="L122" s="200">
        <f>I124+L111</f>
        <v>0</v>
      </c>
      <c r="M122" s="201"/>
      <c r="N122" s="3">
        <f>N121-L122</f>
        <v>240</v>
      </c>
      <c r="O122" s="200">
        <f>L124+O111</f>
        <v>0</v>
      </c>
      <c r="P122" s="201"/>
      <c r="Q122" s="3">
        <f>Q121-O122</f>
        <v>240</v>
      </c>
      <c r="R122" s="200">
        <f>O124+R111</f>
        <v>0</v>
      </c>
      <c r="S122" s="201"/>
      <c r="T122" s="3">
        <f>T121-R122</f>
        <v>240</v>
      </c>
      <c r="U122" s="200">
        <f>R124+U111</f>
        <v>0</v>
      </c>
      <c r="V122" s="201"/>
      <c r="W122" s="3">
        <f>W121-U122</f>
        <v>240</v>
      </c>
      <c r="X122" s="200">
        <f>U124+X111</f>
        <v>0</v>
      </c>
      <c r="Y122" s="201"/>
      <c r="Z122" s="3">
        <f>Z121-X122</f>
        <v>240</v>
      </c>
      <c r="AA122" s="200">
        <f>X124+AA111</f>
        <v>0</v>
      </c>
      <c r="AB122" s="201"/>
      <c r="AC122" s="3">
        <f>AC121-AA122</f>
        <v>240</v>
      </c>
      <c r="AD122" s="200">
        <f>AA124+AD111</f>
        <v>0</v>
      </c>
      <c r="AE122" s="201"/>
      <c r="AF122" s="3">
        <f>AF121-AD122</f>
        <v>240</v>
      </c>
      <c r="AG122" s="200">
        <f>AD124+AG111</f>
        <v>0</v>
      </c>
      <c r="AH122" s="201"/>
      <c r="AI122" s="3">
        <f>AI121-AG122</f>
        <v>240</v>
      </c>
      <c r="AJ122" s="200">
        <f>AG124+AJ111</f>
        <v>0</v>
      </c>
      <c r="AK122" s="201"/>
      <c r="AL122" s="3">
        <f>AL121-AJ122</f>
        <v>240</v>
      </c>
      <c r="AM122" s="200">
        <f>AJ124+AM111</f>
        <v>0</v>
      </c>
      <c r="AN122" s="201"/>
      <c r="AO122" s="3">
        <f>AO121-AM122</f>
        <v>240</v>
      </c>
      <c r="AP122" s="2"/>
      <c r="AQ122" s="1"/>
    </row>
    <row r="123" spans="4:45">
      <c r="D123" s="5"/>
      <c r="E123" s="5"/>
      <c r="F123" s="202" t="s">
        <v>129</v>
      </c>
      <c r="G123" s="203"/>
      <c r="H123" s="4">
        <v>160</v>
      </c>
      <c r="I123" s="202" t="s">
        <v>75</v>
      </c>
      <c r="J123" s="203"/>
      <c r="K123" s="4">
        <v>160</v>
      </c>
      <c r="L123" s="202" t="s">
        <v>80</v>
      </c>
      <c r="M123" s="203"/>
      <c r="N123" s="4">
        <v>160</v>
      </c>
      <c r="O123" s="202" t="s">
        <v>80</v>
      </c>
      <c r="P123" s="203"/>
      <c r="Q123" s="4">
        <v>160</v>
      </c>
      <c r="R123" s="202" t="s">
        <v>80</v>
      </c>
      <c r="S123" s="203"/>
      <c r="T123" s="4">
        <v>160</v>
      </c>
      <c r="U123" s="202" t="s">
        <v>80</v>
      </c>
      <c r="V123" s="203"/>
      <c r="W123" s="4">
        <v>160</v>
      </c>
      <c r="X123" s="202" t="s">
        <v>80</v>
      </c>
      <c r="Y123" s="203"/>
      <c r="Z123" s="4">
        <v>160</v>
      </c>
      <c r="AA123" s="202" t="s">
        <v>3</v>
      </c>
      <c r="AB123" s="203"/>
      <c r="AC123" s="4">
        <v>160</v>
      </c>
      <c r="AD123" s="202" t="s">
        <v>3</v>
      </c>
      <c r="AE123" s="203"/>
      <c r="AF123" s="4">
        <v>160</v>
      </c>
      <c r="AG123" s="202" t="s">
        <v>3</v>
      </c>
      <c r="AH123" s="203"/>
      <c r="AI123" s="4">
        <v>160</v>
      </c>
      <c r="AJ123" s="202" t="s">
        <v>3</v>
      </c>
      <c r="AK123" s="203"/>
      <c r="AL123" s="4">
        <v>160</v>
      </c>
      <c r="AM123" s="202" t="s">
        <v>3</v>
      </c>
      <c r="AN123" s="203"/>
      <c r="AO123" s="4">
        <v>160</v>
      </c>
      <c r="AP123" s="2"/>
      <c r="AQ123" s="1"/>
    </row>
    <row r="124" spans="4:45">
      <c r="D124" s="5"/>
      <c r="E124" s="5"/>
      <c r="F124" s="200">
        <f>不要１!AP111</f>
        <v>0</v>
      </c>
      <c r="G124" s="201"/>
      <c r="H124" s="3">
        <f>H123-F124</f>
        <v>160</v>
      </c>
      <c r="I124" s="200">
        <f>I111</f>
        <v>0</v>
      </c>
      <c r="J124" s="201"/>
      <c r="K124" s="3">
        <f>K123-I124</f>
        <v>160</v>
      </c>
      <c r="L124" s="200">
        <f>L111</f>
        <v>0</v>
      </c>
      <c r="M124" s="201"/>
      <c r="N124" s="3">
        <f>N123-L124</f>
        <v>160</v>
      </c>
      <c r="O124" s="200">
        <f>O111</f>
        <v>0</v>
      </c>
      <c r="P124" s="201"/>
      <c r="Q124" s="3">
        <f>Q123-O124</f>
        <v>160</v>
      </c>
      <c r="R124" s="200">
        <f>R111</f>
        <v>0</v>
      </c>
      <c r="S124" s="201"/>
      <c r="T124" s="3">
        <f>T123-R124</f>
        <v>160</v>
      </c>
      <c r="U124" s="200">
        <f>U111</f>
        <v>0</v>
      </c>
      <c r="V124" s="201"/>
      <c r="W124" s="3">
        <f>W123-U124</f>
        <v>160</v>
      </c>
      <c r="X124" s="200">
        <f>X111</f>
        <v>0</v>
      </c>
      <c r="Y124" s="201"/>
      <c r="Z124" s="3">
        <f>Z123-X124</f>
        <v>160</v>
      </c>
      <c r="AA124" s="200">
        <f>AA111</f>
        <v>0</v>
      </c>
      <c r="AB124" s="201"/>
      <c r="AC124" s="3">
        <f>AC123-AA124</f>
        <v>160</v>
      </c>
      <c r="AD124" s="200">
        <f>AD111</f>
        <v>0</v>
      </c>
      <c r="AE124" s="201"/>
      <c r="AF124" s="3">
        <f>AF123-AD124</f>
        <v>160</v>
      </c>
      <c r="AG124" s="200">
        <f>AG111</f>
        <v>0</v>
      </c>
      <c r="AH124" s="201"/>
      <c r="AI124" s="3">
        <f>AI123-AG124</f>
        <v>160</v>
      </c>
      <c r="AJ124" s="200">
        <f>AJ111</f>
        <v>0</v>
      </c>
      <c r="AK124" s="201"/>
      <c r="AL124" s="3">
        <f>AL123-AJ124</f>
        <v>160</v>
      </c>
      <c r="AM124" s="200">
        <f>AM111</f>
        <v>0</v>
      </c>
      <c r="AN124" s="201"/>
      <c r="AO124" s="3">
        <f>AO123-AM124</f>
        <v>160</v>
      </c>
      <c r="AP124" s="2"/>
      <c r="AQ124" s="1"/>
    </row>
    <row r="125" spans="4:45" ht="21" customHeight="1" thickBot="1">
      <c r="E125" s="92" t="s">
        <v>12</v>
      </c>
      <c r="I125">
        <f>IF($X$2="",0,IF(I112&gt;$S$2,1,0))</f>
        <v>0</v>
      </c>
      <c r="L125">
        <f>IF($X$2="",0,IF(L112&gt;$S$2,1,0))</f>
        <v>0</v>
      </c>
      <c r="O125">
        <f>IF($X$2="",0,IF(O112&gt;$S$2,1,0))</f>
        <v>0</v>
      </c>
      <c r="R125">
        <f>IF($X$2="",0,IF(R112&gt;$S$2,1,0))</f>
        <v>0</v>
      </c>
      <c r="U125">
        <f>IF($X$2="",0,IF(U112&gt;$S$2,1,0))</f>
        <v>0</v>
      </c>
      <c r="X125">
        <f>IF($X$2="",0,IF(X112&gt;$S$2,1,0))</f>
        <v>0</v>
      </c>
      <c r="AA125">
        <f>IF($X$2="",0,IF(AA112&gt;$S$2,1,0))</f>
        <v>0</v>
      </c>
      <c r="AD125">
        <f>IF($X$2="",0,IF(AD112&gt;$S$2,1,0))</f>
        <v>0</v>
      </c>
      <c r="AG125">
        <f>IF($X$2="",0,IF(AG112&gt;$S$2,1,0))</f>
        <v>0</v>
      </c>
      <c r="AJ125">
        <f>IF($X$2="",0,IF(AJ112&gt;$S$2,1,0))</f>
        <v>0</v>
      </c>
      <c r="AM125">
        <f>IF($X$2="",0,IF(AM112&gt;$S$2,1,0))</f>
        <v>0</v>
      </c>
      <c r="AP125">
        <f>IF($X$2="",0,IF(AP112&gt;$S$2,1,0))</f>
        <v>0</v>
      </c>
    </row>
    <row r="126" spans="4:45" ht="40.5" customHeight="1" thickBot="1">
      <c r="D126" s="5">
        <v>9</v>
      </c>
      <c r="E126" s="5"/>
      <c r="F126" s="207" t="s">
        <v>98</v>
      </c>
      <c r="G126" s="207"/>
      <c r="H126" s="88">
        <f>MIN(H129,$E129)</f>
        <v>0</v>
      </c>
      <c r="I126" s="9">
        <f>'2年目'!G31</f>
        <v>0</v>
      </c>
      <c r="J126" s="10">
        <f>COUNTIF(I140,1)</f>
        <v>0</v>
      </c>
      <c r="K126" s="88">
        <f>MIN(K129,$E129)</f>
        <v>0</v>
      </c>
      <c r="L126" s="9">
        <f>'2年目'!J31</f>
        <v>0</v>
      </c>
      <c r="M126" s="10">
        <f>COUNTIF(I140:L140,1)</f>
        <v>0</v>
      </c>
      <c r="N126" s="88">
        <f>MIN(N129,$E129)</f>
        <v>0</v>
      </c>
      <c r="O126" s="9">
        <f>'2年目'!M31</f>
        <v>0</v>
      </c>
      <c r="P126" s="10">
        <f>COUNTIF(I140:O140,1)</f>
        <v>0</v>
      </c>
      <c r="Q126" s="88">
        <f>MIN(Q129,$E129)</f>
        <v>0</v>
      </c>
      <c r="R126" s="9">
        <f>'2年目'!P31</f>
        <v>0</v>
      </c>
      <c r="S126" s="10">
        <f>COUNTIF(I140:R140,1)</f>
        <v>0</v>
      </c>
      <c r="T126" s="88">
        <f>MIN(T129,$E129)</f>
        <v>0</v>
      </c>
      <c r="U126" s="9">
        <f>'2年目'!S31</f>
        <v>0</v>
      </c>
      <c r="V126" s="10">
        <f>COUNTIF(I140:U140,1)</f>
        <v>0</v>
      </c>
      <c r="W126" s="88">
        <f>MIN(W129,$E129)</f>
        <v>0</v>
      </c>
      <c r="X126" s="9">
        <f>'2年目'!V31</f>
        <v>0</v>
      </c>
      <c r="Y126" s="10">
        <f>COUNTIF(I140:X140,1)</f>
        <v>0</v>
      </c>
      <c r="Z126" s="88">
        <f>MIN(Z129,$E129)</f>
        <v>0</v>
      </c>
      <c r="AA126" s="9">
        <f>'2年目'!Y31</f>
        <v>0</v>
      </c>
      <c r="AB126" s="10">
        <f>COUNTIF(I140:AA140,1)</f>
        <v>0</v>
      </c>
      <c r="AC126" s="88">
        <f>MIN(AC129,$E129)</f>
        <v>0</v>
      </c>
      <c r="AD126" s="9">
        <f>'2年目'!AB31</f>
        <v>0</v>
      </c>
      <c r="AE126" s="10">
        <f>COUNTIF(I140:AD140,1)</f>
        <v>0</v>
      </c>
      <c r="AF126" s="88">
        <f>MIN(AF129,$E129)</f>
        <v>0</v>
      </c>
      <c r="AG126" s="9">
        <f>'2年目'!AE31</f>
        <v>0</v>
      </c>
      <c r="AH126" s="10">
        <f>COUNTIF(I140:AG140,1)</f>
        <v>0</v>
      </c>
      <c r="AI126" s="88">
        <f>MIN(AI129,$E129)</f>
        <v>0</v>
      </c>
      <c r="AJ126" s="9">
        <f>'2年目'!AH31</f>
        <v>0</v>
      </c>
      <c r="AK126" s="10">
        <f>COUNTIF(I140:AJ140,1)</f>
        <v>0</v>
      </c>
      <c r="AL126" s="88">
        <f>MIN(AL129,$E129)</f>
        <v>0</v>
      </c>
      <c r="AM126" s="9">
        <f>'2年目'!AK31</f>
        <v>0</v>
      </c>
      <c r="AN126" s="10">
        <f>COUNTIF(I140:AM140,1)</f>
        <v>0</v>
      </c>
      <c r="AO126" s="88">
        <f>MIN(AO129,$E129)</f>
        <v>0</v>
      </c>
      <c r="AP126" s="9">
        <f>'2年目'!AN31</f>
        <v>0</v>
      </c>
      <c r="AQ126" s="10">
        <f>COUNTIF(I140:AP140,1)</f>
        <v>0</v>
      </c>
      <c r="AR126" s="24">
        <f>I126+L126+O126+R126+U126+X126+AA126+AD126+AG126+AJ126+AM126+AP126</f>
        <v>0</v>
      </c>
      <c r="AS126" s="18" t="s">
        <v>24</v>
      </c>
    </row>
    <row r="127" spans="4:45" s="17" customFormat="1" ht="18.75" customHeight="1" thickBot="1">
      <c r="D127" s="30" t="s">
        <v>23</v>
      </c>
      <c r="E127" s="31" t="s">
        <v>19</v>
      </c>
      <c r="F127" s="207"/>
      <c r="G127" s="207"/>
      <c r="H127" s="91">
        <f>MIN(H128,H129,$E129)</f>
        <v>0</v>
      </c>
      <c r="I127" s="22">
        <f>'2年目'!G32</f>
        <v>0</v>
      </c>
      <c r="J127" s="23">
        <f>'2年目'!H32</f>
        <v>0</v>
      </c>
      <c r="K127" s="91">
        <f>MIN(K128,K129,$E129)</f>
        <v>0</v>
      </c>
      <c r="L127" s="22">
        <f>'2年目'!J32</f>
        <v>0</v>
      </c>
      <c r="M127" s="23">
        <f>'2年目'!K32</f>
        <v>0</v>
      </c>
      <c r="N127" s="91">
        <f>IF(M126&gt;=$X$2,MIN($S$2,N128,N129,$AL$2-L129,$E129),MIN(N128,N129,$AL$2-L129,$E129))</f>
        <v>0</v>
      </c>
      <c r="O127" s="22">
        <f>'2年目'!M32</f>
        <v>0</v>
      </c>
      <c r="P127" s="23">
        <f>'2年目'!N32</f>
        <v>0</v>
      </c>
      <c r="Q127" s="91">
        <f>IF(P126&gt;=$X$2,MIN($S$2,Q128,Q129,$AL$2-O129,$E129),MIN(Q128,Q129,$AL$2-O129,$E129))</f>
        <v>0</v>
      </c>
      <c r="R127" s="22">
        <f>'2年目'!P32</f>
        <v>0</v>
      </c>
      <c r="S127" s="23">
        <f>'2年目'!Q32</f>
        <v>0</v>
      </c>
      <c r="T127" s="91">
        <f>IF(S126&gt;=$X$2,MIN($S$2,T128,T129,$AL$2-R129,$E129),MIN(T128,T129,$AL$2-R129,$E129))</f>
        <v>0</v>
      </c>
      <c r="U127" s="22">
        <f>'2年目'!S32</f>
        <v>0</v>
      </c>
      <c r="V127" s="23">
        <f>'2年目'!T32</f>
        <v>0</v>
      </c>
      <c r="W127" s="91">
        <f>IF(V126&gt;=$X$2,MIN($S$2,W128,W129,$AL$2-U129,$E129),MIN(W128,W129,$AL$2-U129,$E129))</f>
        <v>0</v>
      </c>
      <c r="X127" s="22">
        <f>'2年目'!V32</f>
        <v>0</v>
      </c>
      <c r="Y127" s="23">
        <f>'2年目'!W32</f>
        <v>0</v>
      </c>
      <c r="Z127" s="91">
        <f>IF(Y126&gt;=$X$2,MIN($S$2,Z128,Z129,$AL$2-X129,$E129),MIN(Z128,Z129,$AL$2-X129,$E129))</f>
        <v>0</v>
      </c>
      <c r="AA127" s="22">
        <f>'2年目'!Y32</f>
        <v>0</v>
      </c>
      <c r="AB127" s="23">
        <f>'2年目'!Z32</f>
        <v>0</v>
      </c>
      <c r="AC127" s="91">
        <f>IF(AB126&gt;=$X$2,MIN($S$2,AC128,AC129,$AL$2-AA129,$E129),MIN(AC128,AC129,$AL$2-AA129,$E129))</f>
        <v>0</v>
      </c>
      <c r="AD127" s="22">
        <f>'2年目'!AB32</f>
        <v>0</v>
      </c>
      <c r="AE127" s="23">
        <f>'2年目'!AC32</f>
        <v>0</v>
      </c>
      <c r="AF127" s="91">
        <f>IF(AE126&gt;=$X$2,MIN($S$2,AF128,AF129,$AL$2-AD129,$E129),MIN(AF128,AF129,$AL$2-AD129,$E129))</f>
        <v>0</v>
      </c>
      <c r="AG127" s="22">
        <f>'2年目'!AE32</f>
        <v>0</v>
      </c>
      <c r="AH127" s="23">
        <f>'2年目'!AF32</f>
        <v>0</v>
      </c>
      <c r="AI127" s="91">
        <f>IF(AH126&gt;=$X$2,MIN($S$2,AI128,AI129,$AL$2-AG129,$E129),MIN(AI128,AI129,$AL$2-AG129,$E129))</f>
        <v>0</v>
      </c>
      <c r="AJ127" s="22">
        <f>'2年目'!AH32</f>
        <v>0</v>
      </c>
      <c r="AK127" s="23">
        <f>'2年目'!AI32</f>
        <v>0</v>
      </c>
      <c r="AL127" s="91">
        <f>IF(AK126&gt;=$X$2,MIN($S$2,AL128,AL129,$AL$2-AJ129,$E129),MIN(AL128,AL129,$AL$2-AJ129,$E129))</f>
        <v>0</v>
      </c>
      <c r="AM127" s="22">
        <f>'2年目'!AK32</f>
        <v>0</v>
      </c>
      <c r="AN127" s="23">
        <f>'2年目'!AL32</f>
        <v>0</v>
      </c>
      <c r="AO127" s="91">
        <f>IF(AN126&gt;=$X$2,MIN($S$2,AO128,AO129,$AL$2-AM129,$E129),MIN(AO128,AO129,$AL$2-AM129,$E129))</f>
        <v>0</v>
      </c>
      <c r="AP127" s="22">
        <f>'2年目'!AN32</f>
        <v>0</v>
      </c>
      <c r="AQ127" s="23">
        <f>'2年目'!AO32</f>
        <v>0</v>
      </c>
      <c r="AR127" s="12">
        <f>I127+L127+O127+R127+U127+X127+AA127+AD127+AG127+AJ127+AM127+AP127</f>
        <v>0</v>
      </c>
      <c r="AS127" s="18" t="s">
        <v>20</v>
      </c>
    </row>
    <row r="128" spans="4:45">
      <c r="D128" s="5"/>
      <c r="E128" s="5"/>
      <c r="F128" s="59"/>
      <c r="G128" s="60"/>
      <c r="H128" s="13"/>
      <c r="I128" s="59"/>
      <c r="J128" s="60"/>
      <c r="K128" s="13"/>
      <c r="L128" s="204" t="s">
        <v>25</v>
      </c>
      <c r="M128" s="205"/>
      <c r="N128" s="15" t="str">
        <f>IF(M126&gt;=$X$2,$S$2,"")</f>
        <v/>
      </c>
      <c r="O128" s="204" t="s">
        <v>25</v>
      </c>
      <c r="P128" s="205"/>
      <c r="Q128" s="15" t="str">
        <f>IF(P126&gt;=$X$2,$S$2,"")</f>
        <v/>
      </c>
      <c r="R128" s="204" t="s">
        <v>25</v>
      </c>
      <c r="S128" s="205"/>
      <c r="T128" s="15" t="str">
        <f>IF(S126&gt;=$X$2,$S$2,"")</f>
        <v/>
      </c>
      <c r="U128" s="204" t="s">
        <v>25</v>
      </c>
      <c r="V128" s="205"/>
      <c r="W128" s="15" t="str">
        <f>IF(V126&gt;=$X$2,$S$2,"")</f>
        <v/>
      </c>
      <c r="X128" s="204" t="s">
        <v>25</v>
      </c>
      <c r="Y128" s="205"/>
      <c r="Z128" s="15" t="str">
        <f>IF(Y126&gt;=$X$2,$S$2,"")</f>
        <v/>
      </c>
      <c r="AA128" s="204" t="s">
        <v>25</v>
      </c>
      <c r="AB128" s="205"/>
      <c r="AC128" s="15" t="str">
        <f>IF(AB126&gt;=$X$2,$S$2,"")</f>
        <v/>
      </c>
      <c r="AD128" s="204" t="s">
        <v>25</v>
      </c>
      <c r="AE128" s="205"/>
      <c r="AF128" s="15" t="str">
        <f>IF(AE126&gt;=$X$2,$S$2,"")</f>
        <v/>
      </c>
      <c r="AG128" s="204" t="s">
        <v>25</v>
      </c>
      <c r="AH128" s="205"/>
      <c r="AI128" s="15" t="str">
        <f>IF(AH126&gt;=$X$2,$S$2,"")</f>
        <v/>
      </c>
      <c r="AJ128" s="204" t="s">
        <v>25</v>
      </c>
      <c r="AK128" s="205"/>
      <c r="AL128" s="15" t="str">
        <f>IF(AK126&gt;=$X$2,$S$2,"")</f>
        <v/>
      </c>
      <c r="AM128" s="204" t="s">
        <v>25</v>
      </c>
      <c r="AN128" s="205"/>
      <c r="AO128" s="15" t="str">
        <f>IF(AN126&gt;=$X$2,$S$2,"")</f>
        <v/>
      </c>
      <c r="AP128" s="204" t="s">
        <v>25</v>
      </c>
      <c r="AQ128" s="205"/>
    </row>
    <row r="129" spans="4:45">
      <c r="D129" s="5"/>
      <c r="E129" s="89">
        <f>IF($AE$2="",$S$2,$AE$2)</f>
        <v>0</v>
      </c>
      <c r="F129" s="206"/>
      <c r="G129" s="205"/>
      <c r="H129" s="90">
        <f>IF(MIN(H131,H133,H135,H137,H139)&lt;0,0,MIN(H131,H133,H135,H137,H139,$AE$2))</f>
        <v>160</v>
      </c>
      <c r="I129" s="206"/>
      <c r="J129" s="205"/>
      <c r="K129" s="90">
        <f>IF(MIN(K131,K133,K135,K137,K139)&lt;0,0,MIN(K131,K133,K135,K137,K139,$AE$2))</f>
        <v>160</v>
      </c>
      <c r="L129" s="200">
        <f>I127+L127</f>
        <v>0</v>
      </c>
      <c r="M129" s="201"/>
      <c r="N129" s="90">
        <f>IF(MIN(N131,N133,N135,N137,N139)&lt;0,0,MIN(N131,N133,N135,N137,N139,$AE$2))</f>
        <v>160</v>
      </c>
      <c r="O129" s="200">
        <f>L129+O127</f>
        <v>0</v>
      </c>
      <c r="P129" s="201"/>
      <c r="Q129" s="90">
        <f>IF(MIN(Q131,Q133,Q135,Q137,Q139)&lt;0,0,MIN(Q131,Q133,Q135,Q137,Q139,$AE$2))</f>
        <v>160</v>
      </c>
      <c r="R129" s="200">
        <f>O129+R127</f>
        <v>0</v>
      </c>
      <c r="S129" s="201"/>
      <c r="T129" s="90">
        <f>IF(MIN(T131,T133,T135,T137,T139)&lt;0,0,MIN(T131,T133,T135,T137,T139,$AE$2))</f>
        <v>160</v>
      </c>
      <c r="U129" s="200">
        <f>R129+U127</f>
        <v>0</v>
      </c>
      <c r="V129" s="201"/>
      <c r="W129" s="90">
        <f>IF(MIN(W131,W133,W135,W137,W139)&lt;0,0,MIN(W131,W133,W135,W137,W139,$AE$2))</f>
        <v>160</v>
      </c>
      <c r="X129" s="200">
        <f>U129+X127</f>
        <v>0</v>
      </c>
      <c r="Y129" s="201"/>
      <c r="Z129" s="90">
        <f>IF(MIN(Z131,Z133,Z135,Z137,Z139)&lt;0,0,MIN(Z131,Z133,Z135,Z137,Z139,$AE$2))</f>
        <v>160</v>
      </c>
      <c r="AA129" s="200">
        <f>X129+AA127</f>
        <v>0</v>
      </c>
      <c r="AB129" s="201"/>
      <c r="AC129" s="90">
        <f>IF(MIN(AC131,AC133,AC135,AC137,AC139)&lt;0,0,MIN(AC131,AC133,AC135,AC137,AC139,$AE$2))</f>
        <v>160</v>
      </c>
      <c r="AD129" s="200">
        <f>AA129+AD127</f>
        <v>0</v>
      </c>
      <c r="AE129" s="201"/>
      <c r="AF129" s="90">
        <f>IF(MIN(AF131,AF133,AF135,AF137,AF139)&lt;0,0,MIN(AF131,AF133,AF135,AF137,AF139,$AE$2))</f>
        <v>160</v>
      </c>
      <c r="AG129" s="200">
        <f>AD129+AG127</f>
        <v>0</v>
      </c>
      <c r="AH129" s="201"/>
      <c r="AI129" s="90">
        <f>IF(MIN(AI131,AI133,AI135,AI137,AI139)&lt;0,0,MIN(AI131,AI133,AI135,AI137,AI139,$AE$2))</f>
        <v>160</v>
      </c>
      <c r="AJ129" s="200">
        <f>AG129+AJ127</f>
        <v>0</v>
      </c>
      <c r="AK129" s="201"/>
      <c r="AL129" s="90">
        <f>IF(MIN(AL131,AL133,AL135,AL137,AL139)&lt;0,0,MIN(AL131,AL133,AL135,AL137,AL139,$AE$2))</f>
        <v>160</v>
      </c>
      <c r="AM129" s="200">
        <f>AJ129+AM127</f>
        <v>0</v>
      </c>
      <c r="AN129" s="201"/>
      <c r="AO129" s="90">
        <f>IF(MIN(AO131,AO133,AO135,AO137,AO139)&lt;0,0,MIN(AO131,AO133,AO135,AO137,AO139,$AE$2))</f>
        <v>160</v>
      </c>
      <c r="AP129" s="200">
        <f>AM129+AP127</f>
        <v>0</v>
      </c>
      <c r="AQ129" s="201"/>
    </row>
    <row r="130" spans="4:45" ht="13.5" customHeight="1">
      <c r="D130" s="5"/>
      <c r="E130" s="5"/>
      <c r="F130" s="202" t="s">
        <v>125</v>
      </c>
      <c r="G130" s="203"/>
      <c r="H130" s="4">
        <v>480</v>
      </c>
      <c r="I130" s="202" t="s">
        <v>71</v>
      </c>
      <c r="J130" s="203"/>
      <c r="K130" s="4">
        <v>480</v>
      </c>
      <c r="L130" s="202" t="s">
        <v>76</v>
      </c>
      <c r="M130" s="203"/>
      <c r="N130" s="4">
        <v>480</v>
      </c>
      <c r="O130" s="202" t="s">
        <v>76</v>
      </c>
      <c r="P130" s="203"/>
      <c r="Q130" s="4">
        <v>480</v>
      </c>
      <c r="R130" s="202" t="s">
        <v>76</v>
      </c>
      <c r="S130" s="203"/>
      <c r="T130" s="4">
        <v>480</v>
      </c>
      <c r="U130" s="202" t="s">
        <v>76</v>
      </c>
      <c r="V130" s="203"/>
      <c r="W130" s="4">
        <v>480</v>
      </c>
      <c r="X130" s="202" t="s">
        <v>76</v>
      </c>
      <c r="Y130" s="203"/>
      <c r="Z130" s="4">
        <v>480</v>
      </c>
      <c r="AA130" s="202" t="s">
        <v>4</v>
      </c>
      <c r="AB130" s="203"/>
      <c r="AC130" s="4">
        <v>480</v>
      </c>
      <c r="AD130" s="202" t="s">
        <v>5</v>
      </c>
      <c r="AE130" s="203"/>
      <c r="AF130" s="4">
        <v>480</v>
      </c>
      <c r="AG130" s="202" t="s">
        <v>6</v>
      </c>
      <c r="AH130" s="203"/>
      <c r="AI130" s="4">
        <v>480</v>
      </c>
      <c r="AJ130" s="202" t="s">
        <v>7</v>
      </c>
      <c r="AK130" s="203"/>
      <c r="AL130" s="4">
        <v>480</v>
      </c>
      <c r="AM130" s="202" t="s">
        <v>8</v>
      </c>
      <c r="AN130" s="203"/>
      <c r="AO130" s="4">
        <v>480</v>
      </c>
      <c r="AP130" s="2"/>
      <c r="AQ130" s="1"/>
    </row>
    <row r="131" spans="4:45">
      <c r="D131" s="5"/>
      <c r="E131" s="5"/>
      <c r="F131" s="200">
        <f>不要１!AC126+不要１!AG126+不要１!AJ126+不要１!AM126+不要１!AP126</f>
        <v>0</v>
      </c>
      <c r="G131" s="201"/>
      <c r="H131" s="3">
        <f>H130-F131</f>
        <v>480</v>
      </c>
      <c r="I131" s="200">
        <f>'　【補完用】0年目'!$AD$31+'　【補完用】0年目'!$AG$31+'　【補完用】0年目'!$AJ$31+'　【補完用】0年目'!$AM$31+$I$126</f>
        <v>0</v>
      </c>
      <c r="J131" s="201"/>
      <c r="K131" s="3">
        <f>K130-I131</f>
        <v>480</v>
      </c>
      <c r="L131" s="200">
        <f>I133+L126</f>
        <v>0</v>
      </c>
      <c r="M131" s="201"/>
      <c r="N131" s="3">
        <f>N130-L131</f>
        <v>480</v>
      </c>
      <c r="O131" s="200">
        <f>L133+O126</f>
        <v>0</v>
      </c>
      <c r="P131" s="201"/>
      <c r="Q131" s="3">
        <f>Q130-O131</f>
        <v>480</v>
      </c>
      <c r="R131" s="200">
        <f>O133+R126</f>
        <v>0</v>
      </c>
      <c r="S131" s="201"/>
      <c r="T131" s="3">
        <f>T130-R131</f>
        <v>480</v>
      </c>
      <c r="U131" s="200">
        <f>R133+U126</f>
        <v>0</v>
      </c>
      <c r="V131" s="201"/>
      <c r="W131" s="3">
        <f>W130-U131</f>
        <v>480</v>
      </c>
      <c r="X131" s="200">
        <f>U133+X126</f>
        <v>0</v>
      </c>
      <c r="Y131" s="201"/>
      <c r="Z131" s="3">
        <f>Z130-X131</f>
        <v>480</v>
      </c>
      <c r="AA131" s="200">
        <f>X133+AA126</f>
        <v>0</v>
      </c>
      <c r="AB131" s="201"/>
      <c r="AC131" s="3">
        <f>AC130-AA131</f>
        <v>480</v>
      </c>
      <c r="AD131" s="200">
        <f>AA133+AD126</f>
        <v>0</v>
      </c>
      <c r="AE131" s="201"/>
      <c r="AF131" s="3">
        <f>AF130-AD131</f>
        <v>480</v>
      </c>
      <c r="AG131" s="200">
        <f>AD133+AG126</f>
        <v>0</v>
      </c>
      <c r="AH131" s="201"/>
      <c r="AI131" s="3">
        <f>AI130-AG131</f>
        <v>480</v>
      </c>
      <c r="AJ131" s="200">
        <f>AG133+AJ126</f>
        <v>0</v>
      </c>
      <c r="AK131" s="201"/>
      <c r="AL131" s="3">
        <f>AL130-AJ131</f>
        <v>480</v>
      </c>
      <c r="AM131" s="200">
        <f>AJ133+AM126</f>
        <v>0</v>
      </c>
      <c r="AN131" s="201"/>
      <c r="AO131" s="3">
        <f>AO130-AM131</f>
        <v>480</v>
      </c>
      <c r="AP131" s="2"/>
      <c r="AQ131" s="1"/>
    </row>
    <row r="132" spans="4:45" ht="13.5" customHeight="1">
      <c r="D132" s="5"/>
      <c r="E132" s="5"/>
      <c r="F132" s="202" t="s">
        <v>126</v>
      </c>
      <c r="G132" s="203"/>
      <c r="H132" s="4">
        <v>400</v>
      </c>
      <c r="I132" s="202" t="s">
        <v>72</v>
      </c>
      <c r="J132" s="203"/>
      <c r="K132" s="4">
        <v>400</v>
      </c>
      <c r="L132" s="202" t="s">
        <v>77</v>
      </c>
      <c r="M132" s="203"/>
      <c r="N132" s="4">
        <v>400</v>
      </c>
      <c r="O132" s="202" t="s">
        <v>77</v>
      </c>
      <c r="P132" s="203"/>
      <c r="Q132" s="4">
        <v>400</v>
      </c>
      <c r="R132" s="202" t="s">
        <v>77</v>
      </c>
      <c r="S132" s="203"/>
      <c r="T132" s="4">
        <v>400</v>
      </c>
      <c r="U132" s="202" t="s">
        <v>77</v>
      </c>
      <c r="V132" s="203"/>
      <c r="W132" s="4">
        <v>400</v>
      </c>
      <c r="X132" s="202" t="s">
        <v>77</v>
      </c>
      <c r="Y132" s="203"/>
      <c r="Z132" s="4">
        <v>400</v>
      </c>
      <c r="AA132" s="202" t="s">
        <v>2</v>
      </c>
      <c r="AB132" s="203"/>
      <c r="AC132" s="4">
        <v>400</v>
      </c>
      <c r="AD132" s="202" t="s">
        <v>2</v>
      </c>
      <c r="AE132" s="203"/>
      <c r="AF132" s="4">
        <v>400</v>
      </c>
      <c r="AG132" s="202" t="s">
        <v>2</v>
      </c>
      <c r="AH132" s="203"/>
      <c r="AI132" s="4">
        <v>400</v>
      </c>
      <c r="AJ132" s="202" t="s">
        <v>2</v>
      </c>
      <c r="AK132" s="203"/>
      <c r="AL132" s="4">
        <v>400</v>
      </c>
      <c r="AM132" s="202" t="s">
        <v>2</v>
      </c>
      <c r="AN132" s="203"/>
      <c r="AO132" s="4">
        <v>400</v>
      </c>
      <c r="AP132" s="2"/>
      <c r="AQ132" s="1"/>
    </row>
    <row r="133" spans="4:45">
      <c r="D133" s="5"/>
      <c r="E133" s="5"/>
      <c r="F133" s="200">
        <f>不要１!AG126+不要１!AJ126+不要１!AM126+不要１!AP126</f>
        <v>0</v>
      </c>
      <c r="G133" s="201"/>
      <c r="H133" s="3">
        <f>H132-F133</f>
        <v>400</v>
      </c>
      <c r="I133" s="200">
        <f>'　【補完用】0年目'!$AG$31+'　【補完用】0年目'!$AJ$31+'　【補完用】0年目'!$AM$31+$I$126</f>
        <v>0</v>
      </c>
      <c r="J133" s="201"/>
      <c r="K133" s="3">
        <f>K132-I133</f>
        <v>400</v>
      </c>
      <c r="L133" s="200">
        <f>I135+L126</f>
        <v>0</v>
      </c>
      <c r="M133" s="201"/>
      <c r="N133" s="3">
        <f>N132-L133</f>
        <v>400</v>
      </c>
      <c r="O133" s="200">
        <f>L135+O126</f>
        <v>0</v>
      </c>
      <c r="P133" s="201"/>
      <c r="Q133" s="3">
        <f>Q132-O133</f>
        <v>400</v>
      </c>
      <c r="R133" s="200">
        <f>O135+R126</f>
        <v>0</v>
      </c>
      <c r="S133" s="201"/>
      <c r="T133" s="3">
        <f>T132-R133</f>
        <v>400</v>
      </c>
      <c r="U133" s="200">
        <f>R135+U126</f>
        <v>0</v>
      </c>
      <c r="V133" s="201"/>
      <c r="W133" s="3">
        <f>W132-U133</f>
        <v>400</v>
      </c>
      <c r="X133" s="200">
        <f>U135+X126</f>
        <v>0</v>
      </c>
      <c r="Y133" s="201"/>
      <c r="Z133" s="3">
        <f>Z132-X133</f>
        <v>400</v>
      </c>
      <c r="AA133" s="200">
        <f>X135+AA126</f>
        <v>0</v>
      </c>
      <c r="AB133" s="201"/>
      <c r="AC133" s="3">
        <f>AC132-AA133</f>
        <v>400</v>
      </c>
      <c r="AD133" s="200">
        <f>AA135+AD126</f>
        <v>0</v>
      </c>
      <c r="AE133" s="201"/>
      <c r="AF133" s="3">
        <f>AF132-AD133</f>
        <v>400</v>
      </c>
      <c r="AG133" s="200">
        <f>AD135+AG126</f>
        <v>0</v>
      </c>
      <c r="AH133" s="201"/>
      <c r="AI133" s="3">
        <f>AI132-AG133</f>
        <v>400</v>
      </c>
      <c r="AJ133" s="200">
        <f>AG135+AJ126</f>
        <v>0</v>
      </c>
      <c r="AK133" s="201"/>
      <c r="AL133" s="3">
        <f>AL132-AJ133</f>
        <v>400</v>
      </c>
      <c r="AM133" s="200">
        <f>AJ135+AM126</f>
        <v>0</v>
      </c>
      <c r="AN133" s="201"/>
      <c r="AO133" s="3">
        <f>AO132-AM133</f>
        <v>400</v>
      </c>
      <c r="AP133" s="2"/>
      <c r="AQ133" s="1"/>
    </row>
    <row r="134" spans="4:45" ht="13.5" customHeight="1">
      <c r="D134" s="5"/>
      <c r="E134" s="5"/>
      <c r="F134" s="202" t="s">
        <v>127</v>
      </c>
      <c r="G134" s="203"/>
      <c r="H134" s="4">
        <v>320</v>
      </c>
      <c r="I134" s="202" t="s">
        <v>73</v>
      </c>
      <c r="J134" s="203"/>
      <c r="K134" s="4">
        <v>320</v>
      </c>
      <c r="L134" s="202" t="s">
        <v>78</v>
      </c>
      <c r="M134" s="203"/>
      <c r="N134" s="4">
        <v>320</v>
      </c>
      <c r="O134" s="202" t="s">
        <v>78</v>
      </c>
      <c r="P134" s="203"/>
      <c r="Q134" s="4">
        <v>320</v>
      </c>
      <c r="R134" s="202" t="s">
        <v>78</v>
      </c>
      <c r="S134" s="203"/>
      <c r="T134" s="4">
        <v>320</v>
      </c>
      <c r="U134" s="202" t="s">
        <v>78</v>
      </c>
      <c r="V134" s="203"/>
      <c r="W134" s="4">
        <v>320</v>
      </c>
      <c r="X134" s="202" t="s">
        <v>78</v>
      </c>
      <c r="Y134" s="203"/>
      <c r="Z134" s="4">
        <v>320</v>
      </c>
      <c r="AA134" s="202" t="s">
        <v>0</v>
      </c>
      <c r="AB134" s="203"/>
      <c r="AC134" s="4">
        <v>320</v>
      </c>
      <c r="AD134" s="202" t="s">
        <v>0</v>
      </c>
      <c r="AE134" s="203"/>
      <c r="AF134" s="4">
        <v>320</v>
      </c>
      <c r="AG134" s="202" t="s">
        <v>0</v>
      </c>
      <c r="AH134" s="203"/>
      <c r="AI134" s="4">
        <v>320</v>
      </c>
      <c r="AJ134" s="202" t="s">
        <v>0</v>
      </c>
      <c r="AK134" s="203"/>
      <c r="AL134" s="4">
        <v>320</v>
      </c>
      <c r="AM134" s="202" t="s">
        <v>0</v>
      </c>
      <c r="AN134" s="203"/>
      <c r="AO134" s="4">
        <v>320</v>
      </c>
      <c r="AP134" s="2"/>
      <c r="AQ134" s="1"/>
    </row>
    <row r="135" spans="4:45">
      <c r="D135" s="5"/>
      <c r="E135" s="5"/>
      <c r="F135" s="200">
        <f>不要１!AJ126+不要１!AM126+不要１!AP126</f>
        <v>0</v>
      </c>
      <c r="G135" s="201"/>
      <c r="H135" s="3">
        <f>H134-F135</f>
        <v>320</v>
      </c>
      <c r="I135" s="200">
        <f>'　【補完用】0年目'!$AJ$31+'　【補完用】0年目'!$AM$31+$I$126</f>
        <v>0</v>
      </c>
      <c r="J135" s="201"/>
      <c r="K135" s="3">
        <f>K134-I135</f>
        <v>320</v>
      </c>
      <c r="L135" s="200">
        <f>I137+L126</f>
        <v>0</v>
      </c>
      <c r="M135" s="201"/>
      <c r="N135" s="3">
        <f>N134-L135</f>
        <v>320</v>
      </c>
      <c r="O135" s="200">
        <f>L137+O126</f>
        <v>0</v>
      </c>
      <c r="P135" s="201"/>
      <c r="Q135" s="3">
        <f>Q134-O135</f>
        <v>320</v>
      </c>
      <c r="R135" s="200">
        <f>O137+R126</f>
        <v>0</v>
      </c>
      <c r="S135" s="201"/>
      <c r="T135" s="3">
        <f>T134-R135</f>
        <v>320</v>
      </c>
      <c r="U135" s="200">
        <f>R137+U126</f>
        <v>0</v>
      </c>
      <c r="V135" s="201"/>
      <c r="W135" s="3">
        <f>W134-U135</f>
        <v>320</v>
      </c>
      <c r="X135" s="200">
        <f>U137+X126</f>
        <v>0</v>
      </c>
      <c r="Y135" s="201"/>
      <c r="Z135" s="3">
        <f>Z134-X135</f>
        <v>320</v>
      </c>
      <c r="AA135" s="200">
        <f>X137+AA126</f>
        <v>0</v>
      </c>
      <c r="AB135" s="201"/>
      <c r="AC135" s="3">
        <f>AC134-AA135</f>
        <v>320</v>
      </c>
      <c r="AD135" s="200">
        <f>AA137+AD126</f>
        <v>0</v>
      </c>
      <c r="AE135" s="201"/>
      <c r="AF135" s="3">
        <f>AF134-AD135</f>
        <v>320</v>
      </c>
      <c r="AG135" s="200">
        <f>AD137+AG126</f>
        <v>0</v>
      </c>
      <c r="AH135" s="201"/>
      <c r="AI135" s="3">
        <f>AI134-AG135</f>
        <v>320</v>
      </c>
      <c r="AJ135" s="200">
        <f>AG137+AJ126</f>
        <v>0</v>
      </c>
      <c r="AK135" s="201"/>
      <c r="AL135" s="3">
        <f>AL134-AJ135</f>
        <v>320</v>
      </c>
      <c r="AM135" s="200">
        <f>AJ137+AM126</f>
        <v>0</v>
      </c>
      <c r="AN135" s="201"/>
      <c r="AO135" s="3">
        <f>AO134-AM135</f>
        <v>320</v>
      </c>
      <c r="AP135" s="2"/>
      <c r="AQ135" s="1"/>
    </row>
    <row r="136" spans="4:45" ht="13.5" customHeight="1">
      <c r="D136" s="5"/>
      <c r="E136" s="5"/>
      <c r="F136" s="202" t="s">
        <v>128</v>
      </c>
      <c r="G136" s="203"/>
      <c r="H136" s="4">
        <v>240</v>
      </c>
      <c r="I136" s="202" t="s">
        <v>74</v>
      </c>
      <c r="J136" s="203"/>
      <c r="K136" s="4">
        <v>240</v>
      </c>
      <c r="L136" s="202" t="s">
        <v>79</v>
      </c>
      <c r="M136" s="203"/>
      <c r="N136" s="4">
        <v>240</v>
      </c>
      <c r="O136" s="202" t="s">
        <v>79</v>
      </c>
      <c r="P136" s="203"/>
      <c r="Q136" s="4">
        <v>240</v>
      </c>
      <c r="R136" s="202" t="s">
        <v>79</v>
      </c>
      <c r="S136" s="203"/>
      <c r="T136" s="4">
        <v>240</v>
      </c>
      <c r="U136" s="202" t="s">
        <v>79</v>
      </c>
      <c r="V136" s="203"/>
      <c r="W136" s="4">
        <v>240</v>
      </c>
      <c r="X136" s="202" t="s">
        <v>79</v>
      </c>
      <c r="Y136" s="203"/>
      <c r="Z136" s="4">
        <v>240</v>
      </c>
      <c r="AA136" s="202" t="s">
        <v>1</v>
      </c>
      <c r="AB136" s="203"/>
      <c r="AC136" s="4">
        <v>240</v>
      </c>
      <c r="AD136" s="202" t="s">
        <v>1</v>
      </c>
      <c r="AE136" s="203"/>
      <c r="AF136" s="4">
        <v>240</v>
      </c>
      <c r="AG136" s="202" t="s">
        <v>1</v>
      </c>
      <c r="AH136" s="203"/>
      <c r="AI136" s="4">
        <v>240</v>
      </c>
      <c r="AJ136" s="202" t="s">
        <v>1</v>
      </c>
      <c r="AK136" s="203"/>
      <c r="AL136" s="4">
        <v>240</v>
      </c>
      <c r="AM136" s="202" t="s">
        <v>1</v>
      </c>
      <c r="AN136" s="203"/>
      <c r="AO136" s="4">
        <v>240</v>
      </c>
      <c r="AP136" s="2"/>
      <c r="AQ136" s="1"/>
    </row>
    <row r="137" spans="4:45">
      <c r="D137" s="5"/>
      <c r="E137" s="5"/>
      <c r="F137" s="200">
        <f>不要１!AM126+不要１!AP126</f>
        <v>0</v>
      </c>
      <c r="G137" s="201"/>
      <c r="H137" s="3">
        <f>H136-F137</f>
        <v>240</v>
      </c>
      <c r="I137" s="200">
        <f>'　【補完用】0年目'!$AM$31+$I$126</f>
        <v>0</v>
      </c>
      <c r="J137" s="201"/>
      <c r="K137" s="3">
        <f>K136-I137</f>
        <v>240</v>
      </c>
      <c r="L137" s="200">
        <f>I139+L126</f>
        <v>0</v>
      </c>
      <c r="M137" s="201"/>
      <c r="N137" s="3">
        <f>N136-L137</f>
        <v>240</v>
      </c>
      <c r="O137" s="200">
        <f>L139+O126</f>
        <v>0</v>
      </c>
      <c r="P137" s="201"/>
      <c r="Q137" s="3">
        <f>Q136-O137</f>
        <v>240</v>
      </c>
      <c r="R137" s="200">
        <f>O139+R126</f>
        <v>0</v>
      </c>
      <c r="S137" s="201"/>
      <c r="T137" s="3">
        <f>T136-R137</f>
        <v>240</v>
      </c>
      <c r="U137" s="200">
        <f>R139+U126</f>
        <v>0</v>
      </c>
      <c r="V137" s="201"/>
      <c r="W137" s="3">
        <f>W136-U137</f>
        <v>240</v>
      </c>
      <c r="X137" s="200">
        <f>U139+X126</f>
        <v>0</v>
      </c>
      <c r="Y137" s="201"/>
      <c r="Z137" s="3">
        <f>Z136-X137</f>
        <v>240</v>
      </c>
      <c r="AA137" s="200">
        <f>X139+AA126</f>
        <v>0</v>
      </c>
      <c r="AB137" s="201"/>
      <c r="AC137" s="3">
        <f>AC136-AA137</f>
        <v>240</v>
      </c>
      <c r="AD137" s="200">
        <f>AA139+AD126</f>
        <v>0</v>
      </c>
      <c r="AE137" s="201"/>
      <c r="AF137" s="3">
        <f>AF136-AD137</f>
        <v>240</v>
      </c>
      <c r="AG137" s="200">
        <f>AD139+AG126</f>
        <v>0</v>
      </c>
      <c r="AH137" s="201"/>
      <c r="AI137" s="3">
        <f>AI136-AG137</f>
        <v>240</v>
      </c>
      <c r="AJ137" s="200">
        <f>AG139+AJ126</f>
        <v>0</v>
      </c>
      <c r="AK137" s="201"/>
      <c r="AL137" s="3">
        <f>AL136-AJ137</f>
        <v>240</v>
      </c>
      <c r="AM137" s="200">
        <f>AJ139+AM126</f>
        <v>0</v>
      </c>
      <c r="AN137" s="201"/>
      <c r="AO137" s="3">
        <f>AO136-AM137</f>
        <v>240</v>
      </c>
      <c r="AP137" s="2"/>
      <c r="AQ137" s="1"/>
    </row>
    <row r="138" spans="4:45">
      <c r="D138" s="5"/>
      <c r="E138" s="5"/>
      <c r="F138" s="202" t="s">
        <v>129</v>
      </c>
      <c r="G138" s="203"/>
      <c r="H138" s="4">
        <v>160</v>
      </c>
      <c r="I138" s="202" t="s">
        <v>75</v>
      </c>
      <c r="J138" s="203"/>
      <c r="K138" s="4">
        <v>160</v>
      </c>
      <c r="L138" s="202" t="s">
        <v>80</v>
      </c>
      <c r="M138" s="203"/>
      <c r="N138" s="4">
        <v>160</v>
      </c>
      <c r="O138" s="202" t="s">
        <v>80</v>
      </c>
      <c r="P138" s="203"/>
      <c r="Q138" s="4">
        <v>160</v>
      </c>
      <c r="R138" s="202" t="s">
        <v>80</v>
      </c>
      <c r="S138" s="203"/>
      <c r="T138" s="4">
        <v>160</v>
      </c>
      <c r="U138" s="202" t="s">
        <v>80</v>
      </c>
      <c r="V138" s="203"/>
      <c r="W138" s="4">
        <v>160</v>
      </c>
      <c r="X138" s="202" t="s">
        <v>80</v>
      </c>
      <c r="Y138" s="203"/>
      <c r="Z138" s="4">
        <v>160</v>
      </c>
      <c r="AA138" s="202" t="s">
        <v>3</v>
      </c>
      <c r="AB138" s="203"/>
      <c r="AC138" s="4">
        <v>160</v>
      </c>
      <c r="AD138" s="202" t="s">
        <v>3</v>
      </c>
      <c r="AE138" s="203"/>
      <c r="AF138" s="4">
        <v>160</v>
      </c>
      <c r="AG138" s="202" t="s">
        <v>3</v>
      </c>
      <c r="AH138" s="203"/>
      <c r="AI138" s="4">
        <v>160</v>
      </c>
      <c r="AJ138" s="202" t="s">
        <v>3</v>
      </c>
      <c r="AK138" s="203"/>
      <c r="AL138" s="4">
        <v>160</v>
      </c>
      <c r="AM138" s="202" t="s">
        <v>3</v>
      </c>
      <c r="AN138" s="203"/>
      <c r="AO138" s="4">
        <v>160</v>
      </c>
      <c r="AP138" s="2"/>
      <c r="AQ138" s="1"/>
    </row>
    <row r="139" spans="4:45">
      <c r="D139" s="5"/>
      <c r="E139" s="5"/>
      <c r="F139" s="200">
        <f>不要１!AP126</f>
        <v>0</v>
      </c>
      <c r="G139" s="201"/>
      <c r="H139" s="3">
        <f>H138-F139</f>
        <v>160</v>
      </c>
      <c r="I139" s="200">
        <f>I126</f>
        <v>0</v>
      </c>
      <c r="J139" s="201"/>
      <c r="K139" s="3">
        <f>K138-I139</f>
        <v>160</v>
      </c>
      <c r="L139" s="200">
        <f>L126</f>
        <v>0</v>
      </c>
      <c r="M139" s="201"/>
      <c r="N139" s="3">
        <f>N138-L139</f>
        <v>160</v>
      </c>
      <c r="O139" s="200">
        <f>O126</f>
        <v>0</v>
      </c>
      <c r="P139" s="201"/>
      <c r="Q139" s="3">
        <f>Q138-O139</f>
        <v>160</v>
      </c>
      <c r="R139" s="200">
        <f>R126</f>
        <v>0</v>
      </c>
      <c r="S139" s="201"/>
      <c r="T139" s="3">
        <f>T138-R139</f>
        <v>160</v>
      </c>
      <c r="U139" s="200">
        <f>U126</f>
        <v>0</v>
      </c>
      <c r="V139" s="201"/>
      <c r="W139" s="3">
        <f>W138-U139</f>
        <v>160</v>
      </c>
      <c r="X139" s="200">
        <f>X126</f>
        <v>0</v>
      </c>
      <c r="Y139" s="201"/>
      <c r="Z139" s="3">
        <f>Z138-X139</f>
        <v>160</v>
      </c>
      <c r="AA139" s="200">
        <f>AA126</f>
        <v>0</v>
      </c>
      <c r="AB139" s="201"/>
      <c r="AC139" s="3">
        <f>AC138-AA139</f>
        <v>160</v>
      </c>
      <c r="AD139" s="200">
        <f>AD126</f>
        <v>0</v>
      </c>
      <c r="AE139" s="201"/>
      <c r="AF139" s="3">
        <f>AF138-AD139</f>
        <v>160</v>
      </c>
      <c r="AG139" s="200">
        <f>AG126</f>
        <v>0</v>
      </c>
      <c r="AH139" s="201"/>
      <c r="AI139" s="3">
        <f>AI138-AG139</f>
        <v>160</v>
      </c>
      <c r="AJ139" s="200">
        <f>AJ126</f>
        <v>0</v>
      </c>
      <c r="AK139" s="201"/>
      <c r="AL139" s="3">
        <f>AL138-AJ139</f>
        <v>160</v>
      </c>
      <c r="AM139" s="200">
        <f>AM126</f>
        <v>0</v>
      </c>
      <c r="AN139" s="201"/>
      <c r="AO139" s="3">
        <f>AO138-AM139</f>
        <v>160</v>
      </c>
      <c r="AP139" s="2"/>
      <c r="AQ139" s="1"/>
    </row>
    <row r="140" spans="4:45" ht="21" customHeight="1" thickBot="1">
      <c r="E140" s="92" t="s">
        <v>12</v>
      </c>
      <c r="I140">
        <f>IF($X$2="",0,IF(I127&gt;$S$2,1,0))</f>
        <v>0</v>
      </c>
      <c r="L140">
        <f>IF($X$2="",0,IF(L127&gt;$S$2,1,0))</f>
        <v>0</v>
      </c>
      <c r="O140">
        <f>IF($X$2="",0,IF(O127&gt;$S$2,1,0))</f>
        <v>0</v>
      </c>
      <c r="R140">
        <f>IF($X$2="",0,IF(R127&gt;$S$2,1,0))</f>
        <v>0</v>
      </c>
      <c r="U140">
        <f>IF($X$2="",0,IF(U127&gt;$S$2,1,0))</f>
        <v>0</v>
      </c>
      <c r="X140">
        <f>IF($X$2="",0,IF(X127&gt;$S$2,1,0))</f>
        <v>0</v>
      </c>
      <c r="AA140">
        <f>IF($X$2="",0,IF(AA127&gt;$S$2,1,0))</f>
        <v>0</v>
      </c>
      <c r="AD140">
        <f>IF($X$2="",0,IF(AD127&gt;$S$2,1,0))</f>
        <v>0</v>
      </c>
      <c r="AG140">
        <f>IF($X$2="",0,IF(AG127&gt;$S$2,1,0))</f>
        <v>0</v>
      </c>
      <c r="AJ140">
        <f>IF($X$2="",0,IF(AJ127&gt;$S$2,1,0))</f>
        <v>0</v>
      </c>
      <c r="AM140">
        <f>IF($X$2="",0,IF(AM127&gt;$S$2,1,0))</f>
        <v>0</v>
      </c>
      <c r="AP140">
        <f>IF($X$2="",0,IF(AP127&gt;$S$2,1,0))</f>
        <v>0</v>
      </c>
    </row>
    <row r="141" spans="4:45" ht="40.5" customHeight="1" thickBot="1">
      <c r="D141" s="5">
        <v>10</v>
      </c>
      <c r="E141" s="5"/>
      <c r="F141" s="207" t="s">
        <v>98</v>
      </c>
      <c r="G141" s="207"/>
      <c r="H141" s="88">
        <f>MIN(H144,$E144)</f>
        <v>0</v>
      </c>
      <c r="I141" s="9">
        <f>'2年目'!G34</f>
        <v>0</v>
      </c>
      <c r="J141" s="10">
        <f>COUNTIF(I155,1)</f>
        <v>0</v>
      </c>
      <c r="K141" s="88">
        <f>MIN(K144,$E144)</f>
        <v>0</v>
      </c>
      <c r="L141" s="9">
        <f>'2年目'!J34</f>
        <v>0</v>
      </c>
      <c r="M141" s="10">
        <f>COUNTIF(I155:L155,1)</f>
        <v>0</v>
      </c>
      <c r="N141" s="88">
        <f>MIN(N144,$E144)</f>
        <v>0</v>
      </c>
      <c r="O141" s="9">
        <f>'2年目'!M34</f>
        <v>0</v>
      </c>
      <c r="P141" s="10">
        <f>COUNTIF(I155:O155,1)</f>
        <v>0</v>
      </c>
      <c r="Q141" s="88">
        <f>MIN(Q144,$E144)</f>
        <v>0</v>
      </c>
      <c r="R141" s="9">
        <f>'2年目'!P34</f>
        <v>0</v>
      </c>
      <c r="S141" s="10">
        <f>COUNTIF(I155:R155,1)</f>
        <v>0</v>
      </c>
      <c r="T141" s="88">
        <f>MIN(T144,$E144)</f>
        <v>0</v>
      </c>
      <c r="U141" s="9">
        <f>'2年目'!S34</f>
        <v>0</v>
      </c>
      <c r="V141" s="10">
        <f>COUNTIF(I155:U155,1)</f>
        <v>0</v>
      </c>
      <c r="W141" s="88">
        <f>MIN(W144,$E144)</f>
        <v>0</v>
      </c>
      <c r="X141" s="9">
        <f>'2年目'!V34</f>
        <v>0</v>
      </c>
      <c r="Y141" s="10">
        <f>COUNTIF(I155:X155,1)</f>
        <v>0</v>
      </c>
      <c r="Z141" s="88">
        <f>MIN(Z144,$E144)</f>
        <v>0</v>
      </c>
      <c r="AA141" s="9">
        <f>'2年目'!Y34</f>
        <v>0</v>
      </c>
      <c r="AB141" s="10">
        <f>COUNTIF(I155:AA155,1)</f>
        <v>0</v>
      </c>
      <c r="AC141" s="88">
        <f>MIN(AC144,$E144)</f>
        <v>0</v>
      </c>
      <c r="AD141" s="9">
        <f>'2年目'!AB34</f>
        <v>0</v>
      </c>
      <c r="AE141" s="10">
        <f>COUNTIF(I155:AD155,1)</f>
        <v>0</v>
      </c>
      <c r="AF141" s="88">
        <f>MIN(AF144,$E144)</f>
        <v>0</v>
      </c>
      <c r="AG141" s="9">
        <f>'2年目'!AE34</f>
        <v>0</v>
      </c>
      <c r="AH141" s="10">
        <f>COUNTIF(I155:AG155,1)</f>
        <v>0</v>
      </c>
      <c r="AI141" s="88">
        <f>MIN(AI144,$E144)</f>
        <v>0</v>
      </c>
      <c r="AJ141" s="9">
        <f>'2年目'!AH34</f>
        <v>0</v>
      </c>
      <c r="AK141" s="10">
        <f>COUNTIF(I155:AJ155,1)</f>
        <v>0</v>
      </c>
      <c r="AL141" s="88">
        <f>MIN(AL144,$E144)</f>
        <v>0</v>
      </c>
      <c r="AM141" s="9">
        <f>'2年目'!AK34</f>
        <v>0</v>
      </c>
      <c r="AN141" s="10">
        <f>COUNTIF(I155:AM155,1)</f>
        <v>0</v>
      </c>
      <c r="AO141" s="88">
        <f>MIN(AO144,$E144)</f>
        <v>0</v>
      </c>
      <c r="AP141" s="9">
        <f>'2年目'!AN34</f>
        <v>0</v>
      </c>
      <c r="AQ141" s="10">
        <f>COUNTIF(I155:AP155,1)</f>
        <v>0</v>
      </c>
      <c r="AR141" s="24">
        <f>I141+L141+O141+R141+U141+X141+AA141+AD141+AG141+AJ141+AM141+AP141</f>
        <v>0</v>
      </c>
      <c r="AS141" s="18" t="s">
        <v>24</v>
      </c>
    </row>
    <row r="142" spans="4:45" s="17" customFormat="1" ht="18.75" customHeight="1" thickBot="1">
      <c r="D142" s="30" t="s">
        <v>23</v>
      </c>
      <c r="E142" s="31" t="s">
        <v>19</v>
      </c>
      <c r="F142" s="207"/>
      <c r="G142" s="207"/>
      <c r="H142" s="91">
        <f>MIN(H143,H144,$E144)</f>
        <v>0</v>
      </c>
      <c r="I142" s="22">
        <f>'2年目'!G35</f>
        <v>0</v>
      </c>
      <c r="J142" s="23">
        <f>'2年目'!H35</f>
        <v>0</v>
      </c>
      <c r="K142" s="91">
        <f>MIN(K143,K144,$E144)</f>
        <v>0</v>
      </c>
      <c r="L142" s="22">
        <f>'2年目'!J35</f>
        <v>0</v>
      </c>
      <c r="M142" s="23">
        <f>'2年目'!K35</f>
        <v>0</v>
      </c>
      <c r="N142" s="91">
        <f>IF(M141&gt;=$X$2,MIN($S$2,N143,N144,$AL$2-L144,$E144),MIN(N143,N144,$AL$2-L144,$E144))</f>
        <v>0</v>
      </c>
      <c r="O142" s="22">
        <f>'2年目'!M35</f>
        <v>0</v>
      </c>
      <c r="P142" s="23">
        <f>'2年目'!N35</f>
        <v>0</v>
      </c>
      <c r="Q142" s="91">
        <f>IF(P141&gt;=$X$2,MIN($S$2,Q143,Q144,$AL$2-O144,$E144),MIN(Q143,Q144,$AL$2-O144,$E144))</f>
        <v>0</v>
      </c>
      <c r="R142" s="22">
        <f>'2年目'!P35</f>
        <v>0</v>
      </c>
      <c r="S142" s="23">
        <f>'2年目'!Q35</f>
        <v>0</v>
      </c>
      <c r="T142" s="91">
        <f>IF(S141&gt;=$X$2,MIN($S$2,T143,T144,$AL$2-R144,$E144),MIN(T143,T144,$AL$2-R144,$E144))</f>
        <v>0</v>
      </c>
      <c r="U142" s="22">
        <f>'2年目'!S35</f>
        <v>0</v>
      </c>
      <c r="V142" s="23">
        <f>'2年目'!T35</f>
        <v>0</v>
      </c>
      <c r="W142" s="91">
        <f>IF(V141&gt;=$X$2,MIN($S$2,W143,W144,$AL$2-U144,$E144),MIN(W143,W144,$AL$2-U144,$E144))</f>
        <v>0</v>
      </c>
      <c r="X142" s="22">
        <f>'2年目'!V35</f>
        <v>0</v>
      </c>
      <c r="Y142" s="23">
        <f>'2年目'!W35</f>
        <v>0</v>
      </c>
      <c r="Z142" s="91">
        <f>IF(Y141&gt;=$X$2,MIN($S$2,Z143,Z144,$AL$2-X144,$E144),MIN(Z143,Z144,$AL$2-X144,$E144))</f>
        <v>0</v>
      </c>
      <c r="AA142" s="22">
        <f>'2年目'!Y35</f>
        <v>0</v>
      </c>
      <c r="AB142" s="23">
        <f>'2年目'!Z35</f>
        <v>0</v>
      </c>
      <c r="AC142" s="91">
        <f>IF(AB141&gt;=$X$2,MIN($S$2,AC143,AC144,$AL$2-AA144,$E144),MIN(AC143,AC144,$AL$2-AA144,$E144))</f>
        <v>0</v>
      </c>
      <c r="AD142" s="22">
        <f>'2年目'!AB35</f>
        <v>0</v>
      </c>
      <c r="AE142" s="23">
        <f>'2年目'!AC35</f>
        <v>0</v>
      </c>
      <c r="AF142" s="91">
        <f>IF(AE141&gt;=$X$2,MIN($S$2,AF143,AF144,$AL$2-AD144,$E144),MIN(AF143,AF144,$AL$2-AD144,$E144))</f>
        <v>0</v>
      </c>
      <c r="AG142" s="22">
        <f>'2年目'!AE35</f>
        <v>0</v>
      </c>
      <c r="AH142" s="23">
        <f>'2年目'!AF35</f>
        <v>0</v>
      </c>
      <c r="AI142" s="91">
        <f>IF(AH141&gt;=$X$2,MIN($S$2,AI143,AI144,$AL$2-AG144,$E144),MIN(AI143,AI144,$AL$2-AG144,$E144))</f>
        <v>0</v>
      </c>
      <c r="AJ142" s="22">
        <f>'2年目'!AH35</f>
        <v>0</v>
      </c>
      <c r="AK142" s="23">
        <f>'2年目'!AI35</f>
        <v>0</v>
      </c>
      <c r="AL142" s="91">
        <f>IF(AK141&gt;=$X$2,MIN($S$2,AL143,AL144,$AL$2-AJ144,$E144),MIN(AL143,AL144,$AL$2-AJ144,$E144))</f>
        <v>0</v>
      </c>
      <c r="AM142" s="22">
        <f>'2年目'!AK35</f>
        <v>0</v>
      </c>
      <c r="AN142" s="23">
        <f>'2年目'!AL35</f>
        <v>0</v>
      </c>
      <c r="AO142" s="91">
        <f>IF(AN141&gt;=$X$2,MIN($S$2,AO143,AO144,$AL$2-AM144,$E144),MIN(AO143,AO144,$AL$2-AM144,$E144))</f>
        <v>0</v>
      </c>
      <c r="AP142" s="22">
        <f>'2年目'!AN35</f>
        <v>0</v>
      </c>
      <c r="AQ142" s="23">
        <f>'2年目'!AO35</f>
        <v>0</v>
      </c>
      <c r="AR142" s="12">
        <f>I142+L142+O142+R142+U142+X142+AA142+AD142+AG142+AJ142+AM142+AP142</f>
        <v>0</v>
      </c>
      <c r="AS142" s="18" t="s">
        <v>20</v>
      </c>
    </row>
    <row r="143" spans="4:45">
      <c r="D143" s="5"/>
      <c r="E143" s="5"/>
      <c r="F143" s="59"/>
      <c r="G143" s="60"/>
      <c r="H143" s="13"/>
      <c r="I143" s="59"/>
      <c r="J143" s="60"/>
      <c r="K143" s="13"/>
      <c r="L143" s="204" t="s">
        <v>25</v>
      </c>
      <c r="M143" s="205"/>
      <c r="N143" s="15" t="str">
        <f>IF(M141&gt;=$X$2,$S$2,"")</f>
        <v/>
      </c>
      <c r="O143" s="204" t="s">
        <v>25</v>
      </c>
      <c r="P143" s="205"/>
      <c r="Q143" s="15" t="str">
        <f>IF(P141&gt;=$X$2,$S$2,"")</f>
        <v/>
      </c>
      <c r="R143" s="204" t="s">
        <v>25</v>
      </c>
      <c r="S143" s="205"/>
      <c r="T143" s="15" t="str">
        <f>IF(S141&gt;=$X$2,$S$2,"")</f>
        <v/>
      </c>
      <c r="U143" s="204" t="s">
        <v>25</v>
      </c>
      <c r="V143" s="205"/>
      <c r="W143" s="15" t="str">
        <f>IF(V141&gt;=$X$2,$S$2,"")</f>
        <v/>
      </c>
      <c r="X143" s="204" t="s">
        <v>25</v>
      </c>
      <c r="Y143" s="205"/>
      <c r="Z143" s="15" t="str">
        <f>IF(Y141&gt;=$X$2,$S$2,"")</f>
        <v/>
      </c>
      <c r="AA143" s="204" t="s">
        <v>25</v>
      </c>
      <c r="AB143" s="205"/>
      <c r="AC143" s="15" t="str">
        <f>IF(AB141&gt;=$X$2,$S$2,"")</f>
        <v/>
      </c>
      <c r="AD143" s="204" t="s">
        <v>25</v>
      </c>
      <c r="AE143" s="205"/>
      <c r="AF143" s="15" t="str">
        <f>IF(AE141&gt;=$X$2,$S$2,"")</f>
        <v/>
      </c>
      <c r="AG143" s="204" t="s">
        <v>25</v>
      </c>
      <c r="AH143" s="205"/>
      <c r="AI143" s="15" t="str">
        <f>IF(AH141&gt;=$X$2,$S$2,"")</f>
        <v/>
      </c>
      <c r="AJ143" s="204" t="s">
        <v>25</v>
      </c>
      <c r="AK143" s="205"/>
      <c r="AL143" s="15" t="str">
        <f>IF(AK141&gt;=$X$2,$S$2,"")</f>
        <v/>
      </c>
      <c r="AM143" s="204" t="s">
        <v>25</v>
      </c>
      <c r="AN143" s="205"/>
      <c r="AO143" s="15" t="str">
        <f>IF(AN141&gt;=$X$2,$S$2,"")</f>
        <v/>
      </c>
      <c r="AP143" s="204" t="s">
        <v>25</v>
      </c>
      <c r="AQ143" s="205"/>
    </row>
    <row r="144" spans="4:45">
      <c r="D144" s="5"/>
      <c r="E144" s="89">
        <f>IF($AE$2="",$S$2,$AE$2)</f>
        <v>0</v>
      </c>
      <c r="F144" s="206"/>
      <c r="G144" s="205"/>
      <c r="H144" s="90">
        <f>IF(MIN(H146,H148,H150,H152,H154)&lt;0,0,MIN(H146,H148,H150,H152,H154,$AE$2))</f>
        <v>160</v>
      </c>
      <c r="I144" s="206"/>
      <c r="J144" s="205"/>
      <c r="K144" s="90">
        <f>IF(MIN(K146,K148,K150,K152,K154)&lt;0,0,MIN(K146,K148,K150,K152,K154,$AE$2))</f>
        <v>160</v>
      </c>
      <c r="L144" s="200">
        <f>I142+L142</f>
        <v>0</v>
      </c>
      <c r="M144" s="201"/>
      <c r="N144" s="90">
        <f>IF(MIN(N146,N148,N150,N152,N154)&lt;0,0,MIN(N146,N148,N150,N152,N154,$AE$2))</f>
        <v>160</v>
      </c>
      <c r="O144" s="200">
        <f>L144+O142</f>
        <v>0</v>
      </c>
      <c r="P144" s="201"/>
      <c r="Q144" s="90">
        <f>IF(MIN(Q146,Q148,Q150,Q152,Q154)&lt;0,0,MIN(Q146,Q148,Q150,Q152,Q154,$AE$2))</f>
        <v>160</v>
      </c>
      <c r="R144" s="200">
        <f>O144+R142</f>
        <v>0</v>
      </c>
      <c r="S144" s="201"/>
      <c r="T144" s="90">
        <f>IF(MIN(T146,T148,T150,T152,T154)&lt;0,0,MIN(T146,T148,T150,T152,T154,$AE$2))</f>
        <v>160</v>
      </c>
      <c r="U144" s="200">
        <f>R144+U142</f>
        <v>0</v>
      </c>
      <c r="V144" s="201"/>
      <c r="W144" s="90">
        <f>IF(MIN(W146,W148,W150,W152,W154)&lt;0,0,MIN(W146,W148,W150,W152,W154,$AE$2))</f>
        <v>160</v>
      </c>
      <c r="X144" s="200">
        <f>U144+X142</f>
        <v>0</v>
      </c>
      <c r="Y144" s="201"/>
      <c r="Z144" s="90">
        <f>IF(MIN(Z146,Z148,Z150,Z152,Z154)&lt;0,0,MIN(Z146,Z148,Z150,Z152,Z154,$AE$2))</f>
        <v>160</v>
      </c>
      <c r="AA144" s="200">
        <f>X144+AA142</f>
        <v>0</v>
      </c>
      <c r="AB144" s="201"/>
      <c r="AC144" s="90">
        <f>IF(MIN(AC146,AC148,AC150,AC152,AC154)&lt;0,0,MIN(AC146,AC148,AC150,AC152,AC154,$AE$2))</f>
        <v>160</v>
      </c>
      <c r="AD144" s="200">
        <f>AA144+AD142</f>
        <v>0</v>
      </c>
      <c r="AE144" s="201"/>
      <c r="AF144" s="90">
        <f>IF(MIN(AF146,AF148,AF150,AF152,AF154)&lt;0,0,MIN(AF146,AF148,AF150,AF152,AF154,$AE$2))</f>
        <v>160</v>
      </c>
      <c r="AG144" s="200">
        <f>AD144+AG142</f>
        <v>0</v>
      </c>
      <c r="AH144" s="201"/>
      <c r="AI144" s="90">
        <f>IF(MIN(AI146,AI148,AI150,AI152,AI154)&lt;0,0,MIN(AI146,AI148,AI150,AI152,AI154,$AE$2))</f>
        <v>160</v>
      </c>
      <c r="AJ144" s="200">
        <f>AG144+AJ142</f>
        <v>0</v>
      </c>
      <c r="AK144" s="201"/>
      <c r="AL144" s="90">
        <f>IF(MIN(AL146,AL148,AL150,AL152,AL154)&lt;0,0,MIN(AL146,AL148,AL150,AL152,AL154,$AE$2))</f>
        <v>160</v>
      </c>
      <c r="AM144" s="200">
        <f>AJ144+AM142</f>
        <v>0</v>
      </c>
      <c r="AN144" s="201"/>
      <c r="AO144" s="90">
        <f>IF(MIN(AO146,AO148,AO150,AO152,AO154)&lt;0,0,MIN(AO146,AO148,AO150,AO152,AO154,$AE$2))</f>
        <v>160</v>
      </c>
      <c r="AP144" s="200">
        <f>AM144+AP142</f>
        <v>0</v>
      </c>
      <c r="AQ144" s="201"/>
    </row>
    <row r="145" spans="4:45" ht="13.5" customHeight="1">
      <c r="D145" s="5"/>
      <c r="E145" s="5"/>
      <c r="F145" s="202" t="s">
        <v>125</v>
      </c>
      <c r="G145" s="203"/>
      <c r="H145" s="4">
        <v>480</v>
      </c>
      <c r="I145" s="202" t="s">
        <v>71</v>
      </c>
      <c r="J145" s="203"/>
      <c r="K145" s="4">
        <v>480</v>
      </c>
      <c r="L145" s="202" t="s">
        <v>76</v>
      </c>
      <c r="M145" s="203"/>
      <c r="N145" s="4">
        <v>480</v>
      </c>
      <c r="O145" s="202" t="s">
        <v>76</v>
      </c>
      <c r="P145" s="203"/>
      <c r="Q145" s="4">
        <v>480</v>
      </c>
      <c r="R145" s="202" t="s">
        <v>76</v>
      </c>
      <c r="S145" s="203"/>
      <c r="T145" s="4">
        <v>480</v>
      </c>
      <c r="U145" s="202" t="s">
        <v>76</v>
      </c>
      <c r="V145" s="203"/>
      <c r="W145" s="4">
        <v>480</v>
      </c>
      <c r="X145" s="202" t="s">
        <v>76</v>
      </c>
      <c r="Y145" s="203"/>
      <c r="Z145" s="4">
        <v>480</v>
      </c>
      <c r="AA145" s="202" t="s">
        <v>4</v>
      </c>
      <c r="AB145" s="203"/>
      <c r="AC145" s="4">
        <v>480</v>
      </c>
      <c r="AD145" s="202" t="s">
        <v>5</v>
      </c>
      <c r="AE145" s="203"/>
      <c r="AF145" s="4">
        <v>480</v>
      </c>
      <c r="AG145" s="202" t="s">
        <v>6</v>
      </c>
      <c r="AH145" s="203"/>
      <c r="AI145" s="4">
        <v>480</v>
      </c>
      <c r="AJ145" s="202" t="s">
        <v>7</v>
      </c>
      <c r="AK145" s="203"/>
      <c r="AL145" s="4">
        <v>480</v>
      </c>
      <c r="AM145" s="202" t="s">
        <v>8</v>
      </c>
      <c r="AN145" s="203"/>
      <c r="AO145" s="4">
        <v>480</v>
      </c>
      <c r="AP145" s="2"/>
      <c r="AQ145" s="1"/>
    </row>
    <row r="146" spans="4:45">
      <c r="D146" s="5"/>
      <c r="E146" s="5"/>
      <c r="F146" s="200">
        <f>不要１!AC141+不要１!AG141+不要１!AJ141+不要１!AM141+不要１!AP141</f>
        <v>0</v>
      </c>
      <c r="G146" s="201"/>
      <c r="H146" s="3">
        <f>H145-F146</f>
        <v>480</v>
      </c>
      <c r="I146" s="200">
        <f>'　【補完用】0年目'!$AD$34+'　【補完用】0年目'!$AG$34+'　【補完用】0年目'!$AJ$34+'　【補完用】0年目'!$AM$34+$I$141</f>
        <v>0</v>
      </c>
      <c r="J146" s="201"/>
      <c r="K146" s="3">
        <f>K145-I146</f>
        <v>480</v>
      </c>
      <c r="L146" s="200">
        <f>I148+L141</f>
        <v>0</v>
      </c>
      <c r="M146" s="201"/>
      <c r="N146" s="3">
        <f>N145-L146</f>
        <v>480</v>
      </c>
      <c r="O146" s="200">
        <f>L148+O141</f>
        <v>0</v>
      </c>
      <c r="P146" s="201"/>
      <c r="Q146" s="3">
        <f>Q145-O146</f>
        <v>480</v>
      </c>
      <c r="R146" s="200">
        <f>O148+R141</f>
        <v>0</v>
      </c>
      <c r="S146" s="201"/>
      <c r="T146" s="3">
        <f>T145-R146</f>
        <v>480</v>
      </c>
      <c r="U146" s="200">
        <f>R148+U141</f>
        <v>0</v>
      </c>
      <c r="V146" s="201"/>
      <c r="W146" s="3">
        <f>W145-U146</f>
        <v>480</v>
      </c>
      <c r="X146" s="200">
        <f>U148+X141</f>
        <v>0</v>
      </c>
      <c r="Y146" s="201"/>
      <c r="Z146" s="3">
        <f>Z145-X146</f>
        <v>480</v>
      </c>
      <c r="AA146" s="200">
        <f>X148+AA141</f>
        <v>0</v>
      </c>
      <c r="AB146" s="201"/>
      <c r="AC146" s="3">
        <f>AC145-AA146</f>
        <v>480</v>
      </c>
      <c r="AD146" s="200">
        <f>AA148+AD141</f>
        <v>0</v>
      </c>
      <c r="AE146" s="201"/>
      <c r="AF146" s="3">
        <f>AF145-AD146</f>
        <v>480</v>
      </c>
      <c r="AG146" s="200">
        <f>AD148+AG141</f>
        <v>0</v>
      </c>
      <c r="AH146" s="201"/>
      <c r="AI146" s="3">
        <f>AI145-AG146</f>
        <v>480</v>
      </c>
      <c r="AJ146" s="200">
        <f>AG148+AJ141</f>
        <v>0</v>
      </c>
      <c r="AK146" s="201"/>
      <c r="AL146" s="3">
        <f>AL145-AJ146</f>
        <v>480</v>
      </c>
      <c r="AM146" s="200">
        <f>AJ148+AM141</f>
        <v>0</v>
      </c>
      <c r="AN146" s="201"/>
      <c r="AO146" s="3">
        <f>AO145-AM146</f>
        <v>480</v>
      </c>
      <c r="AP146" s="2"/>
      <c r="AQ146" s="1"/>
    </row>
    <row r="147" spans="4:45" ht="13.5" customHeight="1">
      <c r="D147" s="5"/>
      <c r="E147" s="5"/>
      <c r="F147" s="202" t="s">
        <v>126</v>
      </c>
      <c r="G147" s="203"/>
      <c r="H147" s="4">
        <v>400</v>
      </c>
      <c r="I147" s="202" t="s">
        <v>72</v>
      </c>
      <c r="J147" s="203"/>
      <c r="K147" s="4">
        <v>400</v>
      </c>
      <c r="L147" s="202" t="s">
        <v>77</v>
      </c>
      <c r="M147" s="203"/>
      <c r="N147" s="4">
        <v>400</v>
      </c>
      <c r="O147" s="202" t="s">
        <v>77</v>
      </c>
      <c r="P147" s="203"/>
      <c r="Q147" s="4">
        <v>400</v>
      </c>
      <c r="R147" s="202" t="s">
        <v>77</v>
      </c>
      <c r="S147" s="203"/>
      <c r="T147" s="4">
        <v>400</v>
      </c>
      <c r="U147" s="202" t="s">
        <v>77</v>
      </c>
      <c r="V147" s="203"/>
      <c r="W147" s="4">
        <v>400</v>
      </c>
      <c r="X147" s="202" t="s">
        <v>77</v>
      </c>
      <c r="Y147" s="203"/>
      <c r="Z147" s="4">
        <v>400</v>
      </c>
      <c r="AA147" s="202" t="s">
        <v>2</v>
      </c>
      <c r="AB147" s="203"/>
      <c r="AC147" s="4">
        <v>400</v>
      </c>
      <c r="AD147" s="202" t="s">
        <v>2</v>
      </c>
      <c r="AE147" s="203"/>
      <c r="AF147" s="4">
        <v>400</v>
      </c>
      <c r="AG147" s="202" t="s">
        <v>2</v>
      </c>
      <c r="AH147" s="203"/>
      <c r="AI147" s="4">
        <v>400</v>
      </c>
      <c r="AJ147" s="202" t="s">
        <v>2</v>
      </c>
      <c r="AK147" s="203"/>
      <c r="AL147" s="4">
        <v>400</v>
      </c>
      <c r="AM147" s="202" t="s">
        <v>2</v>
      </c>
      <c r="AN147" s="203"/>
      <c r="AO147" s="4">
        <v>400</v>
      </c>
      <c r="AP147" s="2"/>
      <c r="AQ147" s="1"/>
    </row>
    <row r="148" spans="4:45">
      <c r="D148" s="5"/>
      <c r="E148" s="5"/>
      <c r="F148" s="200">
        <f>不要１!AG141+不要１!AJ141+不要１!AM141+不要１!AP141</f>
        <v>0</v>
      </c>
      <c r="G148" s="201"/>
      <c r="H148" s="3">
        <f>H147-F148</f>
        <v>400</v>
      </c>
      <c r="I148" s="200">
        <f>'　【補完用】0年目'!$AG$34+'　【補完用】0年目'!$AJ$34+'　【補完用】0年目'!$AM$34+$I$141</f>
        <v>0</v>
      </c>
      <c r="J148" s="201"/>
      <c r="K148" s="3">
        <f>K147-I148</f>
        <v>400</v>
      </c>
      <c r="L148" s="200">
        <f>I150+L141</f>
        <v>0</v>
      </c>
      <c r="M148" s="201"/>
      <c r="N148" s="3">
        <f>N147-L148</f>
        <v>400</v>
      </c>
      <c r="O148" s="200">
        <f>L150+O141</f>
        <v>0</v>
      </c>
      <c r="P148" s="201"/>
      <c r="Q148" s="3">
        <f>Q147-O148</f>
        <v>400</v>
      </c>
      <c r="R148" s="200">
        <f>O150+R141</f>
        <v>0</v>
      </c>
      <c r="S148" s="201"/>
      <c r="T148" s="3">
        <f>T147-R148</f>
        <v>400</v>
      </c>
      <c r="U148" s="200">
        <f>R150+U141</f>
        <v>0</v>
      </c>
      <c r="V148" s="201"/>
      <c r="W148" s="3">
        <f>W147-U148</f>
        <v>400</v>
      </c>
      <c r="X148" s="200">
        <f>U150+X141</f>
        <v>0</v>
      </c>
      <c r="Y148" s="201"/>
      <c r="Z148" s="3">
        <f>Z147-X148</f>
        <v>400</v>
      </c>
      <c r="AA148" s="200">
        <f>X150+AA141</f>
        <v>0</v>
      </c>
      <c r="AB148" s="201"/>
      <c r="AC148" s="3">
        <f>AC147-AA148</f>
        <v>400</v>
      </c>
      <c r="AD148" s="200">
        <f>AA150+AD141</f>
        <v>0</v>
      </c>
      <c r="AE148" s="201"/>
      <c r="AF148" s="3">
        <f>AF147-AD148</f>
        <v>400</v>
      </c>
      <c r="AG148" s="200">
        <f>AD150+AG141</f>
        <v>0</v>
      </c>
      <c r="AH148" s="201"/>
      <c r="AI148" s="3">
        <f>AI147-AG148</f>
        <v>400</v>
      </c>
      <c r="AJ148" s="200">
        <f>AG150+AJ141</f>
        <v>0</v>
      </c>
      <c r="AK148" s="201"/>
      <c r="AL148" s="3">
        <f>AL147-AJ148</f>
        <v>400</v>
      </c>
      <c r="AM148" s="200">
        <f>AJ150+AM141</f>
        <v>0</v>
      </c>
      <c r="AN148" s="201"/>
      <c r="AO148" s="3">
        <f>AO147-AM148</f>
        <v>400</v>
      </c>
      <c r="AP148" s="2"/>
      <c r="AQ148" s="1"/>
    </row>
    <row r="149" spans="4:45" ht="13.5" customHeight="1">
      <c r="D149" s="5"/>
      <c r="E149" s="5"/>
      <c r="F149" s="202" t="s">
        <v>127</v>
      </c>
      <c r="G149" s="203"/>
      <c r="H149" s="4">
        <v>320</v>
      </c>
      <c r="I149" s="202" t="s">
        <v>73</v>
      </c>
      <c r="J149" s="203"/>
      <c r="K149" s="4">
        <v>320</v>
      </c>
      <c r="L149" s="202" t="s">
        <v>78</v>
      </c>
      <c r="M149" s="203"/>
      <c r="N149" s="4">
        <v>320</v>
      </c>
      <c r="O149" s="202" t="s">
        <v>78</v>
      </c>
      <c r="P149" s="203"/>
      <c r="Q149" s="4">
        <v>320</v>
      </c>
      <c r="R149" s="202" t="s">
        <v>78</v>
      </c>
      <c r="S149" s="203"/>
      <c r="T149" s="4">
        <v>320</v>
      </c>
      <c r="U149" s="202" t="s">
        <v>78</v>
      </c>
      <c r="V149" s="203"/>
      <c r="W149" s="4">
        <v>320</v>
      </c>
      <c r="X149" s="202" t="s">
        <v>78</v>
      </c>
      <c r="Y149" s="203"/>
      <c r="Z149" s="4">
        <v>320</v>
      </c>
      <c r="AA149" s="202" t="s">
        <v>0</v>
      </c>
      <c r="AB149" s="203"/>
      <c r="AC149" s="4">
        <v>320</v>
      </c>
      <c r="AD149" s="202" t="s">
        <v>0</v>
      </c>
      <c r="AE149" s="203"/>
      <c r="AF149" s="4">
        <v>320</v>
      </c>
      <c r="AG149" s="202" t="s">
        <v>0</v>
      </c>
      <c r="AH149" s="203"/>
      <c r="AI149" s="4">
        <v>320</v>
      </c>
      <c r="AJ149" s="202" t="s">
        <v>0</v>
      </c>
      <c r="AK149" s="203"/>
      <c r="AL149" s="4">
        <v>320</v>
      </c>
      <c r="AM149" s="202" t="s">
        <v>0</v>
      </c>
      <c r="AN149" s="203"/>
      <c r="AO149" s="4">
        <v>320</v>
      </c>
      <c r="AP149" s="2"/>
      <c r="AQ149" s="1"/>
    </row>
    <row r="150" spans="4:45">
      <c r="D150" s="5"/>
      <c r="E150" s="5"/>
      <c r="F150" s="200">
        <f>不要１!AJ141+不要１!AM141+不要１!AP141</f>
        <v>0</v>
      </c>
      <c r="G150" s="201"/>
      <c r="H150" s="3">
        <f>H149-F150</f>
        <v>320</v>
      </c>
      <c r="I150" s="200">
        <f>'　【補完用】0年目'!$AJ$34+'　【補完用】0年目'!$AM$34+$I$141</f>
        <v>0</v>
      </c>
      <c r="J150" s="201"/>
      <c r="K150" s="3">
        <f>K149-I150</f>
        <v>320</v>
      </c>
      <c r="L150" s="200">
        <f>I152+L141</f>
        <v>0</v>
      </c>
      <c r="M150" s="201"/>
      <c r="N150" s="3">
        <f>N149-L150</f>
        <v>320</v>
      </c>
      <c r="O150" s="200">
        <f>L152+O141</f>
        <v>0</v>
      </c>
      <c r="P150" s="201"/>
      <c r="Q150" s="3">
        <f>Q149-O150</f>
        <v>320</v>
      </c>
      <c r="R150" s="200">
        <f>O152+R141</f>
        <v>0</v>
      </c>
      <c r="S150" s="201"/>
      <c r="T150" s="3">
        <f>T149-R150</f>
        <v>320</v>
      </c>
      <c r="U150" s="200">
        <f>R152+U141</f>
        <v>0</v>
      </c>
      <c r="V150" s="201"/>
      <c r="W150" s="3">
        <f>W149-U150</f>
        <v>320</v>
      </c>
      <c r="X150" s="200">
        <f>U152+X141</f>
        <v>0</v>
      </c>
      <c r="Y150" s="201"/>
      <c r="Z150" s="3">
        <f>Z149-X150</f>
        <v>320</v>
      </c>
      <c r="AA150" s="200">
        <f>X152+AA141</f>
        <v>0</v>
      </c>
      <c r="AB150" s="201"/>
      <c r="AC150" s="3">
        <f>AC149-AA150</f>
        <v>320</v>
      </c>
      <c r="AD150" s="200">
        <f>AA152+AD141</f>
        <v>0</v>
      </c>
      <c r="AE150" s="201"/>
      <c r="AF150" s="3">
        <f>AF149-AD150</f>
        <v>320</v>
      </c>
      <c r="AG150" s="200">
        <f>AD152+AG141</f>
        <v>0</v>
      </c>
      <c r="AH150" s="201"/>
      <c r="AI150" s="3">
        <f>AI149-AG150</f>
        <v>320</v>
      </c>
      <c r="AJ150" s="200">
        <f>AG152+AJ141</f>
        <v>0</v>
      </c>
      <c r="AK150" s="201"/>
      <c r="AL150" s="3">
        <f>AL149-AJ150</f>
        <v>320</v>
      </c>
      <c r="AM150" s="200">
        <f>AJ152+AM141</f>
        <v>0</v>
      </c>
      <c r="AN150" s="201"/>
      <c r="AO150" s="3">
        <f>AO149-AM150</f>
        <v>320</v>
      </c>
      <c r="AP150" s="2"/>
      <c r="AQ150" s="1"/>
    </row>
    <row r="151" spans="4:45" ht="13.5" customHeight="1">
      <c r="D151" s="5"/>
      <c r="E151" s="5"/>
      <c r="F151" s="202" t="s">
        <v>128</v>
      </c>
      <c r="G151" s="203"/>
      <c r="H151" s="4">
        <v>240</v>
      </c>
      <c r="I151" s="202" t="s">
        <v>74</v>
      </c>
      <c r="J151" s="203"/>
      <c r="K151" s="4">
        <v>240</v>
      </c>
      <c r="L151" s="202" t="s">
        <v>79</v>
      </c>
      <c r="M151" s="203"/>
      <c r="N151" s="4">
        <v>240</v>
      </c>
      <c r="O151" s="202" t="s">
        <v>79</v>
      </c>
      <c r="P151" s="203"/>
      <c r="Q151" s="4">
        <v>240</v>
      </c>
      <c r="R151" s="202" t="s">
        <v>79</v>
      </c>
      <c r="S151" s="203"/>
      <c r="T151" s="4">
        <v>240</v>
      </c>
      <c r="U151" s="202" t="s">
        <v>79</v>
      </c>
      <c r="V151" s="203"/>
      <c r="W151" s="4">
        <v>240</v>
      </c>
      <c r="X151" s="202" t="s">
        <v>79</v>
      </c>
      <c r="Y151" s="203"/>
      <c r="Z151" s="4">
        <v>240</v>
      </c>
      <c r="AA151" s="202" t="s">
        <v>1</v>
      </c>
      <c r="AB151" s="203"/>
      <c r="AC151" s="4">
        <v>240</v>
      </c>
      <c r="AD151" s="202" t="s">
        <v>1</v>
      </c>
      <c r="AE151" s="203"/>
      <c r="AF151" s="4">
        <v>240</v>
      </c>
      <c r="AG151" s="202" t="s">
        <v>1</v>
      </c>
      <c r="AH151" s="203"/>
      <c r="AI151" s="4">
        <v>240</v>
      </c>
      <c r="AJ151" s="202" t="s">
        <v>1</v>
      </c>
      <c r="AK151" s="203"/>
      <c r="AL151" s="4">
        <v>240</v>
      </c>
      <c r="AM151" s="202" t="s">
        <v>1</v>
      </c>
      <c r="AN151" s="203"/>
      <c r="AO151" s="4">
        <v>240</v>
      </c>
      <c r="AP151" s="2"/>
      <c r="AQ151" s="1"/>
    </row>
    <row r="152" spans="4:45">
      <c r="D152" s="5"/>
      <c r="E152" s="5"/>
      <c r="F152" s="200">
        <f>不要１!AM141+不要１!AP141</f>
        <v>0</v>
      </c>
      <c r="G152" s="201"/>
      <c r="H152" s="3">
        <f>H151-F152</f>
        <v>240</v>
      </c>
      <c r="I152" s="200">
        <f>'　【補完用】0年目'!$AM$34+$I$141</f>
        <v>0</v>
      </c>
      <c r="J152" s="201"/>
      <c r="K152" s="3">
        <f>K151-I152</f>
        <v>240</v>
      </c>
      <c r="L152" s="200">
        <f>I154+L141</f>
        <v>0</v>
      </c>
      <c r="M152" s="201"/>
      <c r="N152" s="3">
        <f>N151-L152</f>
        <v>240</v>
      </c>
      <c r="O152" s="200">
        <f>L154+O141</f>
        <v>0</v>
      </c>
      <c r="P152" s="201"/>
      <c r="Q152" s="3">
        <f>Q151-O152</f>
        <v>240</v>
      </c>
      <c r="R152" s="200">
        <f>O154+R141</f>
        <v>0</v>
      </c>
      <c r="S152" s="201"/>
      <c r="T152" s="3">
        <f>T151-R152</f>
        <v>240</v>
      </c>
      <c r="U152" s="200">
        <f>R154+U141</f>
        <v>0</v>
      </c>
      <c r="V152" s="201"/>
      <c r="W152" s="3">
        <f>W151-U152</f>
        <v>240</v>
      </c>
      <c r="X152" s="200">
        <f>U154+X141</f>
        <v>0</v>
      </c>
      <c r="Y152" s="201"/>
      <c r="Z152" s="3">
        <f>Z151-X152</f>
        <v>240</v>
      </c>
      <c r="AA152" s="200">
        <f>X154+AA141</f>
        <v>0</v>
      </c>
      <c r="AB152" s="201"/>
      <c r="AC152" s="3">
        <f>AC151-AA152</f>
        <v>240</v>
      </c>
      <c r="AD152" s="200">
        <f>AA154+AD141</f>
        <v>0</v>
      </c>
      <c r="AE152" s="201"/>
      <c r="AF152" s="3">
        <f>AF151-AD152</f>
        <v>240</v>
      </c>
      <c r="AG152" s="200">
        <f>AD154+AG141</f>
        <v>0</v>
      </c>
      <c r="AH152" s="201"/>
      <c r="AI152" s="3">
        <f>AI151-AG152</f>
        <v>240</v>
      </c>
      <c r="AJ152" s="200">
        <f>AG154+AJ141</f>
        <v>0</v>
      </c>
      <c r="AK152" s="201"/>
      <c r="AL152" s="3">
        <f>AL151-AJ152</f>
        <v>240</v>
      </c>
      <c r="AM152" s="200">
        <f>AJ154+AM141</f>
        <v>0</v>
      </c>
      <c r="AN152" s="201"/>
      <c r="AO152" s="3">
        <f>AO151-AM152</f>
        <v>240</v>
      </c>
      <c r="AP152" s="2"/>
      <c r="AQ152" s="1"/>
    </row>
    <row r="153" spans="4:45">
      <c r="D153" s="5"/>
      <c r="E153" s="5"/>
      <c r="F153" s="202" t="s">
        <v>129</v>
      </c>
      <c r="G153" s="203"/>
      <c r="H153" s="4">
        <v>160</v>
      </c>
      <c r="I153" s="202" t="s">
        <v>75</v>
      </c>
      <c r="J153" s="203"/>
      <c r="K153" s="4">
        <v>160</v>
      </c>
      <c r="L153" s="202" t="s">
        <v>80</v>
      </c>
      <c r="M153" s="203"/>
      <c r="N153" s="4">
        <v>160</v>
      </c>
      <c r="O153" s="202" t="s">
        <v>80</v>
      </c>
      <c r="P153" s="203"/>
      <c r="Q153" s="4">
        <v>160</v>
      </c>
      <c r="R153" s="202" t="s">
        <v>80</v>
      </c>
      <c r="S153" s="203"/>
      <c r="T153" s="4">
        <v>160</v>
      </c>
      <c r="U153" s="202" t="s">
        <v>80</v>
      </c>
      <c r="V153" s="203"/>
      <c r="W153" s="4">
        <v>160</v>
      </c>
      <c r="X153" s="202" t="s">
        <v>80</v>
      </c>
      <c r="Y153" s="203"/>
      <c r="Z153" s="4">
        <v>160</v>
      </c>
      <c r="AA153" s="202" t="s">
        <v>3</v>
      </c>
      <c r="AB153" s="203"/>
      <c r="AC153" s="4">
        <v>160</v>
      </c>
      <c r="AD153" s="202" t="s">
        <v>3</v>
      </c>
      <c r="AE153" s="203"/>
      <c r="AF153" s="4">
        <v>160</v>
      </c>
      <c r="AG153" s="202" t="s">
        <v>3</v>
      </c>
      <c r="AH153" s="203"/>
      <c r="AI153" s="4">
        <v>160</v>
      </c>
      <c r="AJ153" s="202" t="s">
        <v>3</v>
      </c>
      <c r="AK153" s="203"/>
      <c r="AL153" s="4">
        <v>160</v>
      </c>
      <c r="AM153" s="202" t="s">
        <v>3</v>
      </c>
      <c r="AN153" s="203"/>
      <c r="AO153" s="4">
        <v>160</v>
      </c>
      <c r="AP153" s="2"/>
      <c r="AQ153" s="1"/>
    </row>
    <row r="154" spans="4:45">
      <c r="D154" s="5"/>
      <c r="E154" s="5"/>
      <c r="F154" s="200">
        <f>不要１!AP141</f>
        <v>0</v>
      </c>
      <c r="G154" s="201"/>
      <c r="H154" s="3">
        <f>H153-F154</f>
        <v>160</v>
      </c>
      <c r="I154" s="200">
        <f>I141</f>
        <v>0</v>
      </c>
      <c r="J154" s="201"/>
      <c r="K154" s="3">
        <f>K153-I154</f>
        <v>160</v>
      </c>
      <c r="L154" s="200">
        <f>L141</f>
        <v>0</v>
      </c>
      <c r="M154" s="201"/>
      <c r="N154" s="3">
        <f>N153-L154</f>
        <v>160</v>
      </c>
      <c r="O154" s="200">
        <f>O141</f>
        <v>0</v>
      </c>
      <c r="P154" s="201"/>
      <c r="Q154" s="3">
        <f>Q153-O154</f>
        <v>160</v>
      </c>
      <c r="R154" s="200">
        <f>R141</f>
        <v>0</v>
      </c>
      <c r="S154" s="201"/>
      <c r="T154" s="3">
        <f>T153-R154</f>
        <v>160</v>
      </c>
      <c r="U154" s="200">
        <f>U141</f>
        <v>0</v>
      </c>
      <c r="V154" s="201"/>
      <c r="W154" s="3">
        <f>W153-U154</f>
        <v>160</v>
      </c>
      <c r="X154" s="200">
        <f>X141</f>
        <v>0</v>
      </c>
      <c r="Y154" s="201"/>
      <c r="Z154" s="3">
        <f>Z153-X154</f>
        <v>160</v>
      </c>
      <c r="AA154" s="200">
        <f>AA141</f>
        <v>0</v>
      </c>
      <c r="AB154" s="201"/>
      <c r="AC154" s="3">
        <f>AC153-AA154</f>
        <v>160</v>
      </c>
      <c r="AD154" s="200">
        <f>AD141</f>
        <v>0</v>
      </c>
      <c r="AE154" s="201"/>
      <c r="AF154" s="3">
        <f>AF153-AD154</f>
        <v>160</v>
      </c>
      <c r="AG154" s="200">
        <f>AG141</f>
        <v>0</v>
      </c>
      <c r="AH154" s="201"/>
      <c r="AI154" s="3">
        <f>AI153-AG154</f>
        <v>160</v>
      </c>
      <c r="AJ154" s="200">
        <f>AJ141</f>
        <v>0</v>
      </c>
      <c r="AK154" s="201"/>
      <c r="AL154" s="3">
        <f>AL153-AJ154</f>
        <v>160</v>
      </c>
      <c r="AM154" s="200">
        <f>AM141</f>
        <v>0</v>
      </c>
      <c r="AN154" s="201"/>
      <c r="AO154" s="3">
        <f>AO153-AM154</f>
        <v>160</v>
      </c>
      <c r="AP154" s="2"/>
      <c r="AQ154" s="1"/>
    </row>
    <row r="155" spans="4:45" ht="21" customHeight="1" thickBot="1">
      <c r="E155" s="92" t="s">
        <v>12</v>
      </c>
      <c r="I155">
        <f>IF($X$2="",0,IF(I142&gt;$S$2,1,0))</f>
        <v>0</v>
      </c>
      <c r="L155">
        <f>IF($X$2="",0,IF(L142&gt;$S$2,1,0))</f>
        <v>0</v>
      </c>
      <c r="O155">
        <f>IF($X$2="",0,IF(O142&gt;$S$2,1,0))</f>
        <v>0</v>
      </c>
      <c r="R155">
        <f>IF($X$2="",0,IF(R142&gt;$S$2,1,0))</f>
        <v>0</v>
      </c>
      <c r="U155">
        <f>IF($X$2="",0,IF(U142&gt;$S$2,1,0))</f>
        <v>0</v>
      </c>
      <c r="X155">
        <f>IF($X$2="",0,IF(X142&gt;$S$2,1,0))</f>
        <v>0</v>
      </c>
      <c r="AA155">
        <f>IF($X$2="",0,IF(AA142&gt;$S$2,1,0))</f>
        <v>0</v>
      </c>
      <c r="AD155">
        <f>IF($X$2="",0,IF(AD142&gt;$S$2,1,0))</f>
        <v>0</v>
      </c>
      <c r="AG155">
        <f>IF($X$2="",0,IF(AG142&gt;$S$2,1,0))</f>
        <v>0</v>
      </c>
      <c r="AJ155">
        <f>IF($X$2="",0,IF(AJ142&gt;$S$2,1,0))</f>
        <v>0</v>
      </c>
      <c r="AM155">
        <f>IF($X$2="",0,IF(AM142&gt;$S$2,1,0))</f>
        <v>0</v>
      </c>
      <c r="AP155">
        <f>IF($X$2="",0,IF(AP142&gt;$S$2,1,0))</f>
        <v>0</v>
      </c>
    </row>
    <row r="156" spans="4:45" ht="40.5" customHeight="1" thickBot="1">
      <c r="D156" s="5">
        <v>11</v>
      </c>
      <c r="E156" s="5"/>
      <c r="F156" s="207" t="s">
        <v>98</v>
      </c>
      <c r="G156" s="207"/>
      <c r="H156" s="88">
        <f>MIN(H159,$E159)</f>
        <v>0</v>
      </c>
      <c r="I156" s="9">
        <f>'2年目'!G37</f>
        <v>0</v>
      </c>
      <c r="J156" s="10">
        <f>COUNTIF(I170,1)</f>
        <v>0</v>
      </c>
      <c r="K156" s="88">
        <f>MIN(K159,$E159)</f>
        <v>0</v>
      </c>
      <c r="L156" s="9">
        <f>'2年目'!J37</f>
        <v>0</v>
      </c>
      <c r="M156" s="10">
        <f>COUNTIF(I170:L170,1)</f>
        <v>0</v>
      </c>
      <c r="N156" s="88">
        <f>MIN(N159,$E159)</f>
        <v>0</v>
      </c>
      <c r="O156" s="9">
        <f>'2年目'!M37</f>
        <v>0</v>
      </c>
      <c r="P156" s="10">
        <f>COUNTIF(I170:O170,1)</f>
        <v>0</v>
      </c>
      <c r="Q156" s="88">
        <f>MIN(Q159,$E159)</f>
        <v>0</v>
      </c>
      <c r="R156" s="9">
        <f>'2年目'!P37</f>
        <v>0</v>
      </c>
      <c r="S156" s="10">
        <f>COUNTIF(I170:R170,1)</f>
        <v>0</v>
      </c>
      <c r="T156" s="88">
        <f>MIN(T159,$E159)</f>
        <v>0</v>
      </c>
      <c r="U156" s="9">
        <f>'2年目'!S37</f>
        <v>0</v>
      </c>
      <c r="V156" s="10">
        <f>COUNTIF(I170:U170,1)</f>
        <v>0</v>
      </c>
      <c r="W156" s="88">
        <f>MIN(W159,$E159)</f>
        <v>0</v>
      </c>
      <c r="X156" s="9">
        <f>'2年目'!V37</f>
        <v>0</v>
      </c>
      <c r="Y156" s="10">
        <f>COUNTIF(I170:X170,1)</f>
        <v>0</v>
      </c>
      <c r="Z156" s="88">
        <f>MIN(Z159,$E159)</f>
        <v>0</v>
      </c>
      <c r="AA156" s="9">
        <f>'2年目'!Y37</f>
        <v>0</v>
      </c>
      <c r="AB156" s="10">
        <f>COUNTIF(I170:AA170,1)</f>
        <v>0</v>
      </c>
      <c r="AC156" s="88">
        <f>MIN(AC159,$E159)</f>
        <v>0</v>
      </c>
      <c r="AD156" s="9">
        <f>'2年目'!AB37</f>
        <v>0</v>
      </c>
      <c r="AE156" s="10">
        <f>COUNTIF(I170:AD170,1)</f>
        <v>0</v>
      </c>
      <c r="AF156" s="88">
        <f>MIN(AF159,$E159)</f>
        <v>0</v>
      </c>
      <c r="AG156" s="9">
        <f>'2年目'!AE37</f>
        <v>0</v>
      </c>
      <c r="AH156" s="10">
        <f>COUNTIF(I170:AG170,1)</f>
        <v>0</v>
      </c>
      <c r="AI156" s="88">
        <f>MIN(AI159,$E159)</f>
        <v>0</v>
      </c>
      <c r="AJ156" s="9">
        <f>'2年目'!AH37</f>
        <v>0</v>
      </c>
      <c r="AK156" s="10">
        <f>COUNTIF(I170:AJ170,1)</f>
        <v>0</v>
      </c>
      <c r="AL156" s="88">
        <f>MIN(AL159,$E159)</f>
        <v>0</v>
      </c>
      <c r="AM156" s="9">
        <f>'2年目'!AK37</f>
        <v>0</v>
      </c>
      <c r="AN156" s="10">
        <f>COUNTIF(I170:AM170,1)</f>
        <v>0</v>
      </c>
      <c r="AO156" s="88">
        <f>MIN(AO159,$E159)</f>
        <v>0</v>
      </c>
      <c r="AP156" s="9">
        <f>'2年目'!AN37</f>
        <v>0</v>
      </c>
      <c r="AQ156" s="10">
        <f>COUNTIF(I170:AP170,1)</f>
        <v>0</v>
      </c>
      <c r="AR156" s="24">
        <f>I156+L156+O156+R156+U156+X156+AA156+AD156+AG156+AJ156+AM156+AP156</f>
        <v>0</v>
      </c>
      <c r="AS156" s="18" t="s">
        <v>24</v>
      </c>
    </row>
    <row r="157" spans="4:45" s="17" customFormat="1" ht="18.75" customHeight="1" thickBot="1">
      <c r="D157" s="30" t="s">
        <v>23</v>
      </c>
      <c r="E157" s="31" t="s">
        <v>19</v>
      </c>
      <c r="F157" s="207"/>
      <c r="G157" s="207"/>
      <c r="H157" s="91">
        <f>MIN(H158,H159,$E159)</f>
        <v>0</v>
      </c>
      <c r="I157" s="22">
        <f>'2年目'!G38</f>
        <v>0</v>
      </c>
      <c r="J157" s="23">
        <f>'2年目'!H38</f>
        <v>0</v>
      </c>
      <c r="K157" s="91">
        <f>MIN(K158,K159,$E159)</f>
        <v>0</v>
      </c>
      <c r="L157" s="22">
        <f>'2年目'!J38</f>
        <v>0</v>
      </c>
      <c r="M157" s="23">
        <f>'2年目'!K38</f>
        <v>0</v>
      </c>
      <c r="N157" s="91">
        <f>IF(M156&gt;=$X$2,MIN($S$2,N158,N159,$AL$2-L159,$E159),MIN(N158,N159,$AL$2-L159,$E159))</f>
        <v>0</v>
      </c>
      <c r="O157" s="22">
        <f>'2年目'!M38</f>
        <v>0</v>
      </c>
      <c r="P157" s="23">
        <f>'2年目'!N38</f>
        <v>0</v>
      </c>
      <c r="Q157" s="91">
        <f>IF(P156&gt;=$X$2,MIN($S$2,Q158,Q159,$AL$2-O159,$E159),MIN(Q158,Q159,$AL$2-O159,$E159))</f>
        <v>0</v>
      </c>
      <c r="R157" s="22">
        <f>'2年目'!P38</f>
        <v>0</v>
      </c>
      <c r="S157" s="23">
        <f>'2年目'!Q38</f>
        <v>0</v>
      </c>
      <c r="T157" s="91">
        <f>IF(S156&gt;=$X$2,MIN($S$2,T158,T159,$AL$2-R159,$E159),MIN(T158,T159,$AL$2-R159,$E159))</f>
        <v>0</v>
      </c>
      <c r="U157" s="22">
        <f>'2年目'!S38</f>
        <v>0</v>
      </c>
      <c r="V157" s="23">
        <f>'2年目'!T38</f>
        <v>0</v>
      </c>
      <c r="W157" s="91">
        <f>IF(V156&gt;=$X$2,MIN($S$2,W158,W159,$AL$2-U159,$E159),MIN(W158,W159,$AL$2-U159,$E159))</f>
        <v>0</v>
      </c>
      <c r="X157" s="22">
        <f>'2年目'!V38</f>
        <v>0</v>
      </c>
      <c r="Y157" s="23">
        <f>'2年目'!W38</f>
        <v>0</v>
      </c>
      <c r="Z157" s="91">
        <f>IF(Y156&gt;=$X$2,MIN($S$2,Z158,Z159,$AL$2-X159,$E159),MIN(Z158,Z159,$AL$2-X159,$E159))</f>
        <v>0</v>
      </c>
      <c r="AA157" s="22">
        <f>'2年目'!Y38</f>
        <v>0</v>
      </c>
      <c r="AB157" s="23">
        <f>'2年目'!Z38</f>
        <v>0</v>
      </c>
      <c r="AC157" s="91">
        <f>IF(AB156&gt;=$X$2,MIN($S$2,AC158,AC159,$AL$2-AA159,$E159),MIN(AC158,AC159,$AL$2-AA159,$E159))</f>
        <v>0</v>
      </c>
      <c r="AD157" s="22">
        <f>'2年目'!AB38</f>
        <v>0</v>
      </c>
      <c r="AE157" s="23">
        <f>'2年目'!AC38</f>
        <v>0</v>
      </c>
      <c r="AF157" s="91">
        <f>IF(AE156&gt;=$X$2,MIN($S$2,AF158,AF159,$AL$2-AD159,$E159),MIN(AF158,AF159,$AL$2-AD159,$E159))</f>
        <v>0</v>
      </c>
      <c r="AG157" s="22">
        <f>'2年目'!AE38</f>
        <v>0</v>
      </c>
      <c r="AH157" s="23">
        <f>'2年目'!AF38</f>
        <v>0</v>
      </c>
      <c r="AI157" s="91">
        <f>IF(AH156&gt;=$X$2,MIN($S$2,AI158,AI159,$AL$2-AG159,$E159),MIN(AI158,AI159,$AL$2-AG159,$E159))</f>
        <v>0</v>
      </c>
      <c r="AJ157" s="22">
        <f>'2年目'!AH38</f>
        <v>0</v>
      </c>
      <c r="AK157" s="23">
        <f>'2年目'!AI38</f>
        <v>0</v>
      </c>
      <c r="AL157" s="91">
        <f>IF(AK156&gt;=$X$2,MIN($S$2,AL158,AL159,$AL$2-AJ159,$E159),MIN(AL158,AL159,$AL$2-AJ159,$E159))</f>
        <v>0</v>
      </c>
      <c r="AM157" s="22">
        <f>'2年目'!AK38</f>
        <v>0</v>
      </c>
      <c r="AN157" s="23">
        <f>'2年目'!AL38</f>
        <v>0</v>
      </c>
      <c r="AO157" s="91">
        <f>IF(AN156&gt;=$X$2,MIN($S$2,AO158,AO159,$AL$2-AM159,$E159),MIN(AO158,AO159,$AL$2-AM159,$E159))</f>
        <v>0</v>
      </c>
      <c r="AP157" s="22">
        <f>'2年目'!AN38</f>
        <v>0</v>
      </c>
      <c r="AQ157" s="23">
        <f>'2年目'!AO38</f>
        <v>0</v>
      </c>
      <c r="AR157" s="12">
        <f>I157+L157+O157+R157+U157+X157+AA157+AD157+AG157+AJ157+AM157+AP157</f>
        <v>0</v>
      </c>
      <c r="AS157" s="18" t="s">
        <v>20</v>
      </c>
    </row>
    <row r="158" spans="4:45">
      <c r="D158" s="5"/>
      <c r="E158" s="5"/>
      <c r="F158" s="59"/>
      <c r="G158" s="60"/>
      <c r="H158" s="13"/>
      <c r="I158" s="59"/>
      <c r="J158" s="60"/>
      <c r="K158" s="13"/>
      <c r="L158" s="204" t="s">
        <v>25</v>
      </c>
      <c r="M158" s="205"/>
      <c r="N158" s="15" t="str">
        <f>IF(M156&gt;=$X$2,$S$2,"")</f>
        <v/>
      </c>
      <c r="O158" s="204" t="s">
        <v>25</v>
      </c>
      <c r="P158" s="205"/>
      <c r="Q158" s="15" t="str">
        <f>IF(P156&gt;=$X$2,$S$2,"")</f>
        <v/>
      </c>
      <c r="R158" s="204" t="s">
        <v>25</v>
      </c>
      <c r="S158" s="205"/>
      <c r="T158" s="15" t="str">
        <f>IF(S156&gt;=$X$2,$S$2,"")</f>
        <v/>
      </c>
      <c r="U158" s="204" t="s">
        <v>25</v>
      </c>
      <c r="V158" s="205"/>
      <c r="W158" s="15" t="str">
        <f>IF(V156&gt;=$X$2,$S$2,"")</f>
        <v/>
      </c>
      <c r="X158" s="204" t="s">
        <v>25</v>
      </c>
      <c r="Y158" s="205"/>
      <c r="Z158" s="15" t="str">
        <f>IF(Y156&gt;=$X$2,$S$2,"")</f>
        <v/>
      </c>
      <c r="AA158" s="204" t="s">
        <v>25</v>
      </c>
      <c r="AB158" s="205"/>
      <c r="AC158" s="15" t="str">
        <f>IF(AB156&gt;=$X$2,$S$2,"")</f>
        <v/>
      </c>
      <c r="AD158" s="204" t="s">
        <v>25</v>
      </c>
      <c r="AE158" s="205"/>
      <c r="AF158" s="15" t="str">
        <f>IF(AE156&gt;=$X$2,$S$2,"")</f>
        <v/>
      </c>
      <c r="AG158" s="204" t="s">
        <v>25</v>
      </c>
      <c r="AH158" s="205"/>
      <c r="AI158" s="15" t="str">
        <f>IF(AH156&gt;=$X$2,$S$2,"")</f>
        <v/>
      </c>
      <c r="AJ158" s="204" t="s">
        <v>25</v>
      </c>
      <c r="AK158" s="205"/>
      <c r="AL158" s="15" t="str">
        <f>IF(AK156&gt;=$X$2,$S$2,"")</f>
        <v/>
      </c>
      <c r="AM158" s="204" t="s">
        <v>25</v>
      </c>
      <c r="AN158" s="205"/>
      <c r="AO158" s="15" t="str">
        <f>IF(AN156&gt;=$X$2,$S$2,"")</f>
        <v/>
      </c>
      <c r="AP158" s="204" t="s">
        <v>25</v>
      </c>
      <c r="AQ158" s="205"/>
    </row>
    <row r="159" spans="4:45">
      <c r="D159" s="5"/>
      <c r="E159" s="89">
        <f>IF($AE$2="",$S$2,$AE$2)</f>
        <v>0</v>
      </c>
      <c r="F159" s="206"/>
      <c r="G159" s="205"/>
      <c r="H159" s="90">
        <f>IF(MIN(H161,H163,H165,H167,H169)&lt;0,0,MIN(H161,H163,H165,H167,H169,$AE$2))</f>
        <v>160</v>
      </c>
      <c r="I159" s="206"/>
      <c r="J159" s="205"/>
      <c r="K159" s="90">
        <f>IF(MIN(K161,K163,K165,K167,K169)&lt;0,0,MIN(K161,K163,K165,K167,K169,$AE$2))</f>
        <v>160</v>
      </c>
      <c r="L159" s="200">
        <f>I157+L157</f>
        <v>0</v>
      </c>
      <c r="M159" s="201"/>
      <c r="N159" s="90">
        <f>IF(MIN(N161,N163,N165,N167,N169)&lt;0,0,MIN(N161,N163,N165,N167,N169,$AE$2))</f>
        <v>160</v>
      </c>
      <c r="O159" s="200">
        <f>L159+O157</f>
        <v>0</v>
      </c>
      <c r="P159" s="201"/>
      <c r="Q159" s="90">
        <f>IF(MIN(Q161,Q163,Q165,Q167,Q169)&lt;0,0,MIN(Q161,Q163,Q165,Q167,Q169,$AE$2))</f>
        <v>160</v>
      </c>
      <c r="R159" s="200">
        <f>O159+R157</f>
        <v>0</v>
      </c>
      <c r="S159" s="201"/>
      <c r="T159" s="90">
        <f>IF(MIN(T161,T163,T165,T167,T169)&lt;0,0,MIN(T161,T163,T165,T167,T169,$AE$2))</f>
        <v>160</v>
      </c>
      <c r="U159" s="200">
        <f>R159+U157</f>
        <v>0</v>
      </c>
      <c r="V159" s="201"/>
      <c r="W159" s="90">
        <f>IF(MIN(W161,W163,W165,W167,W169)&lt;0,0,MIN(W161,W163,W165,W167,W169,$AE$2))</f>
        <v>160</v>
      </c>
      <c r="X159" s="200">
        <f>U159+X157</f>
        <v>0</v>
      </c>
      <c r="Y159" s="201"/>
      <c r="Z159" s="90">
        <f>IF(MIN(Z161,Z163,Z165,Z167,Z169)&lt;0,0,MIN(Z161,Z163,Z165,Z167,Z169,$AE$2))</f>
        <v>160</v>
      </c>
      <c r="AA159" s="200">
        <f>X159+AA157</f>
        <v>0</v>
      </c>
      <c r="AB159" s="201"/>
      <c r="AC159" s="90">
        <f>IF(MIN(AC161,AC163,AC165,AC167,AC169)&lt;0,0,MIN(AC161,AC163,AC165,AC167,AC169,$AE$2))</f>
        <v>160</v>
      </c>
      <c r="AD159" s="200">
        <f>AA159+AD157</f>
        <v>0</v>
      </c>
      <c r="AE159" s="201"/>
      <c r="AF159" s="90">
        <f>IF(MIN(AF161,AF163,AF165,AF167,AF169)&lt;0,0,MIN(AF161,AF163,AF165,AF167,AF169,$AE$2))</f>
        <v>160</v>
      </c>
      <c r="AG159" s="200">
        <f>AD159+AG157</f>
        <v>0</v>
      </c>
      <c r="AH159" s="201"/>
      <c r="AI159" s="90">
        <f>IF(MIN(AI161,AI163,AI165,AI167,AI169)&lt;0,0,MIN(AI161,AI163,AI165,AI167,AI169,$AE$2))</f>
        <v>160</v>
      </c>
      <c r="AJ159" s="200">
        <f>AG159+AJ157</f>
        <v>0</v>
      </c>
      <c r="AK159" s="201"/>
      <c r="AL159" s="90">
        <f>IF(MIN(AL161,AL163,AL165,AL167,AL169)&lt;0,0,MIN(AL161,AL163,AL165,AL167,AL169,$AE$2))</f>
        <v>160</v>
      </c>
      <c r="AM159" s="200">
        <f>AJ159+AM157</f>
        <v>0</v>
      </c>
      <c r="AN159" s="201"/>
      <c r="AO159" s="90">
        <f>IF(MIN(AO161,AO163,AO165,AO167,AO169)&lt;0,0,MIN(AO161,AO163,AO165,AO167,AO169,$AE$2))</f>
        <v>160</v>
      </c>
      <c r="AP159" s="200">
        <f>AM159+AP157</f>
        <v>0</v>
      </c>
      <c r="AQ159" s="201"/>
    </row>
    <row r="160" spans="4:45" ht="13.5" customHeight="1">
      <c r="D160" s="5"/>
      <c r="E160" s="5"/>
      <c r="F160" s="202" t="s">
        <v>125</v>
      </c>
      <c r="G160" s="203"/>
      <c r="H160" s="4">
        <v>480</v>
      </c>
      <c r="I160" s="202" t="s">
        <v>71</v>
      </c>
      <c r="J160" s="203"/>
      <c r="K160" s="4">
        <v>480</v>
      </c>
      <c r="L160" s="202" t="s">
        <v>76</v>
      </c>
      <c r="M160" s="203"/>
      <c r="N160" s="4">
        <v>480</v>
      </c>
      <c r="O160" s="202" t="s">
        <v>76</v>
      </c>
      <c r="P160" s="203"/>
      <c r="Q160" s="4">
        <v>480</v>
      </c>
      <c r="R160" s="202" t="s">
        <v>76</v>
      </c>
      <c r="S160" s="203"/>
      <c r="T160" s="4">
        <v>480</v>
      </c>
      <c r="U160" s="202" t="s">
        <v>76</v>
      </c>
      <c r="V160" s="203"/>
      <c r="W160" s="4">
        <v>480</v>
      </c>
      <c r="X160" s="202" t="s">
        <v>76</v>
      </c>
      <c r="Y160" s="203"/>
      <c r="Z160" s="4">
        <v>480</v>
      </c>
      <c r="AA160" s="202" t="s">
        <v>4</v>
      </c>
      <c r="AB160" s="203"/>
      <c r="AC160" s="4">
        <v>480</v>
      </c>
      <c r="AD160" s="202" t="s">
        <v>5</v>
      </c>
      <c r="AE160" s="203"/>
      <c r="AF160" s="4">
        <v>480</v>
      </c>
      <c r="AG160" s="202" t="s">
        <v>6</v>
      </c>
      <c r="AH160" s="203"/>
      <c r="AI160" s="4">
        <v>480</v>
      </c>
      <c r="AJ160" s="202" t="s">
        <v>7</v>
      </c>
      <c r="AK160" s="203"/>
      <c r="AL160" s="4">
        <v>480</v>
      </c>
      <c r="AM160" s="202" t="s">
        <v>8</v>
      </c>
      <c r="AN160" s="203"/>
      <c r="AO160" s="4">
        <v>480</v>
      </c>
      <c r="AP160" s="2"/>
      <c r="AQ160" s="1"/>
    </row>
    <row r="161" spans="4:45">
      <c r="D161" s="5"/>
      <c r="E161" s="5"/>
      <c r="F161" s="200">
        <f>不要１!AC156+不要１!AG156+不要１!AJ156+不要１!AM156+不要１!AP156</f>
        <v>0</v>
      </c>
      <c r="G161" s="201"/>
      <c r="H161" s="3">
        <f>H160-F161</f>
        <v>480</v>
      </c>
      <c r="I161" s="200">
        <f>'　【補完用】0年目'!$AD$37+'　【補完用】0年目'!$AG$37+'　【補完用】0年目'!$AJ$37+'　【補完用】0年目'!$AM$37+$I$156</f>
        <v>0</v>
      </c>
      <c r="J161" s="201"/>
      <c r="K161" s="3">
        <f>K160-I161</f>
        <v>480</v>
      </c>
      <c r="L161" s="200">
        <f>I163+L156</f>
        <v>0</v>
      </c>
      <c r="M161" s="201"/>
      <c r="N161" s="3">
        <f>N160-L161</f>
        <v>480</v>
      </c>
      <c r="O161" s="200">
        <f>L163+O156</f>
        <v>0</v>
      </c>
      <c r="P161" s="201"/>
      <c r="Q161" s="3">
        <f>Q160-O161</f>
        <v>480</v>
      </c>
      <c r="R161" s="200">
        <f>O163+R156</f>
        <v>0</v>
      </c>
      <c r="S161" s="201"/>
      <c r="T161" s="3">
        <f>T160-R161</f>
        <v>480</v>
      </c>
      <c r="U161" s="200">
        <f>R163+U156</f>
        <v>0</v>
      </c>
      <c r="V161" s="201"/>
      <c r="W161" s="3">
        <f>W160-U161</f>
        <v>480</v>
      </c>
      <c r="X161" s="200">
        <f>U163+X156</f>
        <v>0</v>
      </c>
      <c r="Y161" s="201"/>
      <c r="Z161" s="3">
        <f>Z160-X161</f>
        <v>480</v>
      </c>
      <c r="AA161" s="200">
        <f>X163+AA156</f>
        <v>0</v>
      </c>
      <c r="AB161" s="201"/>
      <c r="AC161" s="3">
        <f>AC160-AA161</f>
        <v>480</v>
      </c>
      <c r="AD161" s="200">
        <f>AA163+AD156</f>
        <v>0</v>
      </c>
      <c r="AE161" s="201"/>
      <c r="AF161" s="3">
        <f>AF160-AD161</f>
        <v>480</v>
      </c>
      <c r="AG161" s="200">
        <f>AD163+AG156</f>
        <v>0</v>
      </c>
      <c r="AH161" s="201"/>
      <c r="AI161" s="3">
        <f>AI160-AG161</f>
        <v>480</v>
      </c>
      <c r="AJ161" s="200">
        <f>AG163+AJ156</f>
        <v>0</v>
      </c>
      <c r="AK161" s="201"/>
      <c r="AL161" s="3">
        <f>AL160-AJ161</f>
        <v>480</v>
      </c>
      <c r="AM161" s="200">
        <f>AJ163+AM156</f>
        <v>0</v>
      </c>
      <c r="AN161" s="201"/>
      <c r="AO161" s="3">
        <f>AO160-AM161</f>
        <v>480</v>
      </c>
      <c r="AP161" s="2"/>
      <c r="AQ161" s="1"/>
    </row>
    <row r="162" spans="4:45" ht="13.5" customHeight="1">
      <c r="D162" s="5"/>
      <c r="E162" s="5"/>
      <c r="F162" s="202" t="s">
        <v>126</v>
      </c>
      <c r="G162" s="203"/>
      <c r="H162" s="4">
        <v>400</v>
      </c>
      <c r="I162" s="202" t="s">
        <v>72</v>
      </c>
      <c r="J162" s="203"/>
      <c r="K162" s="4">
        <v>400</v>
      </c>
      <c r="L162" s="202" t="s">
        <v>77</v>
      </c>
      <c r="M162" s="203"/>
      <c r="N162" s="4">
        <v>400</v>
      </c>
      <c r="O162" s="202" t="s">
        <v>77</v>
      </c>
      <c r="P162" s="203"/>
      <c r="Q162" s="4">
        <v>400</v>
      </c>
      <c r="R162" s="202" t="s">
        <v>77</v>
      </c>
      <c r="S162" s="203"/>
      <c r="T162" s="4">
        <v>400</v>
      </c>
      <c r="U162" s="202" t="s">
        <v>77</v>
      </c>
      <c r="V162" s="203"/>
      <c r="W162" s="4">
        <v>400</v>
      </c>
      <c r="X162" s="202" t="s">
        <v>77</v>
      </c>
      <c r="Y162" s="203"/>
      <c r="Z162" s="4">
        <v>400</v>
      </c>
      <c r="AA162" s="202" t="s">
        <v>2</v>
      </c>
      <c r="AB162" s="203"/>
      <c r="AC162" s="4">
        <v>400</v>
      </c>
      <c r="AD162" s="202" t="s">
        <v>2</v>
      </c>
      <c r="AE162" s="203"/>
      <c r="AF162" s="4">
        <v>400</v>
      </c>
      <c r="AG162" s="202" t="s">
        <v>2</v>
      </c>
      <c r="AH162" s="203"/>
      <c r="AI162" s="4">
        <v>400</v>
      </c>
      <c r="AJ162" s="202" t="s">
        <v>2</v>
      </c>
      <c r="AK162" s="203"/>
      <c r="AL162" s="4">
        <v>400</v>
      </c>
      <c r="AM162" s="202" t="s">
        <v>2</v>
      </c>
      <c r="AN162" s="203"/>
      <c r="AO162" s="4">
        <v>400</v>
      </c>
      <c r="AP162" s="2"/>
      <c r="AQ162" s="1"/>
    </row>
    <row r="163" spans="4:45">
      <c r="D163" s="5"/>
      <c r="E163" s="5"/>
      <c r="F163" s="200">
        <f>不要１!AG156+不要１!AJ156+不要１!AM156+不要１!AP156</f>
        <v>0</v>
      </c>
      <c r="G163" s="201"/>
      <c r="H163" s="3">
        <f>H162-F163</f>
        <v>400</v>
      </c>
      <c r="I163" s="200">
        <f>'　【補完用】0年目'!$AG$37+'　【補完用】0年目'!$AJ$37+'　【補完用】0年目'!$AM$37+$I$156</f>
        <v>0</v>
      </c>
      <c r="J163" s="201"/>
      <c r="K163" s="3">
        <f>K162-I163</f>
        <v>400</v>
      </c>
      <c r="L163" s="200">
        <f>I165+L156</f>
        <v>0</v>
      </c>
      <c r="M163" s="201"/>
      <c r="N163" s="3">
        <f>N162-L163</f>
        <v>400</v>
      </c>
      <c r="O163" s="200">
        <f>L165+O156</f>
        <v>0</v>
      </c>
      <c r="P163" s="201"/>
      <c r="Q163" s="3">
        <f>Q162-O163</f>
        <v>400</v>
      </c>
      <c r="R163" s="200">
        <f>O165+R156</f>
        <v>0</v>
      </c>
      <c r="S163" s="201"/>
      <c r="T163" s="3">
        <f>T162-R163</f>
        <v>400</v>
      </c>
      <c r="U163" s="200">
        <f>R165+U156</f>
        <v>0</v>
      </c>
      <c r="V163" s="201"/>
      <c r="W163" s="3">
        <f>W162-U163</f>
        <v>400</v>
      </c>
      <c r="X163" s="200">
        <f>U165+X156</f>
        <v>0</v>
      </c>
      <c r="Y163" s="201"/>
      <c r="Z163" s="3">
        <f>Z162-X163</f>
        <v>400</v>
      </c>
      <c r="AA163" s="200">
        <f>X165+AA156</f>
        <v>0</v>
      </c>
      <c r="AB163" s="201"/>
      <c r="AC163" s="3">
        <f>AC162-AA163</f>
        <v>400</v>
      </c>
      <c r="AD163" s="200">
        <f>AA165+AD156</f>
        <v>0</v>
      </c>
      <c r="AE163" s="201"/>
      <c r="AF163" s="3">
        <f>AF162-AD163</f>
        <v>400</v>
      </c>
      <c r="AG163" s="200">
        <f>AD165+AG156</f>
        <v>0</v>
      </c>
      <c r="AH163" s="201"/>
      <c r="AI163" s="3">
        <f>AI162-AG163</f>
        <v>400</v>
      </c>
      <c r="AJ163" s="200">
        <f>AG165+AJ156</f>
        <v>0</v>
      </c>
      <c r="AK163" s="201"/>
      <c r="AL163" s="3">
        <f>AL162-AJ163</f>
        <v>400</v>
      </c>
      <c r="AM163" s="200">
        <f>AJ165+AM156</f>
        <v>0</v>
      </c>
      <c r="AN163" s="201"/>
      <c r="AO163" s="3">
        <f>AO162-AM163</f>
        <v>400</v>
      </c>
      <c r="AP163" s="2"/>
      <c r="AQ163" s="1"/>
    </row>
    <row r="164" spans="4:45" ht="13.5" customHeight="1">
      <c r="D164" s="5"/>
      <c r="E164" s="5"/>
      <c r="F164" s="202" t="s">
        <v>127</v>
      </c>
      <c r="G164" s="203"/>
      <c r="H164" s="4">
        <v>320</v>
      </c>
      <c r="I164" s="202" t="s">
        <v>73</v>
      </c>
      <c r="J164" s="203"/>
      <c r="K164" s="4">
        <v>320</v>
      </c>
      <c r="L164" s="202" t="s">
        <v>78</v>
      </c>
      <c r="M164" s="203"/>
      <c r="N164" s="4">
        <v>320</v>
      </c>
      <c r="O164" s="202" t="s">
        <v>78</v>
      </c>
      <c r="P164" s="203"/>
      <c r="Q164" s="4">
        <v>320</v>
      </c>
      <c r="R164" s="202" t="s">
        <v>78</v>
      </c>
      <c r="S164" s="203"/>
      <c r="T164" s="4">
        <v>320</v>
      </c>
      <c r="U164" s="202" t="s">
        <v>78</v>
      </c>
      <c r="V164" s="203"/>
      <c r="W164" s="4">
        <v>320</v>
      </c>
      <c r="X164" s="202" t="s">
        <v>78</v>
      </c>
      <c r="Y164" s="203"/>
      <c r="Z164" s="4">
        <v>320</v>
      </c>
      <c r="AA164" s="202" t="s">
        <v>0</v>
      </c>
      <c r="AB164" s="203"/>
      <c r="AC164" s="4">
        <v>320</v>
      </c>
      <c r="AD164" s="202" t="s">
        <v>0</v>
      </c>
      <c r="AE164" s="203"/>
      <c r="AF164" s="4">
        <v>320</v>
      </c>
      <c r="AG164" s="202" t="s">
        <v>0</v>
      </c>
      <c r="AH164" s="203"/>
      <c r="AI164" s="4">
        <v>320</v>
      </c>
      <c r="AJ164" s="202" t="s">
        <v>0</v>
      </c>
      <c r="AK164" s="203"/>
      <c r="AL164" s="4">
        <v>320</v>
      </c>
      <c r="AM164" s="202" t="s">
        <v>0</v>
      </c>
      <c r="AN164" s="203"/>
      <c r="AO164" s="4">
        <v>320</v>
      </c>
      <c r="AP164" s="2"/>
      <c r="AQ164" s="1"/>
    </row>
    <row r="165" spans="4:45">
      <c r="D165" s="5"/>
      <c r="E165" s="5"/>
      <c r="F165" s="200">
        <f>不要１!AJ156+不要１!AM156+不要１!AP156</f>
        <v>0</v>
      </c>
      <c r="G165" s="201"/>
      <c r="H165" s="3">
        <f>H164-F165</f>
        <v>320</v>
      </c>
      <c r="I165" s="200">
        <f>'　【補完用】0年目'!$AJ$37+'　【補完用】0年目'!$AM$37+$I$156</f>
        <v>0</v>
      </c>
      <c r="J165" s="201"/>
      <c r="K165" s="3">
        <f>K164-I165</f>
        <v>320</v>
      </c>
      <c r="L165" s="200">
        <f>I167+L156</f>
        <v>0</v>
      </c>
      <c r="M165" s="201"/>
      <c r="N165" s="3">
        <f>N164-L165</f>
        <v>320</v>
      </c>
      <c r="O165" s="200">
        <f>L167+O156</f>
        <v>0</v>
      </c>
      <c r="P165" s="201"/>
      <c r="Q165" s="3">
        <f>Q164-O165</f>
        <v>320</v>
      </c>
      <c r="R165" s="200">
        <f>O167+R156</f>
        <v>0</v>
      </c>
      <c r="S165" s="201"/>
      <c r="T165" s="3">
        <f>T164-R165</f>
        <v>320</v>
      </c>
      <c r="U165" s="200">
        <f>R167+U156</f>
        <v>0</v>
      </c>
      <c r="V165" s="201"/>
      <c r="W165" s="3">
        <f>W164-U165</f>
        <v>320</v>
      </c>
      <c r="X165" s="200">
        <f>U167+X156</f>
        <v>0</v>
      </c>
      <c r="Y165" s="201"/>
      <c r="Z165" s="3">
        <f>Z164-X165</f>
        <v>320</v>
      </c>
      <c r="AA165" s="200">
        <f>X167+AA156</f>
        <v>0</v>
      </c>
      <c r="AB165" s="201"/>
      <c r="AC165" s="3">
        <f>AC164-AA165</f>
        <v>320</v>
      </c>
      <c r="AD165" s="200">
        <f>AA167+AD156</f>
        <v>0</v>
      </c>
      <c r="AE165" s="201"/>
      <c r="AF165" s="3">
        <f>AF164-AD165</f>
        <v>320</v>
      </c>
      <c r="AG165" s="200">
        <f>AD167+AG156</f>
        <v>0</v>
      </c>
      <c r="AH165" s="201"/>
      <c r="AI165" s="3">
        <f>AI164-AG165</f>
        <v>320</v>
      </c>
      <c r="AJ165" s="200">
        <f>AG167+AJ156</f>
        <v>0</v>
      </c>
      <c r="AK165" s="201"/>
      <c r="AL165" s="3">
        <f>AL164-AJ165</f>
        <v>320</v>
      </c>
      <c r="AM165" s="200">
        <f>AJ167+AM156</f>
        <v>0</v>
      </c>
      <c r="AN165" s="201"/>
      <c r="AO165" s="3">
        <f>AO164-AM165</f>
        <v>320</v>
      </c>
      <c r="AP165" s="2"/>
      <c r="AQ165" s="1"/>
    </row>
    <row r="166" spans="4:45" ht="13.5" customHeight="1">
      <c r="D166" s="5"/>
      <c r="E166" s="5"/>
      <c r="F166" s="202" t="s">
        <v>128</v>
      </c>
      <c r="G166" s="203"/>
      <c r="H166" s="4">
        <v>240</v>
      </c>
      <c r="I166" s="202" t="s">
        <v>74</v>
      </c>
      <c r="J166" s="203"/>
      <c r="K166" s="4">
        <v>240</v>
      </c>
      <c r="L166" s="202" t="s">
        <v>79</v>
      </c>
      <c r="M166" s="203"/>
      <c r="N166" s="4">
        <v>240</v>
      </c>
      <c r="O166" s="202" t="s">
        <v>79</v>
      </c>
      <c r="P166" s="203"/>
      <c r="Q166" s="4">
        <v>240</v>
      </c>
      <c r="R166" s="202" t="s">
        <v>79</v>
      </c>
      <c r="S166" s="203"/>
      <c r="T166" s="4">
        <v>240</v>
      </c>
      <c r="U166" s="202" t="s">
        <v>79</v>
      </c>
      <c r="V166" s="203"/>
      <c r="W166" s="4">
        <v>240</v>
      </c>
      <c r="X166" s="202" t="s">
        <v>79</v>
      </c>
      <c r="Y166" s="203"/>
      <c r="Z166" s="4">
        <v>240</v>
      </c>
      <c r="AA166" s="202" t="s">
        <v>1</v>
      </c>
      <c r="AB166" s="203"/>
      <c r="AC166" s="4">
        <v>240</v>
      </c>
      <c r="AD166" s="202" t="s">
        <v>1</v>
      </c>
      <c r="AE166" s="203"/>
      <c r="AF166" s="4">
        <v>240</v>
      </c>
      <c r="AG166" s="202" t="s">
        <v>1</v>
      </c>
      <c r="AH166" s="203"/>
      <c r="AI166" s="4">
        <v>240</v>
      </c>
      <c r="AJ166" s="202" t="s">
        <v>1</v>
      </c>
      <c r="AK166" s="203"/>
      <c r="AL166" s="4">
        <v>240</v>
      </c>
      <c r="AM166" s="202" t="s">
        <v>1</v>
      </c>
      <c r="AN166" s="203"/>
      <c r="AO166" s="4">
        <v>240</v>
      </c>
      <c r="AP166" s="2"/>
      <c r="AQ166" s="1"/>
    </row>
    <row r="167" spans="4:45">
      <c r="D167" s="5"/>
      <c r="E167" s="5"/>
      <c r="F167" s="200">
        <f>不要１!AM156+不要１!AP156</f>
        <v>0</v>
      </c>
      <c r="G167" s="201"/>
      <c r="H167" s="3">
        <f>H166-F167</f>
        <v>240</v>
      </c>
      <c r="I167" s="200">
        <f>'　【補完用】0年目'!$AM$37+$I$156</f>
        <v>0</v>
      </c>
      <c r="J167" s="201"/>
      <c r="K167" s="3">
        <f>K166-I167</f>
        <v>240</v>
      </c>
      <c r="L167" s="200">
        <f>I169+L156</f>
        <v>0</v>
      </c>
      <c r="M167" s="201"/>
      <c r="N167" s="3">
        <f>N166-L167</f>
        <v>240</v>
      </c>
      <c r="O167" s="200">
        <f>L169+O156</f>
        <v>0</v>
      </c>
      <c r="P167" s="201"/>
      <c r="Q167" s="3">
        <f>Q166-O167</f>
        <v>240</v>
      </c>
      <c r="R167" s="200">
        <f>O169+R156</f>
        <v>0</v>
      </c>
      <c r="S167" s="201"/>
      <c r="T167" s="3">
        <f>T166-R167</f>
        <v>240</v>
      </c>
      <c r="U167" s="200">
        <f>R169+U156</f>
        <v>0</v>
      </c>
      <c r="V167" s="201"/>
      <c r="W167" s="3">
        <f>W166-U167</f>
        <v>240</v>
      </c>
      <c r="X167" s="200">
        <f>U169+X156</f>
        <v>0</v>
      </c>
      <c r="Y167" s="201"/>
      <c r="Z167" s="3">
        <f>Z166-X167</f>
        <v>240</v>
      </c>
      <c r="AA167" s="200">
        <f>X169+AA156</f>
        <v>0</v>
      </c>
      <c r="AB167" s="201"/>
      <c r="AC167" s="3">
        <f>AC166-AA167</f>
        <v>240</v>
      </c>
      <c r="AD167" s="200">
        <f>AA169+AD156</f>
        <v>0</v>
      </c>
      <c r="AE167" s="201"/>
      <c r="AF167" s="3">
        <f>AF166-AD167</f>
        <v>240</v>
      </c>
      <c r="AG167" s="200">
        <f>AD169+AG156</f>
        <v>0</v>
      </c>
      <c r="AH167" s="201"/>
      <c r="AI167" s="3">
        <f>AI166-AG167</f>
        <v>240</v>
      </c>
      <c r="AJ167" s="200">
        <f>AG169+AJ156</f>
        <v>0</v>
      </c>
      <c r="AK167" s="201"/>
      <c r="AL167" s="3">
        <f>AL166-AJ167</f>
        <v>240</v>
      </c>
      <c r="AM167" s="200">
        <f>AJ169+AM156</f>
        <v>0</v>
      </c>
      <c r="AN167" s="201"/>
      <c r="AO167" s="3">
        <f>AO166-AM167</f>
        <v>240</v>
      </c>
      <c r="AP167" s="2"/>
      <c r="AQ167" s="1"/>
    </row>
    <row r="168" spans="4:45">
      <c r="D168" s="5"/>
      <c r="E168" s="5"/>
      <c r="F168" s="202" t="s">
        <v>129</v>
      </c>
      <c r="G168" s="203"/>
      <c r="H168" s="4">
        <v>160</v>
      </c>
      <c r="I168" s="202" t="s">
        <v>75</v>
      </c>
      <c r="J168" s="203"/>
      <c r="K168" s="4">
        <v>160</v>
      </c>
      <c r="L168" s="202" t="s">
        <v>80</v>
      </c>
      <c r="M168" s="203"/>
      <c r="N168" s="4">
        <v>160</v>
      </c>
      <c r="O168" s="202" t="s">
        <v>80</v>
      </c>
      <c r="P168" s="203"/>
      <c r="Q168" s="4">
        <v>160</v>
      </c>
      <c r="R168" s="202" t="s">
        <v>80</v>
      </c>
      <c r="S168" s="203"/>
      <c r="T168" s="4">
        <v>160</v>
      </c>
      <c r="U168" s="202" t="s">
        <v>80</v>
      </c>
      <c r="V168" s="203"/>
      <c r="W168" s="4">
        <v>160</v>
      </c>
      <c r="X168" s="202" t="s">
        <v>80</v>
      </c>
      <c r="Y168" s="203"/>
      <c r="Z168" s="4">
        <v>160</v>
      </c>
      <c r="AA168" s="202" t="s">
        <v>3</v>
      </c>
      <c r="AB168" s="203"/>
      <c r="AC168" s="4">
        <v>160</v>
      </c>
      <c r="AD168" s="202" t="s">
        <v>3</v>
      </c>
      <c r="AE168" s="203"/>
      <c r="AF168" s="4">
        <v>160</v>
      </c>
      <c r="AG168" s="202" t="s">
        <v>3</v>
      </c>
      <c r="AH168" s="203"/>
      <c r="AI168" s="4">
        <v>160</v>
      </c>
      <c r="AJ168" s="202" t="s">
        <v>3</v>
      </c>
      <c r="AK168" s="203"/>
      <c r="AL168" s="4">
        <v>160</v>
      </c>
      <c r="AM168" s="202" t="s">
        <v>3</v>
      </c>
      <c r="AN168" s="203"/>
      <c r="AO168" s="4">
        <v>160</v>
      </c>
      <c r="AP168" s="2"/>
      <c r="AQ168" s="1"/>
    </row>
    <row r="169" spans="4:45">
      <c r="D169" s="5"/>
      <c r="E169" s="5"/>
      <c r="F169" s="200">
        <f>不要１!AP156</f>
        <v>0</v>
      </c>
      <c r="G169" s="201"/>
      <c r="H169" s="3">
        <f>H168-F169</f>
        <v>160</v>
      </c>
      <c r="I169" s="200">
        <f>I156</f>
        <v>0</v>
      </c>
      <c r="J169" s="201"/>
      <c r="K169" s="3">
        <f>K168-I169</f>
        <v>160</v>
      </c>
      <c r="L169" s="200">
        <f>L156</f>
        <v>0</v>
      </c>
      <c r="M169" s="201"/>
      <c r="N169" s="3">
        <f>N168-L169</f>
        <v>160</v>
      </c>
      <c r="O169" s="200">
        <f>O156</f>
        <v>0</v>
      </c>
      <c r="P169" s="201"/>
      <c r="Q169" s="3">
        <f>Q168-O169</f>
        <v>160</v>
      </c>
      <c r="R169" s="200">
        <f>R156</f>
        <v>0</v>
      </c>
      <c r="S169" s="201"/>
      <c r="T169" s="3">
        <f>T168-R169</f>
        <v>160</v>
      </c>
      <c r="U169" s="200">
        <f>U156</f>
        <v>0</v>
      </c>
      <c r="V169" s="201"/>
      <c r="W169" s="3">
        <f>W168-U169</f>
        <v>160</v>
      </c>
      <c r="X169" s="200">
        <f>X156</f>
        <v>0</v>
      </c>
      <c r="Y169" s="201"/>
      <c r="Z169" s="3">
        <f>Z168-X169</f>
        <v>160</v>
      </c>
      <c r="AA169" s="200">
        <f>AA156</f>
        <v>0</v>
      </c>
      <c r="AB169" s="201"/>
      <c r="AC169" s="3">
        <f>AC168-AA169</f>
        <v>160</v>
      </c>
      <c r="AD169" s="200">
        <f>AD156</f>
        <v>0</v>
      </c>
      <c r="AE169" s="201"/>
      <c r="AF169" s="3">
        <f>AF168-AD169</f>
        <v>160</v>
      </c>
      <c r="AG169" s="200">
        <f>AG156</f>
        <v>0</v>
      </c>
      <c r="AH169" s="201"/>
      <c r="AI169" s="3">
        <f>AI168-AG169</f>
        <v>160</v>
      </c>
      <c r="AJ169" s="200">
        <f>AJ156</f>
        <v>0</v>
      </c>
      <c r="AK169" s="201"/>
      <c r="AL169" s="3">
        <f>AL168-AJ169</f>
        <v>160</v>
      </c>
      <c r="AM169" s="200">
        <f>AM156</f>
        <v>0</v>
      </c>
      <c r="AN169" s="201"/>
      <c r="AO169" s="3">
        <f>AO168-AM169</f>
        <v>160</v>
      </c>
      <c r="AP169" s="2"/>
      <c r="AQ169" s="1"/>
    </row>
    <row r="170" spans="4:45" ht="21" customHeight="1" thickBot="1">
      <c r="E170" s="92" t="s">
        <v>12</v>
      </c>
      <c r="I170">
        <f>IF($X$2="",0,IF(I157&gt;$S$2,1,0))</f>
        <v>0</v>
      </c>
      <c r="L170">
        <f>IF($X$2="",0,IF(L157&gt;$S$2,1,0))</f>
        <v>0</v>
      </c>
      <c r="O170">
        <f>IF($X$2="",0,IF(O157&gt;$S$2,1,0))</f>
        <v>0</v>
      </c>
      <c r="R170">
        <f>IF($X$2="",0,IF(R157&gt;$S$2,1,0))</f>
        <v>0</v>
      </c>
      <c r="U170">
        <f>IF($X$2="",0,IF(U157&gt;$S$2,1,0))</f>
        <v>0</v>
      </c>
      <c r="X170">
        <f>IF($X$2="",0,IF(X157&gt;$S$2,1,0))</f>
        <v>0</v>
      </c>
      <c r="AA170">
        <f>IF($X$2="",0,IF(AA157&gt;$S$2,1,0))</f>
        <v>0</v>
      </c>
      <c r="AD170">
        <f>IF($X$2="",0,IF(AD157&gt;$S$2,1,0))</f>
        <v>0</v>
      </c>
      <c r="AG170">
        <f>IF($X$2="",0,IF(AG157&gt;$S$2,1,0))</f>
        <v>0</v>
      </c>
      <c r="AJ170">
        <f>IF($X$2="",0,IF(AJ157&gt;$S$2,1,0))</f>
        <v>0</v>
      </c>
      <c r="AM170">
        <f>IF($X$2="",0,IF(AM157&gt;$S$2,1,0))</f>
        <v>0</v>
      </c>
      <c r="AP170">
        <f>IF($X$2="",0,IF(AP157&gt;$S$2,1,0))</f>
        <v>0</v>
      </c>
    </row>
    <row r="171" spans="4:45" ht="40.5" customHeight="1" thickBot="1">
      <c r="D171" s="5">
        <v>12</v>
      </c>
      <c r="E171" s="5"/>
      <c r="F171" s="207" t="s">
        <v>98</v>
      </c>
      <c r="G171" s="207"/>
      <c r="H171" s="88">
        <f>MIN(H174,$E174)</f>
        <v>0</v>
      </c>
      <c r="I171" s="9">
        <f>'2年目'!G40</f>
        <v>0</v>
      </c>
      <c r="J171" s="10">
        <f>COUNTIF(I185,1)</f>
        <v>0</v>
      </c>
      <c r="K171" s="88">
        <f>MIN(K174,$E174)</f>
        <v>0</v>
      </c>
      <c r="L171" s="9">
        <f>'2年目'!J40</f>
        <v>0</v>
      </c>
      <c r="M171" s="10">
        <f>COUNTIF(I185:L185,1)</f>
        <v>0</v>
      </c>
      <c r="N171" s="88">
        <f>MIN(N174,$E174)</f>
        <v>0</v>
      </c>
      <c r="O171" s="9">
        <f>'2年目'!M40</f>
        <v>0</v>
      </c>
      <c r="P171" s="10">
        <f>COUNTIF(I185:O185,1)</f>
        <v>0</v>
      </c>
      <c r="Q171" s="88">
        <f>MIN(Q174,$E174)</f>
        <v>0</v>
      </c>
      <c r="R171" s="9">
        <f>'2年目'!P40</f>
        <v>0</v>
      </c>
      <c r="S171" s="10">
        <f>COUNTIF(I185:R185,1)</f>
        <v>0</v>
      </c>
      <c r="T171" s="88">
        <f>MIN(T174,$E174)</f>
        <v>0</v>
      </c>
      <c r="U171" s="9">
        <f>'2年目'!S40</f>
        <v>0</v>
      </c>
      <c r="V171" s="10">
        <f>COUNTIF(I185:U185,1)</f>
        <v>0</v>
      </c>
      <c r="W171" s="88">
        <f>MIN(W174,$E174)</f>
        <v>0</v>
      </c>
      <c r="X171" s="9">
        <f>'2年目'!V40</f>
        <v>0</v>
      </c>
      <c r="Y171" s="10">
        <f>COUNTIF(I185:X185,1)</f>
        <v>0</v>
      </c>
      <c r="Z171" s="88">
        <f>MIN(Z174,$E174)</f>
        <v>0</v>
      </c>
      <c r="AA171" s="9">
        <f>'2年目'!Y40</f>
        <v>0</v>
      </c>
      <c r="AB171" s="10">
        <f>COUNTIF(I185:AA185,1)</f>
        <v>0</v>
      </c>
      <c r="AC171" s="88">
        <f>MIN(AC174,$E174)</f>
        <v>0</v>
      </c>
      <c r="AD171" s="9">
        <f>'2年目'!AB40</f>
        <v>0</v>
      </c>
      <c r="AE171" s="10">
        <f>COUNTIF(I185:AD185,1)</f>
        <v>0</v>
      </c>
      <c r="AF171" s="88">
        <f>MIN(AF174,$E174)</f>
        <v>0</v>
      </c>
      <c r="AG171" s="9">
        <f>'2年目'!AE40</f>
        <v>0</v>
      </c>
      <c r="AH171" s="10">
        <f>COUNTIF(I185:AG185,1)</f>
        <v>0</v>
      </c>
      <c r="AI171" s="88">
        <f>MIN(AI174,$E174)</f>
        <v>0</v>
      </c>
      <c r="AJ171" s="9">
        <f>'2年目'!AH40</f>
        <v>0</v>
      </c>
      <c r="AK171" s="10">
        <f>COUNTIF(I185:AJ185,1)</f>
        <v>0</v>
      </c>
      <c r="AL171" s="88">
        <f>MIN(AL174,$E174)</f>
        <v>0</v>
      </c>
      <c r="AM171" s="9">
        <f>'2年目'!AK40</f>
        <v>0</v>
      </c>
      <c r="AN171" s="10">
        <f>COUNTIF(I185:AM185,1)</f>
        <v>0</v>
      </c>
      <c r="AO171" s="88">
        <f>MIN(AO174,$E174)</f>
        <v>0</v>
      </c>
      <c r="AP171" s="9">
        <f>'2年目'!AN40</f>
        <v>0</v>
      </c>
      <c r="AQ171" s="10">
        <f>COUNTIF(I185:AP185,1)</f>
        <v>0</v>
      </c>
      <c r="AR171" s="24">
        <f>I171+L171+O171+R171+U171+X171+AA171+AD171+AG171+AJ171+AM171+AP171</f>
        <v>0</v>
      </c>
      <c r="AS171" s="18" t="s">
        <v>24</v>
      </c>
    </row>
    <row r="172" spans="4:45" s="17" customFormat="1" ht="18.75" customHeight="1" thickBot="1">
      <c r="D172" s="30" t="s">
        <v>23</v>
      </c>
      <c r="E172" s="31" t="s">
        <v>19</v>
      </c>
      <c r="F172" s="207"/>
      <c r="G172" s="207"/>
      <c r="H172" s="91">
        <f>MIN(H173,H174,$E174)</f>
        <v>0</v>
      </c>
      <c r="I172" s="22">
        <f>'2年目'!G41</f>
        <v>0</v>
      </c>
      <c r="J172" s="23">
        <f>'2年目'!H41</f>
        <v>0</v>
      </c>
      <c r="K172" s="91">
        <f>MIN(K173,K174,$E174)</f>
        <v>0</v>
      </c>
      <c r="L172" s="22">
        <f>'2年目'!J41</f>
        <v>0</v>
      </c>
      <c r="M172" s="23">
        <f>'2年目'!K41</f>
        <v>0</v>
      </c>
      <c r="N172" s="91">
        <f>IF(M171&gt;=$X$2,MIN($S$2,N173,N174,$AL$2-L174,$E174),MIN(N173,N174,$AL$2-L174,$E174))</f>
        <v>0</v>
      </c>
      <c r="O172" s="22">
        <f>'2年目'!M41</f>
        <v>0</v>
      </c>
      <c r="P172" s="23">
        <f>'2年目'!N41</f>
        <v>0</v>
      </c>
      <c r="Q172" s="91">
        <f>IF(P171&gt;=$X$2,MIN($S$2,Q173,Q174,$AL$2-O174,$E174),MIN(Q173,Q174,$AL$2-O174,$E174))</f>
        <v>0</v>
      </c>
      <c r="R172" s="22">
        <f>'2年目'!P41</f>
        <v>0</v>
      </c>
      <c r="S172" s="23">
        <f>'2年目'!Q41</f>
        <v>0</v>
      </c>
      <c r="T172" s="91">
        <f>IF(S171&gt;=$X$2,MIN($S$2,T173,T174,$AL$2-R174,$E174),MIN(T173,T174,$AL$2-R174,$E174))</f>
        <v>0</v>
      </c>
      <c r="U172" s="22">
        <f>'2年目'!S41</f>
        <v>0</v>
      </c>
      <c r="V172" s="23">
        <f>'2年目'!T41</f>
        <v>0</v>
      </c>
      <c r="W172" s="91">
        <f>IF(V171&gt;=$X$2,MIN($S$2,W173,W174,$AL$2-U174,$E174),MIN(W173,W174,$AL$2-U174,$E174))</f>
        <v>0</v>
      </c>
      <c r="X172" s="22">
        <f>'2年目'!V41</f>
        <v>0</v>
      </c>
      <c r="Y172" s="23">
        <f>'2年目'!W41</f>
        <v>0</v>
      </c>
      <c r="Z172" s="91">
        <f>IF(Y171&gt;=$X$2,MIN($S$2,Z173,Z174,$AL$2-X174,$E174),MIN(Z173,Z174,$AL$2-X174,$E174))</f>
        <v>0</v>
      </c>
      <c r="AA172" s="22">
        <f>'2年目'!Y41</f>
        <v>0</v>
      </c>
      <c r="AB172" s="23">
        <f>'2年目'!Z41</f>
        <v>0</v>
      </c>
      <c r="AC172" s="91">
        <f>IF(AB171&gt;=$X$2,MIN($S$2,AC173,AC174,$AL$2-AA174,$E174),MIN(AC173,AC174,$AL$2-AA174,$E174))</f>
        <v>0</v>
      </c>
      <c r="AD172" s="22">
        <f>'2年目'!AB41</f>
        <v>0</v>
      </c>
      <c r="AE172" s="23">
        <f>'2年目'!AC41</f>
        <v>0</v>
      </c>
      <c r="AF172" s="91">
        <f>IF(AE171&gt;=$X$2,MIN($S$2,AF173,AF174,$AL$2-AD174,$E174),MIN(AF173,AF174,$AL$2-AD174,$E174))</f>
        <v>0</v>
      </c>
      <c r="AG172" s="22">
        <f>'2年目'!AE41</f>
        <v>0</v>
      </c>
      <c r="AH172" s="23">
        <f>'2年目'!AF41</f>
        <v>0</v>
      </c>
      <c r="AI172" s="91">
        <f>IF(AH171&gt;=$X$2,MIN($S$2,AI173,AI174,$AL$2-AG174,$E174),MIN(AI173,AI174,$AL$2-AG174,$E174))</f>
        <v>0</v>
      </c>
      <c r="AJ172" s="22">
        <f>'2年目'!AH41</f>
        <v>0</v>
      </c>
      <c r="AK172" s="23">
        <f>'2年目'!AI41</f>
        <v>0</v>
      </c>
      <c r="AL172" s="91">
        <f>IF(AK171&gt;=$X$2,MIN($S$2,AL173,AL174,$AL$2-AJ174,$E174),MIN(AL173,AL174,$AL$2-AJ174,$E174))</f>
        <v>0</v>
      </c>
      <c r="AM172" s="22">
        <f>'2年目'!AK41</f>
        <v>0</v>
      </c>
      <c r="AN172" s="23">
        <f>'2年目'!AL41</f>
        <v>0</v>
      </c>
      <c r="AO172" s="91">
        <f>IF(AN171&gt;=$X$2,MIN($S$2,AO173,AO174,$AL$2-AM174,$E174),MIN(AO173,AO174,$AL$2-AM174,$E174))</f>
        <v>0</v>
      </c>
      <c r="AP172" s="22">
        <f>'2年目'!AN41</f>
        <v>0</v>
      </c>
      <c r="AQ172" s="23">
        <f>'2年目'!AO41</f>
        <v>0</v>
      </c>
      <c r="AR172" s="12">
        <f>I172+L172+O172+R172+U172+X172+AA172+AD172+AG172+AJ172+AM172+AP172</f>
        <v>0</v>
      </c>
      <c r="AS172" s="18" t="s">
        <v>20</v>
      </c>
    </row>
    <row r="173" spans="4:45">
      <c r="D173" s="5"/>
      <c r="E173" s="5"/>
      <c r="F173" s="59"/>
      <c r="G173" s="60"/>
      <c r="H173" s="13"/>
      <c r="I173" s="59"/>
      <c r="J173" s="60"/>
      <c r="K173" s="13"/>
      <c r="L173" s="204" t="s">
        <v>25</v>
      </c>
      <c r="M173" s="205"/>
      <c r="N173" s="15" t="str">
        <f>IF(M171&gt;=$X$2,$S$2,"")</f>
        <v/>
      </c>
      <c r="O173" s="204" t="s">
        <v>25</v>
      </c>
      <c r="P173" s="205"/>
      <c r="Q173" s="15" t="str">
        <f>IF(P171&gt;=$X$2,$S$2,"")</f>
        <v/>
      </c>
      <c r="R173" s="204" t="s">
        <v>25</v>
      </c>
      <c r="S173" s="205"/>
      <c r="T173" s="15" t="str">
        <f>IF(S171&gt;=$X$2,$S$2,"")</f>
        <v/>
      </c>
      <c r="U173" s="204" t="s">
        <v>25</v>
      </c>
      <c r="V173" s="205"/>
      <c r="W173" s="15" t="str">
        <f>IF(V171&gt;=$X$2,$S$2,"")</f>
        <v/>
      </c>
      <c r="X173" s="204" t="s">
        <v>25</v>
      </c>
      <c r="Y173" s="205"/>
      <c r="Z173" s="15" t="str">
        <f>IF(Y171&gt;=$X$2,$S$2,"")</f>
        <v/>
      </c>
      <c r="AA173" s="204" t="s">
        <v>25</v>
      </c>
      <c r="AB173" s="205"/>
      <c r="AC173" s="15" t="str">
        <f>IF(AB171&gt;=$X$2,$S$2,"")</f>
        <v/>
      </c>
      <c r="AD173" s="204" t="s">
        <v>25</v>
      </c>
      <c r="AE173" s="205"/>
      <c r="AF173" s="15" t="str">
        <f>IF(AE171&gt;=$X$2,$S$2,"")</f>
        <v/>
      </c>
      <c r="AG173" s="204" t="s">
        <v>25</v>
      </c>
      <c r="AH173" s="205"/>
      <c r="AI173" s="15" t="str">
        <f>IF(AH171&gt;=$X$2,$S$2,"")</f>
        <v/>
      </c>
      <c r="AJ173" s="204" t="s">
        <v>25</v>
      </c>
      <c r="AK173" s="205"/>
      <c r="AL173" s="15" t="str">
        <f>IF(AK171&gt;=$X$2,$S$2,"")</f>
        <v/>
      </c>
      <c r="AM173" s="204" t="s">
        <v>25</v>
      </c>
      <c r="AN173" s="205"/>
      <c r="AO173" s="15" t="str">
        <f>IF(AN171&gt;=$X$2,$S$2,"")</f>
        <v/>
      </c>
      <c r="AP173" s="204" t="s">
        <v>25</v>
      </c>
      <c r="AQ173" s="205"/>
    </row>
    <row r="174" spans="4:45">
      <c r="D174" s="5"/>
      <c r="E174" s="89">
        <f>IF($AE$2="",$S$2,$AE$2)</f>
        <v>0</v>
      </c>
      <c r="F174" s="206"/>
      <c r="G174" s="205"/>
      <c r="H174" s="90">
        <f>IF(MIN(H176,H178,H180,H182,H184)&lt;0,0,MIN(H176,H178,H180,H182,H184,$AE$2))</f>
        <v>160</v>
      </c>
      <c r="I174" s="206"/>
      <c r="J174" s="205"/>
      <c r="K174" s="90">
        <f>IF(MIN(K176,K178,K180,K182,K184)&lt;0,0,MIN(K176,K178,K180,K182,K184,$AE$2))</f>
        <v>160</v>
      </c>
      <c r="L174" s="200">
        <f>I172+L172</f>
        <v>0</v>
      </c>
      <c r="M174" s="201"/>
      <c r="N174" s="90">
        <f>IF(MIN(N176,N178,N180,N182,N184)&lt;0,0,MIN(N176,N178,N180,N182,N184,$AE$2))</f>
        <v>160</v>
      </c>
      <c r="O174" s="200">
        <f>L174+O172</f>
        <v>0</v>
      </c>
      <c r="P174" s="201"/>
      <c r="Q174" s="90">
        <f>IF(MIN(Q176,Q178,Q180,Q182,Q184)&lt;0,0,MIN(Q176,Q178,Q180,Q182,Q184,$AE$2))</f>
        <v>160</v>
      </c>
      <c r="R174" s="200">
        <f>O174+R172</f>
        <v>0</v>
      </c>
      <c r="S174" s="201"/>
      <c r="T174" s="90">
        <f>IF(MIN(T176,T178,T180,T182,T184)&lt;0,0,MIN(T176,T178,T180,T182,T184,$AE$2))</f>
        <v>160</v>
      </c>
      <c r="U174" s="200">
        <f>R174+U172</f>
        <v>0</v>
      </c>
      <c r="V174" s="201"/>
      <c r="W174" s="90">
        <f>IF(MIN(W176,W178,W180,W182,W184)&lt;0,0,MIN(W176,W178,W180,W182,W184,$AE$2))</f>
        <v>160</v>
      </c>
      <c r="X174" s="200">
        <f>U174+X172</f>
        <v>0</v>
      </c>
      <c r="Y174" s="201"/>
      <c r="Z174" s="90">
        <f>IF(MIN(Z176,Z178,Z180,Z182,Z184)&lt;0,0,MIN(Z176,Z178,Z180,Z182,Z184,$AE$2))</f>
        <v>160</v>
      </c>
      <c r="AA174" s="200">
        <f>X174+AA172</f>
        <v>0</v>
      </c>
      <c r="AB174" s="201"/>
      <c r="AC174" s="90">
        <f>IF(MIN(AC176,AC178,AC180,AC182,AC184)&lt;0,0,MIN(AC176,AC178,AC180,AC182,AC184,$AE$2))</f>
        <v>160</v>
      </c>
      <c r="AD174" s="200">
        <f>AA174+AD172</f>
        <v>0</v>
      </c>
      <c r="AE174" s="201"/>
      <c r="AF174" s="90">
        <f>IF(MIN(AF176,AF178,AF180,AF182,AF184)&lt;0,0,MIN(AF176,AF178,AF180,AF182,AF184,$AE$2))</f>
        <v>160</v>
      </c>
      <c r="AG174" s="200">
        <f>AD174+AG172</f>
        <v>0</v>
      </c>
      <c r="AH174" s="201"/>
      <c r="AI174" s="90">
        <f>IF(MIN(AI176,AI178,AI180,AI182,AI184)&lt;0,0,MIN(AI176,AI178,AI180,AI182,AI184,$AE$2))</f>
        <v>160</v>
      </c>
      <c r="AJ174" s="200">
        <f>AG174+AJ172</f>
        <v>0</v>
      </c>
      <c r="AK174" s="201"/>
      <c r="AL174" s="90">
        <f>IF(MIN(AL176,AL178,AL180,AL182,AL184)&lt;0,0,MIN(AL176,AL178,AL180,AL182,AL184,$AE$2))</f>
        <v>160</v>
      </c>
      <c r="AM174" s="200">
        <f>AJ174+AM172</f>
        <v>0</v>
      </c>
      <c r="AN174" s="201"/>
      <c r="AO174" s="90">
        <f>IF(MIN(AO176,AO178,AO180,AO182,AO184)&lt;0,0,MIN(AO176,AO178,AO180,AO182,AO184,$AE$2))</f>
        <v>160</v>
      </c>
      <c r="AP174" s="200">
        <f>AM174+AP172</f>
        <v>0</v>
      </c>
      <c r="AQ174" s="201"/>
    </row>
    <row r="175" spans="4:45" ht="13.5" customHeight="1">
      <c r="D175" s="5"/>
      <c r="E175" s="5"/>
      <c r="F175" s="202" t="s">
        <v>125</v>
      </c>
      <c r="G175" s="203"/>
      <c r="H175" s="4">
        <v>480</v>
      </c>
      <c r="I175" s="202" t="s">
        <v>71</v>
      </c>
      <c r="J175" s="203"/>
      <c r="K175" s="4">
        <v>480</v>
      </c>
      <c r="L175" s="202" t="s">
        <v>76</v>
      </c>
      <c r="M175" s="203"/>
      <c r="N175" s="4">
        <v>480</v>
      </c>
      <c r="O175" s="202" t="s">
        <v>76</v>
      </c>
      <c r="P175" s="203"/>
      <c r="Q175" s="4">
        <v>480</v>
      </c>
      <c r="R175" s="202" t="s">
        <v>76</v>
      </c>
      <c r="S175" s="203"/>
      <c r="T175" s="4">
        <v>480</v>
      </c>
      <c r="U175" s="202" t="s">
        <v>76</v>
      </c>
      <c r="V175" s="203"/>
      <c r="W175" s="4">
        <v>480</v>
      </c>
      <c r="X175" s="202" t="s">
        <v>76</v>
      </c>
      <c r="Y175" s="203"/>
      <c r="Z175" s="4">
        <v>480</v>
      </c>
      <c r="AA175" s="202" t="s">
        <v>4</v>
      </c>
      <c r="AB175" s="203"/>
      <c r="AC175" s="4">
        <v>480</v>
      </c>
      <c r="AD175" s="202" t="s">
        <v>5</v>
      </c>
      <c r="AE175" s="203"/>
      <c r="AF175" s="4">
        <v>480</v>
      </c>
      <c r="AG175" s="202" t="s">
        <v>6</v>
      </c>
      <c r="AH175" s="203"/>
      <c r="AI175" s="4">
        <v>480</v>
      </c>
      <c r="AJ175" s="202" t="s">
        <v>7</v>
      </c>
      <c r="AK175" s="203"/>
      <c r="AL175" s="4">
        <v>480</v>
      </c>
      <c r="AM175" s="202" t="s">
        <v>8</v>
      </c>
      <c r="AN175" s="203"/>
      <c r="AO175" s="4">
        <v>480</v>
      </c>
      <c r="AP175" s="2"/>
      <c r="AQ175" s="1"/>
    </row>
    <row r="176" spans="4:45">
      <c r="D176" s="5"/>
      <c r="E176" s="5"/>
      <c r="F176" s="200">
        <f>不要１!AC171+不要１!AG171+不要１!AJ171+不要１!AM171+不要１!AP171</f>
        <v>0</v>
      </c>
      <c r="G176" s="201"/>
      <c r="H176" s="3">
        <f>H175-F176</f>
        <v>480</v>
      </c>
      <c r="I176" s="200">
        <f>'　【補完用】0年目'!$AD$40+'　【補完用】0年目'!$AG$40+'　【補完用】0年目'!$AJ$40+'　【補完用】0年目'!$AM$40+$I$171</f>
        <v>0</v>
      </c>
      <c r="J176" s="201"/>
      <c r="K176" s="3">
        <f>K175-I176</f>
        <v>480</v>
      </c>
      <c r="L176" s="200">
        <f>I178+L171</f>
        <v>0</v>
      </c>
      <c r="M176" s="201"/>
      <c r="N176" s="3">
        <f>N175-L176</f>
        <v>480</v>
      </c>
      <c r="O176" s="200">
        <f>L178+O171</f>
        <v>0</v>
      </c>
      <c r="P176" s="201"/>
      <c r="Q176" s="3">
        <f>Q175-O176</f>
        <v>480</v>
      </c>
      <c r="R176" s="200">
        <f>O178+R171</f>
        <v>0</v>
      </c>
      <c r="S176" s="201"/>
      <c r="T176" s="3">
        <f>T175-R176</f>
        <v>480</v>
      </c>
      <c r="U176" s="200">
        <f>R178+U171</f>
        <v>0</v>
      </c>
      <c r="V176" s="201"/>
      <c r="W176" s="3">
        <f>W175-U176</f>
        <v>480</v>
      </c>
      <c r="X176" s="200">
        <f>U178+X171</f>
        <v>0</v>
      </c>
      <c r="Y176" s="201"/>
      <c r="Z176" s="3">
        <f>Z175-X176</f>
        <v>480</v>
      </c>
      <c r="AA176" s="200">
        <f>X178+AA171</f>
        <v>0</v>
      </c>
      <c r="AB176" s="201"/>
      <c r="AC176" s="3">
        <f>AC175-AA176</f>
        <v>480</v>
      </c>
      <c r="AD176" s="200">
        <f>AA178+AD171</f>
        <v>0</v>
      </c>
      <c r="AE176" s="201"/>
      <c r="AF176" s="3">
        <f>AF175-AD176</f>
        <v>480</v>
      </c>
      <c r="AG176" s="200">
        <f>AD178+AG171</f>
        <v>0</v>
      </c>
      <c r="AH176" s="201"/>
      <c r="AI176" s="3">
        <f>AI175-AG176</f>
        <v>480</v>
      </c>
      <c r="AJ176" s="200">
        <f>AG178+AJ171</f>
        <v>0</v>
      </c>
      <c r="AK176" s="201"/>
      <c r="AL176" s="3">
        <f>AL175-AJ176</f>
        <v>480</v>
      </c>
      <c r="AM176" s="200">
        <f>AJ178+AM171</f>
        <v>0</v>
      </c>
      <c r="AN176" s="201"/>
      <c r="AO176" s="3">
        <f>AO175-AM176</f>
        <v>480</v>
      </c>
      <c r="AP176" s="2"/>
      <c r="AQ176" s="1"/>
    </row>
    <row r="177" spans="4:45" ht="13.5" customHeight="1">
      <c r="D177" s="5"/>
      <c r="E177" s="5"/>
      <c r="F177" s="202" t="s">
        <v>126</v>
      </c>
      <c r="G177" s="203"/>
      <c r="H177" s="4">
        <v>400</v>
      </c>
      <c r="I177" s="202" t="s">
        <v>72</v>
      </c>
      <c r="J177" s="203"/>
      <c r="K177" s="4">
        <v>400</v>
      </c>
      <c r="L177" s="202" t="s">
        <v>77</v>
      </c>
      <c r="M177" s="203"/>
      <c r="N177" s="4">
        <v>400</v>
      </c>
      <c r="O177" s="202" t="s">
        <v>77</v>
      </c>
      <c r="P177" s="203"/>
      <c r="Q177" s="4">
        <v>400</v>
      </c>
      <c r="R177" s="202" t="s">
        <v>77</v>
      </c>
      <c r="S177" s="203"/>
      <c r="T177" s="4">
        <v>400</v>
      </c>
      <c r="U177" s="202" t="s">
        <v>77</v>
      </c>
      <c r="V177" s="203"/>
      <c r="W177" s="4">
        <v>400</v>
      </c>
      <c r="X177" s="202" t="s">
        <v>77</v>
      </c>
      <c r="Y177" s="203"/>
      <c r="Z177" s="4">
        <v>400</v>
      </c>
      <c r="AA177" s="202" t="s">
        <v>2</v>
      </c>
      <c r="AB177" s="203"/>
      <c r="AC177" s="4">
        <v>400</v>
      </c>
      <c r="AD177" s="202" t="s">
        <v>2</v>
      </c>
      <c r="AE177" s="203"/>
      <c r="AF177" s="4">
        <v>400</v>
      </c>
      <c r="AG177" s="202" t="s">
        <v>2</v>
      </c>
      <c r="AH177" s="203"/>
      <c r="AI177" s="4">
        <v>400</v>
      </c>
      <c r="AJ177" s="202" t="s">
        <v>2</v>
      </c>
      <c r="AK177" s="203"/>
      <c r="AL177" s="4">
        <v>400</v>
      </c>
      <c r="AM177" s="202" t="s">
        <v>2</v>
      </c>
      <c r="AN177" s="203"/>
      <c r="AO177" s="4">
        <v>400</v>
      </c>
      <c r="AP177" s="2"/>
      <c r="AQ177" s="1"/>
    </row>
    <row r="178" spans="4:45">
      <c r="D178" s="5"/>
      <c r="E178" s="5"/>
      <c r="F178" s="200">
        <f>不要１!AG171+不要１!AJ171+不要１!AM171+不要１!AP171</f>
        <v>0</v>
      </c>
      <c r="G178" s="201"/>
      <c r="H178" s="3">
        <f>H177-F178</f>
        <v>400</v>
      </c>
      <c r="I178" s="200">
        <f>'　【補完用】0年目'!$AG$40+'　【補完用】0年目'!$AJ$40+'　【補完用】0年目'!$AM$40+$I$171</f>
        <v>0</v>
      </c>
      <c r="J178" s="201"/>
      <c r="K178" s="3">
        <f>K177-I178</f>
        <v>400</v>
      </c>
      <c r="L178" s="200">
        <f>I180+L171</f>
        <v>0</v>
      </c>
      <c r="M178" s="201"/>
      <c r="N178" s="3">
        <f>N177-L178</f>
        <v>400</v>
      </c>
      <c r="O178" s="200">
        <f>L180+O171</f>
        <v>0</v>
      </c>
      <c r="P178" s="201"/>
      <c r="Q178" s="3">
        <f>Q177-O178</f>
        <v>400</v>
      </c>
      <c r="R178" s="200">
        <f>O180+R171</f>
        <v>0</v>
      </c>
      <c r="S178" s="201"/>
      <c r="T178" s="3">
        <f>T177-R178</f>
        <v>400</v>
      </c>
      <c r="U178" s="200">
        <f>R180+U171</f>
        <v>0</v>
      </c>
      <c r="V178" s="201"/>
      <c r="W178" s="3">
        <f>W177-U178</f>
        <v>400</v>
      </c>
      <c r="X178" s="200">
        <f>U180+X171</f>
        <v>0</v>
      </c>
      <c r="Y178" s="201"/>
      <c r="Z178" s="3">
        <f>Z177-X178</f>
        <v>400</v>
      </c>
      <c r="AA178" s="200">
        <f>X180+AA171</f>
        <v>0</v>
      </c>
      <c r="AB178" s="201"/>
      <c r="AC178" s="3">
        <f>AC177-AA178</f>
        <v>400</v>
      </c>
      <c r="AD178" s="200">
        <f>AA180+AD171</f>
        <v>0</v>
      </c>
      <c r="AE178" s="201"/>
      <c r="AF178" s="3">
        <f>AF177-AD178</f>
        <v>400</v>
      </c>
      <c r="AG178" s="200">
        <f>AD180+AG171</f>
        <v>0</v>
      </c>
      <c r="AH178" s="201"/>
      <c r="AI178" s="3">
        <f>AI177-AG178</f>
        <v>400</v>
      </c>
      <c r="AJ178" s="200">
        <f>AG180+AJ171</f>
        <v>0</v>
      </c>
      <c r="AK178" s="201"/>
      <c r="AL178" s="3">
        <f>AL177-AJ178</f>
        <v>400</v>
      </c>
      <c r="AM178" s="200">
        <f>AJ180+AM171</f>
        <v>0</v>
      </c>
      <c r="AN178" s="201"/>
      <c r="AO178" s="3">
        <f>AO177-AM178</f>
        <v>400</v>
      </c>
      <c r="AP178" s="2"/>
      <c r="AQ178" s="1"/>
    </row>
    <row r="179" spans="4:45" ht="13.5" customHeight="1">
      <c r="D179" s="5"/>
      <c r="E179" s="5"/>
      <c r="F179" s="202" t="s">
        <v>127</v>
      </c>
      <c r="G179" s="203"/>
      <c r="H179" s="4">
        <v>320</v>
      </c>
      <c r="I179" s="202" t="s">
        <v>73</v>
      </c>
      <c r="J179" s="203"/>
      <c r="K179" s="4">
        <v>320</v>
      </c>
      <c r="L179" s="202" t="s">
        <v>78</v>
      </c>
      <c r="M179" s="203"/>
      <c r="N179" s="4">
        <v>320</v>
      </c>
      <c r="O179" s="202" t="s">
        <v>78</v>
      </c>
      <c r="P179" s="203"/>
      <c r="Q179" s="4">
        <v>320</v>
      </c>
      <c r="R179" s="202" t="s">
        <v>78</v>
      </c>
      <c r="S179" s="203"/>
      <c r="T179" s="4">
        <v>320</v>
      </c>
      <c r="U179" s="202" t="s">
        <v>78</v>
      </c>
      <c r="V179" s="203"/>
      <c r="W179" s="4">
        <v>320</v>
      </c>
      <c r="X179" s="202" t="s">
        <v>78</v>
      </c>
      <c r="Y179" s="203"/>
      <c r="Z179" s="4">
        <v>320</v>
      </c>
      <c r="AA179" s="202" t="s">
        <v>0</v>
      </c>
      <c r="AB179" s="203"/>
      <c r="AC179" s="4">
        <v>320</v>
      </c>
      <c r="AD179" s="202" t="s">
        <v>0</v>
      </c>
      <c r="AE179" s="203"/>
      <c r="AF179" s="4">
        <v>320</v>
      </c>
      <c r="AG179" s="202" t="s">
        <v>0</v>
      </c>
      <c r="AH179" s="203"/>
      <c r="AI179" s="4">
        <v>320</v>
      </c>
      <c r="AJ179" s="202" t="s">
        <v>0</v>
      </c>
      <c r="AK179" s="203"/>
      <c r="AL179" s="4">
        <v>320</v>
      </c>
      <c r="AM179" s="202" t="s">
        <v>0</v>
      </c>
      <c r="AN179" s="203"/>
      <c r="AO179" s="4">
        <v>320</v>
      </c>
      <c r="AP179" s="2"/>
      <c r="AQ179" s="1"/>
    </row>
    <row r="180" spans="4:45">
      <c r="D180" s="5"/>
      <c r="E180" s="5"/>
      <c r="F180" s="200">
        <f>不要１!AJ171+不要１!AM171+不要１!AP171</f>
        <v>0</v>
      </c>
      <c r="G180" s="201"/>
      <c r="H180" s="3">
        <f>H179-F180</f>
        <v>320</v>
      </c>
      <c r="I180" s="200">
        <f>'　【補完用】0年目'!$AJ$40+'　【補完用】0年目'!$AM$40+$I$171</f>
        <v>0</v>
      </c>
      <c r="J180" s="201"/>
      <c r="K180" s="3">
        <f>K179-I180</f>
        <v>320</v>
      </c>
      <c r="L180" s="200">
        <f>I182+L171</f>
        <v>0</v>
      </c>
      <c r="M180" s="201"/>
      <c r="N180" s="3">
        <f>N179-L180</f>
        <v>320</v>
      </c>
      <c r="O180" s="200">
        <f>L182+O171</f>
        <v>0</v>
      </c>
      <c r="P180" s="201"/>
      <c r="Q180" s="3">
        <f>Q179-O180</f>
        <v>320</v>
      </c>
      <c r="R180" s="200">
        <f>O182+R171</f>
        <v>0</v>
      </c>
      <c r="S180" s="201"/>
      <c r="T180" s="3">
        <f>T179-R180</f>
        <v>320</v>
      </c>
      <c r="U180" s="200">
        <f>R182+U171</f>
        <v>0</v>
      </c>
      <c r="V180" s="201"/>
      <c r="W180" s="3">
        <f>W179-U180</f>
        <v>320</v>
      </c>
      <c r="X180" s="200">
        <f>U182+X171</f>
        <v>0</v>
      </c>
      <c r="Y180" s="201"/>
      <c r="Z180" s="3">
        <f>Z179-X180</f>
        <v>320</v>
      </c>
      <c r="AA180" s="200">
        <f>X182+AA171</f>
        <v>0</v>
      </c>
      <c r="AB180" s="201"/>
      <c r="AC180" s="3">
        <f>AC179-AA180</f>
        <v>320</v>
      </c>
      <c r="AD180" s="200">
        <f>AA182+AD171</f>
        <v>0</v>
      </c>
      <c r="AE180" s="201"/>
      <c r="AF180" s="3">
        <f>AF179-AD180</f>
        <v>320</v>
      </c>
      <c r="AG180" s="200">
        <f>AD182+AG171</f>
        <v>0</v>
      </c>
      <c r="AH180" s="201"/>
      <c r="AI180" s="3">
        <f>AI179-AG180</f>
        <v>320</v>
      </c>
      <c r="AJ180" s="200">
        <f>AG182+AJ171</f>
        <v>0</v>
      </c>
      <c r="AK180" s="201"/>
      <c r="AL180" s="3">
        <f>AL179-AJ180</f>
        <v>320</v>
      </c>
      <c r="AM180" s="200">
        <f>AJ182+AM171</f>
        <v>0</v>
      </c>
      <c r="AN180" s="201"/>
      <c r="AO180" s="3">
        <f>AO179-AM180</f>
        <v>320</v>
      </c>
      <c r="AP180" s="2"/>
      <c r="AQ180" s="1"/>
    </row>
    <row r="181" spans="4:45" ht="13.5" customHeight="1">
      <c r="D181" s="5"/>
      <c r="E181" s="5"/>
      <c r="F181" s="202" t="s">
        <v>128</v>
      </c>
      <c r="G181" s="203"/>
      <c r="H181" s="4">
        <v>240</v>
      </c>
      <c r="I181" s="202" t="s">
        <v>74</v>
      </c>
      <c r="J181" s="203"/>
      <c r="K181" s="4">
        <v>240</v>
      </c>
      <c r="L181" s="202" t="s">
        <v>79</v>
      </c>
      <c r="M181" s="203"/>
      <c r="N181" s="4">
        <v>240</v>
      </c>
      <c r="O181" s="202" t="s">
        <v>79</v>
      </c>
      <c r="P181" s="203"/>
      <c r="Q181" s="4">
        <v>240</v>
      </c>
      <c r="R181" s="202" t="s">
        <v>79</v>
      </c>
      <c r="S181" s="203"/>
      <c r="T181" s="4">
        <v>240</v>
      </c>
      <c r="U181" s="202" t="s">
        <v>79</v>
      </c>
      <c r="V181" s="203"/>
      <c r="W181" s="4">
        <v>240</v>
      </c>
      <c r="X181" s="202" t="s">
        <v>79</v>
      </c>
      <c r="Y181" s="203"/>
      <c r="Z181" s="4">
        <v>240</v>
      </c>
      <c r="AA181" s="202" t="s">
        <v>1</v>
      </c>
      <c r="AB181" s="203"/>
      <c r="AC181" s="4">
        <v>240</v>
      </c>
      <c r="AD181" s="202" t="s">
        <v>1</v>
      </c>
      <c r="AE181" s="203"/>
      <c r="AF181" s="4">
        <v>240</v>
      </c>
      <c r="AG181" s="202" t="s">
        <v>1</v>
      </c>
      <c r="AH181" s="203"/>
      <c r="AI181" s="4">
        <v>240</v>
      </c>
      <c r="AJ181" s="202" t="s">
        <v>1</v>
      </c>
      <c r="AK181" s="203"/>
      <c r="AL181" s="4">
        <v>240</v>
      </c>
      <c r="AM181" s="202" t="s">
        <v>1</v>
      </c>
      <c r="AN181" s="203"/>
      <c r="AO181" s="4">
        <v>240</v>
      </c>
      <c r="AP181" s="2"/>
      <c r="AQ181" s="1"/>
    </row>
    <row r="182" spans="4:45">
      <c r="D182" s="5"/>
      <c r="E182" s="5"/>
      <c r="F182" s="200">
        <f>不要１!AM171+不要１!AP171</f>
        <v>0</v>
      </c>
      <c r="G182" s="201"/>
      <c r="H182" s="3">
        <f>H181-F182</f>
        <v>240</v>
      </c>
      <c r="I182" s="200">
        <f>'　【補完用】0年目'!$AM$40+$I$171</f>
        <v>0</v>
      </c>
      <c r="J182" s="201"/>
      <c r="K182" s="3">
        <f>K181-I182</f>
        <v>240</v>
      </c>
      <c r="L182" s="200">
        <f>I184+L171</f>
        <v>0</v>
      </c>
      <c r="M182" s="201"/>
      <c r="N182" s="3">
        <f>N181-L182</f>
        <v>240</v>
      </c>
      <c r="O182" s="200">
        <f>L184+O171</f>
        <v>0</v>
      </c>
      <c r="P182" s="201"/>
      <c r="Q182" s="3">
        <f>Q181-O182</f>
        <v>240</v>
      </c>
      <c r="R182" s="200">
        <f>O184+R171</f>
        <v>0</v>
      </c>
      <c r="S182" s="201"/>
      <c r="T182" s="3">
        <f>T181-R182</f>
        <v>240</v>
      </c>
      <c r="U182" s="200">
        <f>R184+U171</f>
        <v>0</v>
      </c>
      <c r="V182" s="201"/>
      <c r="W182" s="3">
        <f>W181-U182</f>
        <v>240</v>
      </c>
      <c r="X182" s="200">
        <f>U184+X171</f>
        <v>0</v>
      </c>
      <c r="Y182" s="201"/>
      <c r="Z182" s="3">
        <f>Z181-X182</f>
        <v>240</v>
      </c>
      <c r="AA182" s="200">
        <f>X184+AA171</f>
        <v>0</v>
      </c>
      <c r="AB182" s="201"/>
      <c r="AC182" s="3">
        <f>AC181-AA182</f>
        <v>240</v>
      </c>
      <c r="AD182" s="200">
        <f>AA184+AD171</f>
        <v>0</v>
      </c>
      <c r="AE182" s="201"/>
      <c r="AF182" s="3">
        <f>AF181-AD182</f>
        <v>240</v>
      </c>
      <c r="AG182" s="200">
        <f>AD184+AG171</f>
        <v>0</v>
      </c>
      <c r="AH182" s="201"/>
      <c r="AI182" s="3">
        <f>AI181-AG182</f>
        <v>240</v>
      </c>
      <c r="AJ182" s="200">
        <f>AG184+AJ171</f>
        <v>0</v>
      </c>
      <c r="AK182" s="201"/>
      <c r="AL182" s="3">
        <f>AL181-AJ182</f>
        <v>240</v>
      </c>
      <c r="AM182" s="200">
        <f>AJ184+AM171</f>
        <v>0</v>
      </c>
      <c r="AN182" s="201"/>
      <c r="AO182" s="3">
        <f>AO181-AM182</f>
        <v>240</v>
      </c>
      <c r="AP182" s="2"/>
      <c r="AQ182" s="1"/>
    </row>
    <row r="183" spans="4:45">
      <c r="D183" s="5"/>
      <c r="E183" s="5"/>
      <c r="F183" s="202" t="s">
        <v>129</v>
      </c>
      <c r="G183" s="203"/>
      <c r="H183" s="4">
        <v>160</v>
      </c>
      <c r="I183" s="202" t="s">
        <v>75</v>
      </c>
      <c r="J183" s="203"/>
      <c r="K183" s="4">
        <v>160</v>
      </c>
      <c r="L183" s="202" t="s">
        <v>80</v>
      </c>
      <c r="M183" s="203"/>
      <c r="N183" s="4">
        <v>160</v>
      </c>
      <c r="O183" s="202" t="s">
        <v>80</v>
      </c>
      <c r="P183" s="203"/>
      <c r="Q183" s="4">
        <v>160</v>
      </c>
      <c r="R183" s="202" t="s">
        <v>80</v>
      </c>
      <c r="S183" s="203"/>
      <c r="T183" s="4">
        <v>160</v>
      </c>
      <c r="U183" s="202" t="s">
        <v>80</v>
      </c>
      <c r="V183" s="203"/>
      <c r="W183" s="4">
        <v>160</v>
      </c>
      <c r="X183" s="202" t="s">
        <v>80</v>
      </c>
      <c r="Y183" s="203"/>
      <c r="Z183" s="4">
        <v>160</v>
      </c>
      <c r="AA183" s="202" t="s">
        <v>3</v>
      </c>
      <c r="AB183" s="203"/>
      <c r="AC183" s="4">
        <v>160</v>
      </c>
      <c r="AD183" s="202" t="s">
        <v>3</v>
      </c>
      <c r="AE183" s="203"/>
      <c r="AF183" s="4">
        <v>160</v>
      </c>
      <c r="AG183" s="202" t="s">
        <v>3</v>
      </c>
      <c r="AH183" s="203"/>
      <c r="AI183" s="4">
        <v>160</v>
      </c>
      <c r="AJ183" s="202" t="s">
        <v>3</v>
      </c>
      <c r="AK183" s="203"/>
      <c r="AL183" s="4">
        <v>160</v>
      </c>
      <c r="AM183" s="202" t="s">
        <v>3</v>
      </c>
      <c r="AN183" s="203"/>
      <c r="AO183" s="4">
        <v>160</v>
      </c>
      <c r="AP183" s="2"/>
      <c r="AQ183" s="1"/>
    </row>
    <row r="184" spans="4:45">
      <c r="D184" s="5"/>
      <c r="E184" s="5"/>
      <c r="F184" s="200">
        <f>不要１!AP171</f>
        <v>0</v>
      </c>
      <c r="G184" s="201"/>
      <c r="H184" s="3">
        <f>H183-F184</f>
        <v>160</v>
      </c>
      <c r="I184" s="200">
        <f>I171</f>
        <v>0</v>
      </c>
      <c r="J184" s="201"/>
      <c r="K184" s="3">
        <f>K183-I184</f>
        <v>160</v>
      </c>
      <c r="L184" s="200">
        <f>L171</f>
        <v>0</v>
      </c>
      <c r="M184" s="201"/>
      <c r="N184" s="3">
        <f>N183-L184</f>
        <v>160</v>
      </c>
      <c r="O184" s="200">
        <f>O171</f>
        <v>0</v>
      </c>
      <c r="P184" s="201"/>
      <c r="Q184" s="3">
        <f>Q183-O184</f>
        <v>160</v>
      </c>
      <c r="R184" s="200">
        <f>R171</f>
        <v>0</v>
      </c>
      <c r="S184" s="201"/>
      <c r="T184" s="3">
        <f>T183-R184</f>
        <v>160</v>
      </c>
      <c r="U184" s="200">
        <f>U171</f>
        <v>0</v>
      </c>
      <c r="V184" s="201"/>
      <c r="W184" s="3">
        <f>W183-U184</f>
        <v>160</v>
      </c>
      <c r="X184" s="200">
        <f>X171</f>
        <v>0</v>
      </c>
      <c r="Y184" s="201"/>
      <c r="Z184" s="3">
        <f>Z183-X184</f>
        <v>160</v>
      </c>
      <c r="AA184" s="200">
        <f>AA171</f>
        <v>0</v>
      </c>
      <c r="AB184" s="201"/>
      <c r="AC184" s="3">
        <f>AC183-AA184</f>
        <v>160</v>
      </c>
      <c r="AD184" s="200">
        <f>AD171</f>
        <v>0</v>
      </c>
      <c r="AE184" s="201"/>
      <c r="AF184" s="3">
        <f>AF183-AD184</f>
        <v>160</v>
      </c>
      <c r="AG184" s="200">
        <f>AG171</f>
        <v>0</v>
      </c>
      <c r="AH184" s="201"/>
      <c r="AI184" s="3">
        <f>AI183-AG184</f>
        <v>160</v>
      </c>
      <c r="AJ184" s="200">
        <f>AJ171</f>
        <v>0</v>
      </c>
      <c r="AK184" s="201"/>
      <c r="AL184" s="3">
        <f>AL183-AJ184</f>
        <v>160</v>
      </c>
      <c r="AM184" s="200">
        <f>AM171</f>
        <v>0</v>
      </c>
      <c r="AN184" s="201"/>
      <c r="AO184" s="3">
        <f>AO183-AM184</f>
        <v>160</v>
      </c>
      <c r="AP184" s="2"/>
      <c r="AQ184" s="1"/>
    </row>
    <row r="185" spans="4:45" ht="21" customHeight="1" thickBot="1">
      <c r="E185" s="92" t="s">
        <v>12</v>
      </c>
      <c r="I185">
        <f>IF($X$2="",0,IF(I172&gt;$S$2,1,0))</f>
        <v>0</v>
      </c>
      <c r="L185">
        <f>IF($X$2="",0,IF(L172&gt;$S$2,1,0))</f>
        <v>0</v>
      </c>
      <c r="O185">
        <f>IF($X$2="",0,IF(O172&gt;$S$2,1,0))</f>
        <v>0</v>
      </c>
      <c r="R185">
        <f>IF($X$2="",0,IF(R172&gt;$S$2,1,0))</f>
        <v>0</v>
      </c>
      <c r="U185">
        <f>IF($X$2="",0,IF(U172&gt;$S$2,1,0))</f>
        <v>0</v>
      </c>
      <c r="X185">
        <f>IF($X$2="",0,IF(X172&gt;$S$2,1,0))</f>
        <v>0</v>
      </c>
      <c r="AA185">
        <f>IF($X$2="",0,IF(AA172&gt;$S$2,1,0))</f>
        <v>0</v>
      </c>
      <c r="AD185">
        <f>IF($X$2="",0,IF(AD172&gt;$S$2,1,0))</f>
        <v>0</v>
      </c>
      <c r="AG185">
        <f>IF($X$2="",0,IF(AG172&gt;$S$2,1,0))</f>
        <v>0</v>
      </c>
      <c r="AJ185">
        <f>IF($X$2="",0,IF(AJ172&gt;$S$2,1,0))</f>
        <v>0</v>
      </c>
      <c r="AM185">
        <f>IF($X$2="",0,IF(AM172&gt;$S$2,1,0))</f>
        <v>0</v>
      </c>
      <c r="AP185">
        <f>IF($X$2="",0,IF(AP172&gt;$S$2,1,0))</f>
        <v>0</v>
      </c>
    </row>
    <row r="186" spans="4:45" ht="40.5" customHeight="1" thickBot="1">
      <c r="D186" s="5">
        <v>13</v>
      </c>
      <c r="E186" s="5"/>
      <c r="F186" s="207" t="s">
        <v>98</v>
      </c>
      <c r="G186" s="207"/>
      <c r="H186" s="88">
        <f>MIN(H189,$E189)</f>
        <v>0</v>
      </c>
      <c r="I186" s="9">
        <f>'2年目'!G43</f>
        <v>0</v>
      </c>
      <c r="J186" s="10">
        <f>COUNTIF(I200,1)</f>
        <v>0</v>
      </c>
      <c r="K186" s="88">
        <f>MIN(K189,$E189)</f>
        <v>0</v>
      </c>
      <c r="L186" s="9">
        <f>'2年目'!J43</f>
        <v>0</v>
      </c>
      <c r="M186" s="10">
        <f>COUNTIF(I200:L200,1)</f>
        <v>0</v>
      </c>
      <c r="N186" s="88">
        <f>MIN(N189,$E189)</f>
        <v>0</v>
      </c>
      <c r="O186" s="9">
        <f>'2年目'!M43</f>
        <v>0</v>
      </c>
      <c r="P186" s="10">
        <f>COUNTIF(I200:O200,1)</f>
        <v>0</v>
      </c>
      <c r="Q186" s="88">
        <f>MIN(Q189,$E189)</f>
        <v>0</v>
      </c>
      <c r="R186" s="9">
        <f>'2年目'!P43</f>
        <v>0</v>
      </c>
      <c r="S186" s="10">
        <f>COUNTIF(I200:R200,1)</f>
        <v>0</v>
      </c>
      <c r="T186" s="88">
        <f>MIN(T189,$E189)</f>
        <v>0</v>
      </c>
      <c r="U186" s="9">
        <f>'2年目'!S43</f>
        <v>0</v>
      </c>
      <c r="V186" s="10">
        <f>COUNTIF(I200:U200,1)</f>
        <v>0</v>
      </c>
      <c r="W186" s="88">
        <f>MIN(W189,$E189)</f>
        <v>0</v>
      </c>
      <c r="X186" s="9">
        <f>'2年目'!V43</f>
        <v>0</v>
      </c>
      <c r="Y186" s="10">
        <f>COUNTIF(I200:X200,1)</f>
        <v>0</v>
      </c>
      <c r="Z186" s="88">
        <f>MIN(Z189,$E189)</f>
        <v>0</v>
      </c>
      <c r="AA186" s="9">
        <f>'2年目'!Y43</f>
        <v>0</v>
      </c>
      <c r="AB186" s="10">
        <f>COUNTIF(I200:AA200,1)</f>
        <v>0</v>
      </c>
      <c r="AC186" s="88">
        <f>MIN(AC189,$E189)</f>
        <v>0</v>
      </c>
      <c r="AD186" s="9">
        <f>'2年目'!AB43</f>
        <v>0</v>
      </c>
      <c r="AE186" s="10">
        <f>COUNTIF(I200:AD200,1)</f>
        <v>0</v>
      </c>
      <c r="AF186" s="88">
        <f>MIN(AF189,$E189)</f>
        <v>0</v>
      </c>
      <c r="AG186" s="9">
        <f>'2年目'!AE43</f>
        <v>0</v>
      </c>
      <c r="AH186" s="10">
        <f>COUNTIF(I200:AG200,1)</f>
        <v>0</v>
      </c>
      <c r="AI186" s="88">
        <f>MIN(AI189,$E189)</f>
        <v>0</v>
      </c>
      <c r="AJ186" s="9">
        <f>'2年目'!AH43</f>
        <v>0</v>
      </c>
      <c r="AK186" s="10">
        <f>COUNTIF(I200:AJ200,1)</f>
        <v>0</v>
      </c>
      <c r="AL186" s="88">
        <f>MIN(AL189,$E189)</f>
        <v>0</v>
      </c>
      <c r="AM186" s="9">
        <f>'2年目'!AK43</f>
        <v>0</v>
      </c>
      <c r="AN186" s="10">
        <f>COUNTIF(I200:AM200,1)</f>
        <v>0</v>
      </c>
      <c r="AO186" s="88">
        <f>MIN(AO189,$E189)</f>
        <v>0</v>
      </c>
      <c r="AP186" s="9">
        <f>'2年目'!AN43</f>
        <v>0</v>
      </c>
      <c r="AQ186" s="10">
        <f>COUNTIF(I200:AP200,1)</f>
        <v>0</v>
      </c>
      <c r="AR186" s="24">
        <f>I186+L186+O186+R186+U186+X186+AA186+AD186+AG186+AJ186+AM186+AP186</f>
        <v>0</v>
      </c>
      <c r="AS186" s="18" t="s">
        <v>24</v>
      </c>
    </row>
    <row r="187" spans="4:45" s="17" customFormat="1" ht="18.75" customHeight="1" thickBot="1">
      <c r="D187" s="30" t="s">
        <v>23</v>
      </c>
      <c r="E187" s="31" t="s">
        <v>19</v>
      </c>
      <c r="F187" s="207"/>
      <c r="G187" s="207"/>
      <c r="H187" s="91">
        <f>MIN(H188,H189,$E189)</f>
        <v>0</v>
      </c>
      <c r="I187" s="22">
        <f>'2年目'!G44</f>
        <v>0</v>
      </c>
      <c r="J187" s="23">
        <f>'2年目'!H44</f>
        <v>0</v>
      </c>
      <c r="K187" s="91">
        <f>MIN(K188,K189,$E189)</f>
        <v>0</v>
      </c>
      <c r="L187" s="22">
        <f>'2年目'!J44</f>
        <v>0</v>
      </c>
      <c r="M187" s="23">
        <f>'2年目'!K44</f>
        <v>0</v>
      </c>
      <c r="N187" s="91">
        <f>IF(M186&gt;=$X$2,MIN($S$2,N188,N189,$AL$2-L189,$E189),MIN(N188,N189,$AL$2-L189,$E189))</f>
        <v>0</v>
      </c>
      <c r="O187" s="22">
        <f>'2年目'!M44</f>
        <v>0</v>
      </c>
      <c r="P187" s="23">
        <f>'2年目'!N44</f>
        <v>0</v>
      </c>
      <c r="Q187" s="91">
        <f>IF(P186&gt;=$X$2,MIN($S$2,Q188,Q189,$AL$2-O189,$E189),MIN(Q188,Q189,$AL$2-O189,$E189))</f>
        <v>0</v>
      </c>
      <c r="R187" s="22">
        <f>'2年目'!P44</f>
        <v>0</v>
      </c>
      <c r="S187" s="23">
        <f>'2年目'!Q44</f>
        <v>0</v>
      </c>
      <c r="T187" s="91">
        <f>IF(S186&gt;=$X$2,MIN($S$2,T188,T189,$AL$2-R189,$E189),MIN(T188,T189,$AL$2-R189,$E189))</f>
        <v>0</v>
      </c>
      <c r="U187" s="22">
        <f>'2年目'!S44</f>
        <v>0</v>
      </c>
      <c r="V187" s="23">
        <f>'2年目'!T44</f>
        <v>0</v>
      </c>
      <c r="W187" s="91">
        <f>IF(V186&gt;=$X$2,MIN($S$2,W188,W189,$AL$2-U189,$E189),MIN(W188,W189,$AL$2-U189,$E189))</f>
        <v>0</v>
      </c>
      <c r="X187" s="22">
        <f>'2年目'!V44</f>
        <v>0</v>
      </c>
      <c r="Y187" s="23">
        <f>'2年目'!W44</f>
        <v>0</v>
      </c>
      <c r="Z187" s="91">
        <f>IF(Y186&gt;=$X$2,MIN($S$2,Z188,Z189,$AL$2-X189,$E189),MIN(Z188,Z189,$AL$2-X189,$E189))</f>
        <v>0</v>
      </c>
      <c r="AA187" s="22">
        <f>'2年目'!Y44</f>
        <v>0</v>
      </c>
      <c r="AB187" s="23">
        <f>'2年目'!Z44</f>
        <v>0</v>
      </c>
      <c r="AC187" s="91">
        <f>IF(AB186&gt;=$X$2,MIN($S$2,AC188,AC189,$AL$2-AA189,$E189),MIN(AC188,AC189,$AL$2-AA189,$E189))</f>
        <v>0</v>
      </c>
      <c r="AD187" s="22">
        <f>'2年目'!AB44</f>
        <v>0</v>
      </c>
      <c r="AE187" s="23">
        <f>'2年目'!AC44</f>
        <v>0</v>
      </c>
      <c r="AF187" s="91">
        <f>IF(AE186&gt;=$X$2,MIN($S$2,AF188,AF189,$AL$2-AD189,$E189),MIN(AF188,AF189,$AL$2-AD189,$E189))</f>
        <v>0</v>
      </c>
      <c r="AG187" s="22">
        <f>'2年目'!AE44</f>
        <v>0</v>
      </c>
      <c r="AH187" s="23">
        <f>'2年目'!AF44</f>
        <v>0</v>
      </c>
      <c r="AI187" s="91">
        <f>IF(AH186&gt;=$X$2,MIN($S$2,AI188,AI189,$AL$2-AG189,$E189),MIN(AI188,AI189,$AL$2-AG189,$E189))</f>
        <v>0</v>
      </c>
      <c r="AJ187" s="22">
        <f>'2年目'!AH44</f>
        <v>0</v>
      </c>
      <c r="AK187" s="23">
        <f>'2年目'!AI44</f>
        <v>0</v>
      </c>
      <c r="AL187" s="91">
        <f>IF(AK186&gt;=$X$2,MIN($S$2,AL188,AL189,$AL$2-AJ189,$E189),MIN(AL188,AL189,$AL$2-AJ189,$E189))</f>
        <v>0</v>
      </c>
      <c r="AM187" s="22">
        <f>'2年目'!AK44</f>
        <v>0</v>
      </c>
      <c r="AN187" s="23">
        <f>'2年目'!AL44</f>
        <v>0</v>
      </c>
      <c r="AO187" s="91">
        <f>IF(AN186&gt;=$X$2,MIN($S$2,AO188,AO189,$AL$2-AM189,$E189),MIN(AO188,AO189,$AL$2-AM189,$E189))</f>
        <v>0</v>
      </c>
      <c r="AP187" s="22">
        <f>'2年目'!AN44</f>
        <v>0</v>
      </c>
      <c r="AQ187" s="23">
        <f>'2年目'!AO44</f>
        <v>0</v>
      </c>
      <c r="AR187" s="12">
        <f>I187+L187+O187+R187+U187+X187+AA187+AD187+AG187+AJ187+AM187+AP187</f>
        <v>0</v>
      </c>
      <c r="AS187" s="18" t="s">
        <v>20</v>
      </c>
    </row>
    <row r="188" spans="4:45">
      <c r="D188" s="5"/>
      <c r="E188" s="5"/>
      <c r="F188" s="59"/>
      <c r="G188" s="60"/>
      <c r="H188" s="13"/>
      <c r="I188" s="59"/>
      <c r="J188" s="60"/>
      <c r="K188" s="13"/>
      <c r="L188" s="204" t="s">
        <v>25</v>
      </c>
      <c r="M188" s="205"/>
      <c r="N188" s="15" t="str">
        <f>IF(M186&gt;=$X$2,$S$2,"")</f>
        <v/>
      </c>
      <c r="O188" s="204" t="s">
        <v>25</v>
      </c>
      <c r="P188" s="205"/>
      <c r="Q188" s="15" t="str">
        <f>IF(P186&gt;=$X$2,$S$2,"")</f>
        <v/>
      </c>
      <c r="R188" s="204" t="s">
        <v>25</v>
      </c>
      <c r="S188" s="205"/>
      <c r="T188" s="15" t="str">
        <f>IF(S186&gt;=$X$2,$S$2,"")</f>
        <v/>
      </c>
      <c r="U188" s="204" t="s">
        <v>25</v>
      </c>
      <c r="V188" s="205"/>
      <c r="W188" s="15" t="str">
        <f>IF(V186&gt;=$X$2,$S$2,"")</f>
        <v/>
      </c>
      <c r="X188" s="204" t="s">
        <v>25</v>
      </c>
      <c r="Y188" s="205"/>
      <c r="Z188" s="15" t="str">
        <f>IF(Y186&gt;=$X$2,$S$2,"")</f>
        <v/>
      </c>
      <c r="AA188" s="204" t="s">
        <v>25</v>
      </c>
      <c r="AB188" s="205"/>
      <c r="AC188" s="15" t="str">
        <f>IF(AB186&gt;=$X$2,$S$2,"")</f>
        <v/>
      </c>
      <c r="AD188" s="204" t="s">
        <v>25</v>
      </c>
      <c r="AE188" s="205"/>
      <c r="AF188" s="15" t="str">
        <f>IF(AE186&gt;=$X$2,$S$2,"")</f>
        <v/>
      </c>
      <c r="AG188" s="204" t="s">
        <v>25</v>
      </c>
      <c r="AH188" s="205"/>
      <c r="AI188" s="15" t="str">
        <f>IF(AH186&gt;=$X$2,$S$2,"")</f>
        <v/>
      </c>
      <c r="AJ188" s="204" t="s">
        <v>25</v>
      </c>
      <c r="AK188" s="205"/>
      <c r="AL188" s="15" t="str">
        <f>IF(AK186&gt;=$X$2,$S$2,"")</f>
        <v/>
      </c>
      <c r="AM188" s="204" t="s">
        <v>25</v>
      </c>
      <c r="AN188" s="205"/>
      <c r="AO188" s="15" t="str">
        <f>IF(AN186&gt;=$X$2,$S$2,"")</f>
        <v/>
      </c>
      <c r="AP188" s="204" t="s">
        <v>25</v>
      </c>
      <c r="AQ188" s="205"/>
    </row>
    <row r="189" spans="4:45">
      <c r="D189" s="5"/>
      <c r="E189" s="89">
        <f>IF($AE$2="",$S$2,$AE$2)</f>
        <v>0</v>
      </c>
      <c r="F189" s="206"/>
      <c r="G189" s="205"/>
      <c r="H189" s="90">
        <f>IF(MIN(H191,H193,H195,H197,H199)&lt;0,0,MIN(H191,H193,H195,H197,H199,$AE$2))</f>
        <v>160</v>
      </c>
      <c r="I189" s="206"/>
      <c r="J189" s="205"/>
      <c r="K189" s="90">
        <f>IF(MIN(K191,K193,K195,K197,K199)&lt;0,0,MIN(K191,K193,K195,K197,K199,$AE$2))</f>
        <v>160</v>
      </c>
      <c r="L189" s="200">
        <f>I187+L187</f>
        <v>0</v>
      </c>
      <c r="M189" s="201"/>
      <c r="N189" s="90">
        <f>IF(MIN(N191,N193,N195,N197,N199)&lt;0,0,MIN(N191,N193,N195,N197,N199,$AE$2))</f>
        <v>160</v>
      </c>
      <c r="O189" s="200">
        <f>L189+O187</f>
        <v>0</v>
      </c>
      <c r="P189" s="201"/>
      <c r="Q189" s="90">
        <f>IF(MIN(Q191,Q193,Q195,Q197,Q199)&lt;0,0,MIN(Q191,Q193,Q195,Q197,Q199,$AE$2))</f>
        <v>160</v>
      </c>
      <c r="R189" s="200">
        <f>O189+R187</f>
        <v>0</v>
      </c>
      <c r="S189" s="201"/>
      <c r="T189" s="90">
        <f>IF(MIN(T191,T193,T195,T197,T199)&lt;0,0,MIN(T191,T193,T195,T197,T199,$AE$2))</f>
        <v>160</v>
      </c>
      <c r="U189" s="200">
        <f>R189+U187</f>
        <v>0</v>
      </c>
      <c r="V189" s="201"/>
      <c r="W189" s="90">
        <f>IF(MIN(W191,W193,W195,W197,W199)&lt;0,0,MIN(W191,W193,W195,W197,W199,$AE$2))</f>
        <v>160</v>
      </c>
      <c r="X189" s="200">
        <f>U189+X187</f>
        <v>0</v>
      </c>
      <c r="Y189" s="201"/>
      <c r="Z189" s="90">
        <f>IF(MIN(Z191,Z193,Z195,Z197,Z199)&lt;0,0,MIN(Z191,Z193,Z195,Z197,Z199,$AE$2))</f>
        <v>160</v>
      </c>
      <c r="AA189" s="200">
        <f>X189+AA187</f>
        <v>0</v>
      </c>
      <c r="AB189" s="201"/>
      <c r="AC189" s="90">
        <f>IF(MIN(AC191,AC193,AC195,AC197,AC199)&lt;0,0,MIN(AC191,AC193,AC195,AC197,AC199,$AE$2))</f>
        <v>160</v>
      </c>
      <c r="AD189" s="200">
        <f>AA189+AD187</f>
        <v>0</v>
      </c>
      <c r="AE189" s="201"/>
      <c r="AF189" s="90">
        <f>IF(MIN(AF191,AF193,AF195,AF197,AF199)&lt;0,0,MIN(AF191,AF193,AF195,AF197,AF199,$AE$2))</f>
        <v>160</v>
      </c>
      <c r="AG189" s="200">
        <f>AD189+AG187</f>
        <v>0</v>
      </c>
      <c r="AH189" s="201"/>
      <c r="AI189" s="90">
        <f>IF(MIN(AI191,AI193,AI195,AI197,AI199)&lt;0,0,MIN(AI191,AI193,AI195,AI197,AI199,$AE$2))</f>
        <v>160</v>
      </c>
      <c r="AJ189" s="200">
        <f>AG189+AJ187</f>
        <v>0</v>
      </c>
      <c r="AK189" s="201"/>
      <c r="AL189" s="90">
        <f>IF(MIN(AL191,AL193,AL195,AL197,AL199)&lt;0,0,MIN(AL191,AL193,AL195,AL197,AL199,$AE$2))</f>
        <v>160</v>
      </c>
      <c r="AM189" s="200">
        <f>AJ189+AM187</f>
        <v>0</v>
      </c>
      <c r="AN189" s="201"/>
      <c r="AO189" s="90">
        <f>IF(MIN(AO191,AO193,AO195,AO197,AO199)&lt;0,0,MIN(AO191,AO193,AO195,AO197,AO199,$AE$2))</f>
        <v>160</v>
      </c>
      <c r="AP189" s="200">
        <f>AM189+AP187</f>
        <v>0</v>
      </c>
      <c r="AQ189" s="201"/>
    </row>
    <row r="190" spans="4:45" ht="13.5" customHeight="1">
      <c r="D190" s="5"/>
      <c r="E190" s="5"/>
      <c r="F190" s="202" t="s">
        <v>125</v>
      </c>
      <c r="G190" s="203"/>
      <c r="H190" s="4">
        <v>480</v>
      </c>
      <c r="I190" s="202" t="s">
        <v>71</v>
      </c>
      <c r="J190" s="203"/>
      <c r="K190" s="4">
        <v>480</v>
      </c>
      <c r="L190" s="202" t="s">
        <v>76</v>
      </c>
      <c r="M190" s="203"/>
      <c r="N190" s="4">
        <v>480</v>
      </c>
      <c r="O190" s="202" t="s">
        <v>76</v>
      </c>
      <c r="P190" s="203"/>
      <c r="Q190" s="4">
        <v>480</v>
      </c>
      <c r="R190" s="202" t="s">
        <v>76</v>
      </c>
      <c r="S190" s="203"/>
      <c r="T190" s="4">
        <v>480</v>
      </c>
      <c r="U190" s="202" t="s">
        <v>76</v>
      </c>
      <c r="V190" s="203"/>
      <c r="W190" s="4">
        <v>480</v>
      </c>
      <c r="X190" s="202" t="s">
        <v>76</v>
      </c>
      <c r="Y190" s="203"/>
      <c r="Z190" s="4">
        <v>480</v>
      </c>
      <c r="AA190" s="202" t="s">
        <v>4</v>
      </c>
      <c r="AB190" s="203"/>
      <c r="AC190" s="4">
        <v>480</v>
      </c>
      <c r="AD190" s="202" t="s">
        <v>5</v>
      </c>
      <c r="AE190" s="203"/>
      <c r="AF190" s="4">
        <v>480</v>
      </c>
      <c r="AG190" s="202" t="s">
        <v>6</v>
      </c>
      <c r="AH190" s="203"/>
      <c r="AI190" s="4">
        <v>480</v>
      </c>
      <c r="AJ190" s="202" t="s">
        <v>7</v>
      </c>
      <c r="AK190" s="203"/>
      <c r="AL190" s="4">
        <v>480</v>
      </c>
      <c r="AM190" s="202" t="s">
        <v>8</v>
      </c>
      <c r="AN190" s="203"/>
      <c r="AO190" s="4">
        <v>480</v>
      </c>
      <c r="AP190" s="2"/>
      <c r="AQ190" s="1"/>
    </row>
    <row r="191" spans="4:45">
      <c r="D191" s="5"/>
      <c r="E191" s="5"/>
      <c r="F191" s="200">
        <f>不要１!AC186+不要１!AG186+不要１!AJ186+不要１!AM186+不要１!AP186</f>
        <v>0</v>
      </c>
      <c r="G191" s="201"/>
      <c r="H191" s="3">
        <f>H190-F191</f>
        <v>480</v>
      </c>
      <c r="I191" s="200">
        <f>'　【補完用】0年目'!$AD$43+'　【補完用】0年目'!$AG$43+'　【補完用】0年目'!$AJ$43+'　【補完用】0年目'!$AM$43+$I$186</f>
        <v>0</v>
      </c>
      <c r="J191" s="201"/>
      <c r="K191" s="3">
        <f>K190-I191</f>
        <v>480</v>
      </c>
      <c r="L191" s="200">
        <f>I193+L186</f>
        <v>0</v>
      </c>
      <c r="M191" s="201"/>
      <c r="N191" s="3">
        <f>N190-L191</f>
        <v>480</v>
      </c>
      <c r="O191" s="200">
        <f>L193+O186</f>
        <v>0</v>
      </c>
      <c r="P191" s="201"/>
      <c r="Q191" s="3">
        <f>Q190-O191</f>
        <v>480</v>
      </c>
      <c r="R191" s="200">
        <f>O193+R186</f>
        <v>0</v>
      </c>
      <c r="S191" s="201"/>
      <c r="T191" s="3">
        <f>T190-R191</f>
        <v>480</v>
      </c>
      <c r="U191" s="200">
        <f>R193+U186</f>
        <v>0</v>
      </c>
      <c r="V191" s="201"/>
      <c r="W191" s="3">
        <f>W190-U191</f>
        <v>480</v>
      </c>
      <c r="X191" s="200">
        <f>U193+X186</f>
        <v>0</v>
      </c>
      <c r="Y191" s="201"/>
      <c r="Z191" s="3">
        <f>Z190-X191</f>
        <v>480</v>
      </c>
      <c r="AA191" s="200">
        <f>X193+AA186</f>
        <v>0</v>
      </c>
      <c r="AB191" s="201"/>
      <c r="AC191" s="3">
        <f>AC190-AA191</f>
        <v>480</v>
      </c>
      <c r="AD191" s="200">
        <f>AA193+AD186</f>
        <v>0</v>
      </c>
      <c r="AE191" s="201"/>
      <c r="AF191" s="3">
        <f>AF190-AD191</f>
        <v>480</v>
      </c>
      <c r="AG191" s="200">
        <f>AD193+AG186</f>
        <v>0</v>
      </c>
      <c r="AH191" s="201"/>
      <c r="AI191" s="3">
        <f>AI190-AG191</f>
        <v>480</v>
      </c>
      <c r="AJ191" s="200">
        <f>AG193+AJ186</f>
        <v>0</v>
      </c>
      <c r="AK191" s="201"/>
      <c r="AL191" s="3">
        <f>AL190-AJ191</f>
        <v>480</v>
      </c>
      <c r="AM191" s="200">
        <f>AJ193+AM186</f>
        <v>0</v>
      </c>
      <c r="AN191" s="201"/>
      <c r="AO191" s="3">
        <f>AO190-AM191</f>
        <v>480</v>
      </c>
      <c r="AP191" s="2"/>
      <c r="AQ191" s="1"/>
    </row>
    <row r="192" spans="4:45" ht="13.5" customHeight="1">
      <c r="D192" s="5"/>
      <c r="E192" s="5"/>
      <c r="F192" s="202" t="s">
        <v>126</v>
      </c>
      <c r="G192" s="203"/>
      <c r="H192" s="4">
        <v>400</v>
      </c>
      <c r="I192" s="202" t="s">
        <v>72</v>
      </c>
      <c r="J192" s="203"/>
      <c r="K192" s="4">
        <v>400</v>
      </c>
      <c r="L192" s="202" t="s">
        <v>77</v>
      </c>
      <c r="M192" s="203"/>
      <c r="N192" s="4">
        <v>400</v>
      </c>
      <c r="O192" s="202" t="s">
        <v>77</v>
      </c>
      <c r="P192" s="203"/>
      <c r="Q192" s="4">
        <v>400</v>
      </c>
      <c r="R192" s="202" t="s">
        <v>77</v>
      </c>
      <c r="S192" s="203"/>
      <c r="T192" s="4">
        <v>400</v>
      </c>
      <c r="U192" s="202" t="s">
        <v>77</v>
      </c>
      <c r="V192" s="203"/>
      <c r="W192" s="4">
        <v>400</v>
      </c>
      <c r="X192" s="202" t="s">
        <v>77</v>
      </c>
      <c r="Y192" s="203"/>
      <c r="Z192" s="4">
        <v>400</v>
      </c>
      <c r="AA192" s="202" t="s">
        <v>2</v>
      </c>
      <c r="AB192" s="203"/>
      <c r="AC192" s="4">
        <v>400</v>
      </c>
      <c r="AD192" s="202" t="s">
        <v>2</v>
      </c>
      <c r="AE192" s="203"/>
      <c r="AF192" s="4">
        <v>400</v>
      </c>
      <c r="AG192" s="202" t="s">
        <v>2</v>
      </c>
      <c r="AH192" s="203"/>
      <c r="AI192" s="4">
        <v>400</v>
      </c>
      <c r="AJ192" s="202" t="s">
        <v>2</v>
      </c>
      <c r="AK192" s="203"/>
      <c r="AL192" s="4">
        <v>400</v>
      </c>
      <c r="AM192" s="202" t="s">
        <v>2</v>
      </c>
      <c r="AN192" s="203"/>
      <c r="AO192" s="4">
        <v>400</v>
      </c>
      <c r="AP192" s="2"/>
      <c r="AQ192" s="1"/>
    </row>
    <row r="193" spans="4:45">
      <c r="D193" s="5"/>
      <c r="E193" s="5"/>
      <c r="F193" s="200">
        <f>不要１!AG186+不要１!AJ186+不要１!AM186+不要１!AP186</f>
        <v>0</v>
      </c>
      <c r="G193" s="201"/>
      <c r="H193" s="3">
        <f>H192-F193</f>
        <v>400</v>
      </c>
      <c r="I193" s="200">
        <f>'　【補完用】0年目'!$AG$43+'　【補完用】0年目'!$AJ$43+'　【補完用】0年目'!$AM$43+$I$186</f>
        <v>0</v>
      </c>
      <c r="J193" s="201"/>
      <c r="K193" s="3">
        <f>K192-I193</f>
        <v>400</v>
      </c>
      <c r="L193" s="200">
        <f>I195+L186</f>
        <v>0</v>
      </c>
      <c r="M193" s="201"/>
      <c r="N193" s="3">
        <f>N192-L193</f>
        <v>400</v>
      </c>
      <c r="O193" s="200">
        <f>L195+O186</f>
        <v>0</v>
      </c>
      <c r="P193" s="201"/>
      <c r="Q193" s="3">
        <f>Q192-O193</f>
        <v>400</v>
      </c>
      <c r="R193" s="200">
        <f>O195+R186</f>
        <v>0</v>
      </c>
      <c r="S193" s="201"/>
      <c r="T193" s="3">
        <f>T192-R193</f>
        <v>400</v>
      </c>
      <c r="U193" s="200">
        <f>R195+U186</f>
        <v>0</v>
      </c>
      <c r="V193" s="201"/>
      <c r="W193" s="3">
        <f>W192-U193</f>
        <v>400</v>
      </c>
      <c r="X193" s="200">
        <f>U195+X186</f>
        <v>0</v>
      </c>
      <c r="Y193" s="201"/>
      <c r="Z193" s="3">
        <f>Z192-X193</f>
        <v>400</v>
      </c>
      <c r="AA193" s="200">
        <f>X195+AA186</f>
        <v>0</v>
      </c>
      <c r="AB193" s="201"/>
      <c r="AC193" s="3">
        <f>AC192-AA193</f>
        <v>400</v>
      </c>
      <c r="AD193" s="200">
        <f>AA195+AD186</f>
        <v>0</v>
      </c>
      <c r="AE193" s="201"/>
      <c r="AF193" s="3">
        <f>AF192-AD193</f>
        <v>400</v>
      </c>
      <c r="AG193" s="200">
        <f>AD195+AG186</f>
        <v>0</v>
      </c>
      <c r="AH193" s="201"/>
      <c r="AI193" s="3">
        <f>AI192-AG193</f>
        <v>400</v>
      </c>
      <c r="AJ193" s="200">
        <f>AG195+AJ186</f>
        <v>0</v>
      </c>
      <c r="AK193" s="201"/>
      <c r="AL193" s="3">
        <f>AL192-AJ193</f>
        <v>400</v>
      </c>
      <c r="AM193" s="200">
        <f>AJ195+AM186</f>
        <v>0</v>
      </c>
      <c r="AN193" s="201"/>
      <c r="AO193" s="3">
        <f>AO192-AM193</f>
        <v>400</v>
      </c>
      <c r="AP193" s="2"/>
      <c r="AQ193" s="1"/>
    </row>
    <row r="194" spans="4:45" ht="13.5" customHeight="1">
      <c r="D194" s="5"/>
      <c r="E194" s="5"/>
      <c r="F194" s="202" t="s">
        <v>127</v>
      </c>
      <c r="G194" s="203"/>
      <c r="H194" s="4">
        <v>320</v>
      </c>
      <c r="I194" s="202" t="s">
        <v>73</v>
      </c>
      <c r="J194" s="203"/>
      <c r="K194" s="4">
        <v>320</v>
      </c>
      <c r="L194" s="202" t="s">
        <v>78</v>
      </c>
      <c r="M194" s="203"/>
      <c r="N194" s="4">
        <v>320</v>
      </c>
      <c r="O194" s="202" t="s">
        <v>78</v>
      </c>
      <c r="P194" s="203"/>
      <c r="Q194" s="4">
        <v>320</v>
      </c>
      <c r="R194" s="202" t="s">
        <v>78</v>
      </c>
      <c r="S194" s="203"/>
      <c r="T194" s="4">
        <v>320</v>
      </c>
      <c r="U194" s="202" t="s">
        <v>78</v>
      </c>
      <c r="V194" s="203"/>
      <c r="W194" s="4">
        <v>320</v>
      </c>
      <c r="X194" s="202" t="s">
        <v>78</v>
      </c>
      <c r="Y194" s="203"/>
      <c r="Z194" s="4">
        <v>320</v>
      </c>
      <c r="AA194" s="202" t="s">
        <v>0</v>
      </c>
      <c r="AB194" s="203"/>
      <c r="AC194" s="4">
        <v>320</v>
      </c>
      <c r="AD194" s="202" t="s">
        <v>0</v>
      </c>
      <c r="AE194" s="203"/>
      <c r="AF194" s="4">
        <v>320</v>
      </c>
      <c r="AG194" s="202" t="s">
        <v>0</v>
      </c>
      <c r="AH194" s="203"/>
      <c r="AI194" s="4">
        <v>320</v>
      </c>
      <c r="AJ194" s="202" t="s">
        <v>0</v>
      </c>
      <c r="AK194" s="203"/>
      <c r="AL194" s="4">
        <v>320</v>
      </c>
      <c r="AM194" s="202" t="s">
        <v>0</v>
      </c>
      <c r="AN194" s="203"/>
      <c r="AO194" s="4">
        <v>320</v>
      </c>
      <c r="AP194" s="2"/>
      <c r="AQ194" s="1"/>
    </row>
    <row r="195" spans="4:45">
      <c r="D195" s="5"/>
      <c r="E195" s="5"/>
      <c r="F195" s="200">
        <f>不要１!AJ186+不要１!AM186+不要１!AP186</f>
        <v>0</v>
      </c>
      <c r="G195" s="201"/>
      <c r="H195" s="3">
        <f>H194-F195</f>
        <v>320</v>
      </c>
      <c r="I195" s="200">
        <f>'　【補完用】0年目'!$AJ$43+'　【補完用】0年目'!$AM$43+$I$186</f>
        <v>0</v>
      </c>
      <c r="J195" s="201"/>
      <c r="K195" s="3">
        <f>K194-I195</f>
        <v>320</v>
      </c>
      <c r="L195" s="200">
        <f>I197+L186</f>
        <v>0</v>
      </c>
      <c r="M195" s="201"/>
      <c r="N195" s="3">
        <f>N194-L195</f>
        <v>320</v>
      </c>
      <c r="O195" s="200">
        <f>L197+O186</f>
        <v>0</v>
      </c>
      <c r="P195" s="201"/>
      <c r="Q195" s="3">
        <f>Q194-O195</f>
        <v>320</v>
      </c>
      <c r="R195" s="200">
        <f>O197+R186</f>
        <v>0</v>
      </c>
      <c r="S195" s="201"/>
      <c r="T195" s="3">
        <f>T194-R195</f>
        <v>320</v>
      </c>
      <c r="U195" s="200">
        <f>R197+U186</f>
        <v>0</v>
      </c>
      <c r="V195" s="201"/>
      <c r="W195" s="3">
        <f>W194-U195</f>
        <v>320</v>
      </c>
      <c r="X195" s="200">
        <f>U197+X186</f>
        <v>0</v>
      </c>
      <c r="Y195" s="201"/>
      <c r="Z195" s="3">
        <f>Z194-X195</f>
        <v>320</v>
      </c>
      <c r="AA195" s="200">
        <f>X197+AA186</f>
        <v>0</v>
      </c>
      <c r="AB195" s="201"/>
      <c r="AC195" s="3">
        <f>AC194-AA195</f>
        <v>320</v>
      </c>
      <c r="AD195" s="200">
        <f>AA197+AD186</f>
        <v>0</v>
      </c>
      <c r="AE195" s="201"/>
      <c r="AF195" s="3">
        <f>AF194-AD195</f>
        <v>320</v>
      </c>
      <c r="AG195" s="200">
        <f>AD197+AG186</f>
        <v>0</v>
      </c>
      <c r="AH195" s="201"/>
      <c r="AI195" s="3">
        <f>AI194-AG195</f>
        <v>320</v>
      </c>
      <c r="AJ195" s="200">
        <f>AG197+AJ186</f>
        <v>0</v>
      </c>
      <c r="AK195" s="201"/>
      <c r="AL195" s="3">
        <f>AL194-AJ195</f>
        <v>320</v>
      </c>
      <c r="AM195" s="200">
        <f>AJ197+AM186</f>
        <v>0</v>
      </c>
      <c r="AN195" s="201"/>
      <c r="AO195" s="3">
        <f>AO194-AM195</f>
        <v>320</v>
      </c>
      <c r="AP195" s="2"/>
      <c r="AQ195" s="1"/>
    </row>
    <row r="196" spans="4:45" ht="13.5" customHeight="1">
      <c r="D196" s="5"/>
      <c r="E196" s="5"/>
      <c r="F196" s="202" t="s">
        <v>128</v>
      </c>
      <c r="G196" s="203"/>
      <c r="H196" s="4">
        <v>240</v>
      </c>
      <c r="I196" s="202" t="s">
        <v>74</v>
      </c>
      <c r="J196" s="203"/>
      <c r="K196" s="4">
        <v>240</v>
      </c>
      <c r="L196" s="202" t="s">
        <v>79</v>
      </c>
      <c r="M196" s="203"/>
      <c r="N196" s="4">
        <v>240</v>
      </c>
      <c r="O196" s="202" t="s">
        <v>79</v>
      </c>
      <c r="P196" s="203"/>
      <c r="Q196" s="4">
        <v>240</v>
      </c>
      <c r="R196" s="202" t="s">
        <v>79</v>
      </c>
      <c r="S196" s="203"/>
      <c r="T196" s="4">
        <v>240</v>
      </c>
      <c r="U196" s="202" t="s">
        <v>79</v>
      </c>
      <c r="V196" s="203"/>
      <c r="W196" s="4">
        <v>240</v>
      </c>
      <c r="X196" s="202" t="s">
        <v>79</v>
      </c>
      <c r="Y196" s="203"/>
      <c r="Z196" s="4">
        <v>240</v>
      </c>
      <c r="AA196" s="202" t="s">
        <v>1</v>
      </c>
      <c r="AB196" s="203"/>
      <c r="AC196" s="4">
        <v>240</v>
      </c>
      <c r="AD196" s="202" t="s">
        <v>1</v>
      </c>
      <c r="AE196" s="203"/>
      <c r="AF196" s="4">
        <v>240</v>
      </c>
      <c r="AG196" s="202" t="s">
        <v>1</v>
      </c>
      <c r="AH196" s="203"/>
      <c r="AI196" s="4">
        <v>240</v>
      </c>
      <c r="AJ196" s="202" t="s">
        <v>1</v>
      </c>
      <c r="AK196" s="203"/>
      <c r="AL196" s="4">
        <v>240</v>
      </c>
      <c r="AM196" s="202" t="s">
        <v>1</v>
      </c>
      <c r="AN196" s="203"/>
      <c r="AO196" s="4">
        <v>240</v>
      </c>
      <c r="AP196" s="2"/>
      <c r="AQ196" s="1"/>
    </row>
    <row r="197" spans="4:45">
      <c r="D197" s="5"/>
      <c r="E197" s="5"/>
      <c r="F197" s="200">
        <f>不要１!AM186+不要１!AP186</f>
        <v>0</v>
      </c>
      <c r="G197" s="201"/>
      <c r="H197" s="3">
        <f>H196-F197</f>
        <v>240</v>
      </c>
      <c r="I197" s="200">
        <f>'　【補完用】0年目'!$AM$43+$I$186</f>
        <v>0</v>
      </c>
      <c r="J197" s="201"/>
      <c r="K197" s="3">
        <f>K196-I197</f>
        <v>240</v>
      </c>
      <c r="L197" s="200">
        <f>I199+L186</f>
        <v>0</v>
      </c>
      <c r="M197" s="201"/>
      <c r="N197" s="3">
        <f>N196-L197</f>
        <v>240</v>
      </c>
      <c r="O197" s="200">
        <f>L199+O186</f>
        <v>0</v>
      </c>
      <c r="P197" s="201"/>
      <c r="Q197" s="3">
        <f>Q196-O197</f>
        <v>240</v>
      </c>
      <c r="R197" s="200">
        <f>O199+R186</f>
        <v>0</v>
      </c>
      <c r="S197" s="201"/>
      <c r="T197" s="3">
        <f>T196-R197</f>
        <v>240</v>
      </c>
      <c r="U197" s="200">
        <f>R199+U186</f>
        <v>0</v>
      </c>
      <c r="V197" s="201"/>
      <c r="W197" s="3">
        <f>W196-U197</f>
        <v>240</v>
      </c>
      <c r="X197" s="200">
        <f>U199+X186</f>
        <v>0</v>
      </c>
      <c r="Y197" s="201"/>
      <c r="Z197" s="3">
        <f>Z196-X197</f>
        <v>240</v>
      </c>
      <c r="AA197" s="200">
        <f>X199+AA186</f>
        <v>0</v>
      </c>
      <c r="AB197" s="201"/>
      <c r="AC197" s="3">
        <f>AC196-AA197</f>
        <v>240</v>
      </c>
      <c r="AD197" s="200">
        <f>AA199+AD186</f>
        <v>0</v>
      </c>
      <c r="AE197" s="201"/>
      <c r="AF197" s="3">
        <f>AF196-AD197</f>
        <v>240</v>
      </c>
      <c r="AG197" s="200">
        <f>AD199+AG186</f>
        <v>0</v>
      </c>
      <c r="AH197" s="201"/>
      <c r="AI197" s="3">
        <f>AI196-AG197</f>
        <v>240</v>
      </c>
      <c r="AJ197" s="200">
        <f>AG199+AJ186</f>
        <v>0</v>
      </c>
      <c r="AK197" s="201"/>
      <c r="AL197" s="3">
        <f>AL196-AJ197</f>
        <v>240</v>
      </c>
      <c r="AM197" s="200">
        <f>AJ199+AM186</f>
        <v>0</v>
      </c>
      <c r="AN197" s="201"/>
      <c r="AO197" s="3">
        <f>AO196-AM197</f>
        <v>240</v>
      </c>
      <c r="AP197" s="2"/>
      <c r="AQ197" s="1"/>
    </row>
    <row r="198" spans="4:45">
      <c r="D198" s="5"/>
      <c r="E198" s="5"/>
      <c r="F198" s="202" t="s">
        <v>129</v>
      </c>
      <c r="G198" s="203"/>
      <c r="H198" s="4">
        <v>160</v>
      </c>
      <c r="I198" s="202" t="s">
        <v>75</v>
      </c>
      <c r="J198" s="203"/>
      <c r="K198" s="4">
        <v>160</v>
      </c>
      <c r="L198" s="202" t="s">
        <v>80</v>
      </c>
      <c r="M198" s="203"/>
      <c r="N198" s="4">
        <v>160</v>
      </c>
      <c r="O198" s="202" t="s">
        <v>80</v>
      </c>
      <c r="P198" s="203"/>
      <c r="Q198" s="4">
        <v>160</v>
      </c>
      <c r="R198" s="202" t="s">
        <v>80</v>
      </c>
      <c r="S198" s="203"/>
      <c r="T198" s="4">
        <v>160</v>
      </c>
      <c r="U198" s="202" t="s">
        <v>80</v>
      </c>
      <c r="V198" s="203"/>
      <c r="W198" s="4">
        <v>160</v>
      </c>
      <c r="X198" s="202" t="s">
        <v>80</v>
      </c>
      <c r="Y198" s="203"/>
      <c r="Z198" s="4">
        <v>160</v>
      </c>
      <c r="AA198" s="202" t="s">
        <v>3</v>
      </c>
      <c r="AB198" s="203"/>
      <c r="AC198" s="4">
        <v>160</v>
      </c>
      <c r="AD198" s="202" t="s">
        <v>3</v>
      </c>
      <c r="AE198" s="203"/>
      <c r="AF198" s="4">
        <v>160</v>
      </c>
      <c r="AG198" s="202" t="s">
        <v>3</v>
      </c>
      <c r="AH198" s="203"/>
      <c r="AI198" s="4">
        <v>160</v>
      </c>
      <c r="AJ198" s="202" t="s">
        <v>3</v>
      </c>
      <c r="AK198" s="203"/>
      <c r="AL198" s="4">
        <v>160</v>
      </c>
      <c r="AM198" s="202" t="s">
        <v>3</v>
      </c>
      <c r="AN198" s="203"/>
      <c r="AO198" s="4">
        <v>160</v>
      </c>
      <c r="AP198" s="2"/>
      <c r="AQ198" s="1"/>
    </row>
    <row r="199" spans="4:45">
      <c r="D199" s="5"/>
      <c r="E199" s="5"/>
      <c r="F199" s="200">
        <f>不要１!AP186</f>
        <v>0</v>
      </c>
      <c r="G199" s="201"/>
      <c r="H199" s="3">
        <f>H198-F199</f>
        <v>160</v>
      </c>
      <c r="I199" s="200">
        <f>I186</f>
        <v>0</v>
      </c>
      <c r="J199" s="201"/>
      <c r="K199" s="3">
        <f>K198-I199</f>
        <v>160</v>
      </c>
      <c r="L199" s="200">
        <f>L186</f>
        <v>0</v>
      </c>
      <c r="M199" s="201"/>
      <c r="N199" s="3">
        <f>N198-L199</f>
        <v>160</v>
      </c>
      <c r="O199" s="200">
        <f>O186</f>
        <v>0</v>
      </c>
      <c r="P199" s="201"/>
      <c r="Q199" s="3">
        <f>Q198-O199</f>
        <v>160</v>
      </c>
      <c r="R199" s="200">
        <f>R186</f>
        <v>0</v>
      </c>
      <c r="S199" s="201"/>
      <c r="T199" s="3">
        <f>T198-R199</f>
        <v>160</v>
      </c>
      <c r="U199" s="200">
        <f>U186</f>
        <v>0</v>
      </c>
      <c r="V199" s="201"/>
      <c r="W199" s="3">
        <f>W198-U199</f>
        <v>160</v>
      </c>
      <c r="X199" s="200">
        <f>X186</f>
        <v>0</v>
      </c>
      <c r="Y199" s="201"/>
      <c r="Z199" s="3">
        <f>Z198-X199</f>
        <v>160</v>
      </c>
      <c r="AA199" s="200">
        <f>AA186</f>
        <v>0</v>
      </c>
      <c r="AB199" s="201"/>
      <c r="AC199" s="3">
        <f>AC198-AA199</f>
        <v>160</v>
      </c>
      <c r="AD199" s="200">
        <f>AD186</f>
        <v>0</v>
      </c>
      <c r="AE199" s="201"/>
      <c r="AF199" s="3">
        <f>AF198-AD199</f>
        <v>160</v>
      </c>
      <c r="AG199" s="200">
        <f>AG186</f>
        <v>0</v>
      </c>
      <c r="AH199" s="201"/>
      <c r="AI199" s="3">
        <f>AI198-AG199</f>
        <v>160</v>
      </c>
      <c r="AJ199" s="200">
        <f>AJ186</f>
        <v>0</v>
      </c>
      <c r="AK199" s="201"/>
      <c r="AL199" s="3">
        <f>AL198-AJ199</f>
        <v>160</v>
      </c>
      <c r="AM199" s="200">
        <f>AM186</f>
        <v>0</v>
      </c>
      <c r="AN199" s="201"/>
      <c r="AO199" s="3">
        <f>AO198-AM199</f>
        <v>160</v>
      </c>
      <c r="AP199" s="2"/>
      <c r="AQ199" s="1"/>
    </row>
    <row r="200" spans="4:45" ht="21" customHeight="1" thickBot="1">
      <c r="E200" s="92" t="s">
        <v>12</v>
      </c>
      <c r="I200">
        <f>IF($X$2="",0,IF(I187&gt;$S$2,1,0))</f>
        <v>0</v>
      </c>
      <c r="L200">
        <f>IF($X$2="",0,IF(L187&gt;$S$2,1,0))</f>
        <v>0</v>
      </c>
      <c r="O200">
        <f>IF($X$2="",0,IF(O187&gt;$S$2,1,0))</f>
        <v>0</v>
      </c>
      <c r="R200">
        <f>IF($X$2="",0,IF(R187&gt;$S$2,1,0))</f>
        <v>0</v>
      </c>
      <c r="U200">
        <f>IF($X$2="",0,IF(U187&gt;$S$2,1,0))</f>
        <v>0</v>
      </c>
      <c r="X200">
        <f>IF($X$2="",0,IF(X187&gt;$S$2,1,0))</f>
        <v>0</v>
      </c>
      <c r="AA200">
        <f>IF($X$2="",0,IF(AA187&gt;$S$2,1,0))</f>
        <v>0</v>
      </c>
      <c r="AD200">
        <f>IF($X$2="",0,IF(AD187&gt;$S$2,1,0))</f>
        <v>0</v>
      </c>
      <c r="AG200">
        <f>IF($X$2="",0,IF(AG187&gt;$S$2,1,0))</f>
        <v>0</v>
      </c>
      <c r="AJ200">
        <f>IF($X$2="",0,IF(AJ187&gt;$S$2,1,0))</f>
        <v>0</v>
      </c>
      <c r="AM200">
        <f>IF($X$2="",0,IF(AM187&gt;$S$2,1,0))</f>
        <v>0</v>
      </c>
      <c r="AP200">
        <f>IF($X$2="",0,IF(AP187&gt;$S$2,1,0))</f>
        <v>0</v>
      </c>
    </row>
    <row r="201" spans="4:45" ht="40.5" customHeight="1" thickBot="1">
      <c r="D201" s="5">
        <v>14</v>
      </c>
      <c r="E201" s="5"/>
      <c r="F201" s="207" t="s">
        <v>98</v>
      </c>
      <c r="G201" s="207"/>
      <c r="H201" s="88">
        <f>MIN(H204,$E204)</f>
        <v>0</v>
      </c>
      <c r="I201" s="9">
        <f>'2年目'!G46</f>
        <v>0</v>
      </c>
      <c r="J201" s="10">
        <f>COUNTIF(I215,1)</f>
        <v>0</v>
      </c>
      <c r="K201" s="88">
        <f>MIN(K204,$E204)</f>
        <v>0</v>
      </c>
      <c r="L201" s="9">
        <f>'2年目'!J46</f>
        <v>0</v>
      </c>
      <c r="M201" s="10">
        <f>COUNTIF(I215:L215,1)</f>
        <v>0</v>
      </c>
      <c r="N201" s="88">
        <f>MIN(N204,$E204)</f>
        <v>0</v>
      </c>
      <c r="O201" s="9">
        <f>'2年目'!M46</f>
        <v>0</v>
      </c>
      <c r="P201" s="10">
        <f>COUNTIF(I215:O215,1)</f>
        <v>0</v>
      </c>
      <c r="Q201" s="88">
        <f>MIN(Q204,$E204)</f>
        <v>0</v>
      </c>
      <c r="R201" s="9">
        <f>'2年目'!P46</f>
        <v>0</v>
      </c>
      <c r="S201" s="10">
        <f>COUNTIF(I215:R215,1)</f>
        <v>0</v>
      </c>
      <c r="T201" s="88">
        <f>MIN(T204,$E204)</f>
        <v>0</v>
      </c>
      <c r="U201" s="9">
        <f>'2年目'!S46</f>
        <v>0</v>
      </c>
      <c r="V201" s="10">
        <f>COUNTIF(I215:U215,1)</f>
        <v>0</v>
      </c>
      <c r="W201" s="88">
        <f>MIN(W204,$E204)</f>
        <v>0</v>
      </c>
      <c r="X201" s="9">
        <f>'2年目'!V46</f>
        <v>0</v>
      </c>
      <c r="Y201" s="10">
        <f>COUNTIF(I215:X215,1)</f>
        <v>0</v>
      </c>
      <c r="Z201" s="88">
        <f>MIN(Z204,$E204)</f>
        <v>0</v>
      </c>
      <c r="AA201" s="9">
        <f>'2年目'!Y46</f>
        <v>0</v>
      </c>
      <c r="AB201" s="10">
        <f>COUNTIF(I215:AA215,1)</f>
        <v>0</v>
      </c>
      <c r="AC201" s="88">
        <f>MIN(AC204,$E204)</f>
        <v>0</v>
      </c>
      <c r="AD201" s="9">
        <f>'2年目'!AB46</f>
        <v>0</v>
      </c>
      <c r="AE201" s="10">
        <f>COUNTIF(I215:AD215,1)</f>
        <v>0</v>
      </c>
      <c r="AF201" s="88">
        <f>MIN(AF204,$E204)</f>
        <v>0</v>
      </c>
      <c r="AG201" s="9">
        <f>'2年目'!AE46</f>
        <v>0</v>
      </c>
      <c r="AH201" s="10">
        <f>COUNTIF(I215:AG215,1)</f>
        <v>0</v>
      </c>
      <c r="AI201" s="88">
        <f>MIN(AI204,$E204)</f>
        <v>0</v>
      </c>
      <c r="AJ201" s="9">
        <f>'2年目'!AH46</f>
        <v>0</v>
      </c>
      <c r="AK201" s="10">
        <f>COUNTIF(I215:AJ215,1)</f>
        <v>0</v>
      </c>
      <c r="AL201" s="88">
        <f>MIN(AL204,$E204)</f>
        <v>0</v>
      </c>
      <c r="AM201" s="9">
        <f>'2年目'!AK46</f>
        <v>0</v>
      </c>
      <c r="AN201" s="10">
        <f>COUNTIF(I215:AM215,1)</f>
        <v>0</v>
      </c>
      <c r="AO201" s="88">
        <f>MIN(AO204,$E204)</f>
        <v>0</v>
      </c>
      <c r="AP201" s="9">
        <f>'2年目'!AN46</f>
        <v>0</v>
      </c>
      <c r="AQ201" s="10">
        <f>COUNTIF(I215:AP215,1)</f>
        <v>0</v>
      </c>
      <c r="AR201" s="24">
        <f>I201+L201+O201+R201+U201+X201+AA201+AD201+AG201+AJ201+AM201+AP201</f>
        <v>0</v>
      </c>
      <c r="AS201" s="18" t="s">
        <v>24</v>
      </c>
    </row>
    <row r="202" spans="4:45" s="17" customFormat="1" ht="18.75" customHeight="1" thickBot="1">
      <c r="D202" s="30" t="s">
        <v>23</v>
      </c>
      <c r="E202" s="31" t="s">
        <v>19</v>
      </c>
      <c r="F202" s="207"/>
      <c r="G202" s="207"/>
      <c r="H202" s="91">
        <f>MIN(H203,H204,$E204)</f>
        <v>0</v>
      </c>
      <c r="I202" s="22">
        <f>'2年目'!G47</f>
        <v>0</v>
      </c>
      <c r="J202" s="23">
        <f>'2年目'!H47</f>
        <v>0</v>
      </c>
      <c r="K202" s="91">
        <f>MIN(K203,K204,$E204)</f>
        <v>0</v>
      </c>
      <c r="L202" s="22">
        <f>'2年目'!J47</f>
        <v>0</v>
      </c>
      <c r="M202" s="23">
        <f>'2年目'!K47</f>
        <v>0</v>
      </c>
      <c r="N202" s="91">
        <f>IF(M201&gt;=$X$2,MIN($S$2,N203,N204,$AL$2-L204,$E204),MIN(N203,N204,$AL$2-L204,$E204))</f>
        <v>0</v>
      </c>
      <c r="O202" s="22">
        <f>'2年目'!M47</f>
        <v>0</v>
      </c>
      <c r="P202" s="23">
        <f>'2年目'!N47</f>
        <v>0</v>
      </c>
      <c r="Q202" s="91">
        <f>IF(P201&gt;=$X$2,MIN($S$2,Q203,Q204,$AL$2-O204,$E204),MIN(Q203,Q204,$AL$2-O204,$E204))</f>
        <v>0</v>
      </c>
      <c r="R202" s="22">
        <f>'2年目'!P47</f>
        <v>0</v>
      </c>
      <c r="S202" s="23">
        <f>'2年目'!Q47</f>
        <v>0</v>
      </c>
      <c r="T202" s="91">
        <f>IF(S201&gt;=$X$2,MIN($S$2,T203,T204,$AL$2-R204,$E204),MIN(T203,T204,$AL$2-R204,$E204))</f>
        <v>0</v>
      </c>
      <c r="U202" s="22">
        <f>'2年目'!S47</f>
        <v>0</v>
      </c>
      <c r="V202" s="23">
        <f>'2年目'!T47</f>
        <v>0</v>
      </c>
      <c r="W202" s="91">
        <f>IF(V201&gt;=$X$2,MIN($S$2,W203,W204,$AL$2-U204,$E204),MIN(W203,W204,$AL$2-U204,$E204))</f>
        <v>0</v>
      </c>
      <c r="X202" s="22">
        <f>'2年目'!V47</f>
        <v>0</v>
      </c>
      <c r="Y202" s="23">
        <f>'2年目'!W47</f>
        <v>0</v>
      </c>
      <c r="Z202" s="91">
        <f>IF(Y201&gt;=$X$2,MIN($S$2,Z203,Z204,$AL$2-X204,$E204),MIN(Z203,Z204,$AL$2-X204,$E204))</f>
        <v>0</v>
      </c>
      <c r="AA202" s="22">
        <f>'2年目'!Y47</f>
        <v>0</v>
      </c>
      <c r="AB202" s="23">
        <f>'2年目'!Z47</f>
        <v>0</v>
      </c>
      <c r="AC202" s="91">
        <f>IF(AB201&gt;=$X$2,MIN($S$2,AC203,AC204,$AL$2-AA204,$E204),MIN(AC203,AC204,$AL$2-AA204,$E204))</f>
        <v>0</v>
      </c>
      <c r="AD202" s="22">
        <f>'2年目'!AB47</f>
        <v>0</v>
      </c>
      <c r="AE202" s="23">
        <f>'2年目'!AC47</f>
        <v>0</v>
      </c>
      <c r="AF202" s="91">
        <f>IF(AE201&gt;=$X$2,MIN($S$2,AF203,AF204,$AL$2-AD204,$E204),MIN(AF203,AF204,$AL$2-AD204,$E204))</f>
        <v>0</v>
      </c>
      <c r="AG202" s="22">
        <f>'2年目'!AE47</f>
        <v>0</v>
      </c>
      <c r="AH202" s="23">
        <f>'2年目'!AF47</f>
        <v>0</v>
      </c>
      <c r="AI202" s="91">
        <f>IF(AH201&gt;=$X$2,MIN($S$2,AI203,AI204,$AL$2-AG204,$E204),MIN(AI203,AI204,$AL$2-AG204,$E204))</f>
        <v>0</v>
      </c>
      <c r="AJ202" s="22">
        <f>'2年目'!AH47</f>
        <v>0</v>
      </c>
      <c r="AK202" s="23">
        <f>'2年目'!AI47</f>
        <v>0</v>
      </c>
      <c r="AL202" s="91">
        <f>IF(AK201&gt;=$X$2,MIN($S$2,AL203,AL204,$AL$2-AJ204,$E204),MIN(AL203,AL204,$AL$2-AJ204,$E204))</f>
        <v>0</v>
      </c>
      <c r="AM202" s="22">
        <f>'2年目'!AK47</f>
        <v>0</v>
      </c>
      <c r="AN202" s="23">
        <f>'2年目'!AL47</f>
        <v>0</v>
      </c>
      <c r="AO202" s="91">
        <f>IF(AN201&gt;=$X$2,MIN($S$2,AO203,AO204,$AL$2-AM204,$E204),MIN(AO203,AO204,$AL$2-AM204,$E204))</f>
        <v>0</v>
      </c>
      <c r="AP202" s="22">
        <f>'2年目'!AN47</f>
        <v>0</v>
      </c>
      <c r="AQ202" s="23">
        <f>'2年目'!AO47</f>
        <v>0</v>
      </c>
      <c r="AR202" s="12">
        <f>I202+L202+O202+R202+U202+X202+AA202+AD202+AG202+AJ202+AM202+AP202</f>
        <v>0</v>
      </c>
      <c r="AS202" s="18" t="s">
        <v>20</v>
      </c>
    </row>
    <row r="203" spans="4:45">
      <c r="D203" s="5"/>
      <c r="E203" s="5"/>
      <c r="F203" s="59"/>
      <c r="G203" s="60"/>
      <c r="H203" s="13"/>
      <c r="I203" s="59"/>
      <c r="J203" s="60"/>
      <c r="K203" s="13"/>
      <c r="L203" s="204" t="s">
        <v>25</v>
      </c>
      <c r="M203" s="205"/>
      <c r="N203" s="15" t="str">
        <f>IF(M201&gt;=$X$2,$S$2,"")</f>
        <v/>
      </c>
      <c r="O203" s="204" t="s">
        <v>25</v>
      </c>
      <c r="P203" s="205"/>
      <c r="Q203" s="15" t="str">
        <f>IF(P201&gt;=$X$2,$S$2,"")</f>
        <v/>
      </c>
      <c r="R203" s="204" t="s">
        <v>25</v>
      </c>
      <c r="S203" s="205"/>
      <c r="T203" s="15" t="str">
        <f>IF(S201&gt;=$X$2,$S$2,"")</f>
        <v/>
      </c>
      <c r="U203" s="204" t="s">
        <v>25</v>
      </c>
      <c r="V203" s="205"/>
      <c r="W203" s="15" t="str">
        <f>IF(V201&gt;=$X$2,$S$2,"")</f>
        <v/>
      </c>
      <c r="X203" s="204" t="s">
        <v>25</v>
      </c>
      <c r="Y203" s="205"/>
      <c r="Z203" s="15" t="str">
        <f>IF(Y201&gt;=$X$2,$S$2,"")</f>
        <v/>
      </c>
      <c r="AA203" s="204" t="s">
        <v>25</v>
      </c>
      <c r="AB203" s="205"/>
      <c r="AC203" s="15" t="str">
        <f>IF(AB201&gt;=$X$2,$S$2,"")</f>
        <v/>
      </c>
      <c r="AD203" s="204" t="s">
        <v>25</v>
      </c>
      <c r="AE203" s="205"/>
      <c r="AF203" s="15" t="str">
        <f>IF(AE201&gt;=$X$2,$S$2,"")</f>
        <v/>
      </c>
      <c r="AG203" s="204" t="s">
        <v>25</v>
      </c>
      <c r="AH203" s="205"/>
      <c r="AI203" s="15" t="str">
        <f>IF(AH201&gt;=$X$2,$S$2,"")</f>
        <v/>
      </c>
      <c r="AJ203" s="204" t="s">
        <v>25</v>
      </c>
      <c r="AK203" s="205"/>
      <c r="AL203" s="15" t="str">
        <f>IF(AK201&gt;=$X$2,$S$2,"")</f>
        <v/>
      </c>
      <c r="AM203" s="204" t="s">
        <v>25</v>
      </c>
      <c r="AN203" s="205"/>
      <c r="AO203" s="15" t="str">
        <f>IF(AN201&gt;=$X$2,$S$2,"")</f>
        <v/>
      </c>
      <c r="AP203" s="204" t="s">
        <v>25</v>
      </c>
      <c r="AQ203" s="205"/>
    </row>
    <row r="204" spans="4:45">
      <c r="D204" s="5"/>
      <c r="E204" s="89">
        <f>IF($AE$2="",$S$2,$AE$2)</f>
        <v>0</v>
      </c>
      <c r="F204" s="206"/>
      <c r="G204" s="205"/>
      <c r="H204" s="90">
        <f>IF(MIN(H206,H208,H210,H212,H214)&lt;0,0,MIN(H206,H208,H210,H212,H214,$AE$2))</f>
        <v>160</v>
      </c>
      <c r="I204" s="206"/>
      <c r="J204" s="205"/>
      <c r="K204" s="90">
        <f>IF(MIN(K206,K208,K210,K212,K214)&lt;0,0,MIN(K206,K208,K210,K212,K214,$AE$2))</f>
        <v>160</v>
      </c>
      <c r="L204" s="200">
        <f>I202+L202</f>
        <v>0</v>
      </c>
      <c r="M204" s="201"/>
      <c r="N204" s="90">
        <f>IF(MIN(N206,N208,N210,N212,N214)&lt;0,0,MIN(N206,N208,N210,N212,N214,$AE$2))</f>
        <v>160</v>
      </c>
      <c r="O204" s="200">
        <f>L204+O202</f>
        <v>0</v>
      </c>
      <c r="P204" s="201"/>
      <c r="Q204" s="90">
        <f>IF(MIN(Q206,Q208,Q210,Q212,Q214)&lt;0,0,MIN(Q206,Q208,Q210,Q212,Q214,$AE$2))</f>
        <v>160</v>
      </c>
      <c r="R204" s="200">
        <f>O204+R202</f>
        <v>0</v>
      </c>
      <c r="S204" s="201"/>
      <c r="T204" s="90">
        <f>IF(MIN(T206,T208,T210,T212,T214)&lt;0,0,MIN(T206,T208,T210,T212,T214,$AE$2))</f>
        <v>160</v>
      </c>
      <c r="U204" s="200">
        <f>R204+U202</f>
        <v>0</v>
      </c>
      <c r="V204" s="201"/>
      <c r="W204" s="90">
        <f>IF(MIN(W206,W208,W210,W212,W214)&lt;0,0,MIN(W206,W208,W210,W212,W214,$AE$2))</f>
        <v>160</v>
      </c>
      <c r="X204" s="200">
        <f>U204+X202</f>
        <v>0</v>
      </c>
      <c r="Y204" s="201"/>
      <c r="Z204" s="90">
        <f>IF(MIN(Z206,Z208,Z210,Z212,Z214)&lt;0,0,MIN(Z206,Z208,Z210,Z212,Z214,$AE$2))</f>
        <v>160</v>
      </c>
      <c r="AA204" s="200">
        <f>X204+AA202</f>
        <v>0</v>
      </c>
      <c r="AB204" s="201"/>
      <c r="AC204" s="90">
        <f>IF(MIN(AC206,AC208,AC210,AC212,AC214)&lt;0,0,MIN(AC206,AC208,AC210,AC212,AC214,$AE$2))</f>
        <v>160</v>
      </c>
      <c r="AD204" s="200">
        <f>AA204+AD202</f>
        <v>0</v>
      </c>
      <c r="AE204" s="201"/>
      <c r="AF204" s="90">
        <f>IF(MIN(AF206,AF208,AF210,AF212,AF214)&lt;0,0,MIN(AF206,AF208,AF210,AF212,AF214,$AE$2))</f>
        <v>160</v>
      </c>
      <c r="AG204" s="200">
        <f>AD204+AG202</f>
        <v>0</v>
      </c>
      <c r="AH204" s="201"/>
      <c r="AI204" s="90">
        <f>IF(MIN(AI206,AI208,AI210,AI212,AI214)&lt;0,0,MIN(AI206,AI208,AI210,AI212,AI214,$AE$2))</f>
        <v>160</v>
      </c>
      <c r="AJ204" s="200">
        <f>AG204+AJ202</f>
        <v>0</v>
      </c>
      <c r="AK204" s="201"/>
      <c r="AL204" s="90">
        <f>IF(MIN(AL206,AL208,AL210,AL212,AL214)&lt;0,0,MIN(AL206,AL208,AL210,AL212,AL214,$AE$2))</f>
        <v>160</v>
      </c>
      <c r="AM204" s="200">
        <f>AJ204+AM202</f>
        <v>0</v>
      </c>
      <c r="AN204" s="201"/>
      <c r="AO204" s="90">
        <f>IF(MIN(AO206,AO208,AO210,AO212,AO214)&lt;0,0,MIN(AO206,AO208,AO210,AO212,AO214,$AE$2))</f>
        <v>160</v>
      </c>
      <c r="AP204" s="200">
        <f>AM204+AP202</f>
        <v>0</v>
      </c>
      <c r="AQ204" s="201"/>
    </row>
    <row r="205" spans="4:45" ht="13.5" customHeight="1">
      <c r="D205" s="5"/>
      <c r="E205" s="5"/>
      <c r="F205" s="202" t="s">
        <v>125</v>
      </c>
      <c r="G205" s="203"/>
      <c r="H205" s="4">
        <v>480</v>
      </c>
      <c r="I205" s="202" t="s">
        <v>71</v>
      </c>
      <c r="J205" s="203"/>
      <c r="K205" s="4">
        <v>480</v>
      </c>
      <c r="L205" s="202" t="s">
        <v>76</v>
      </c>
      <c r="M205" s="203"/>
      <c r="N205" s="4">
        <v>480</v>
      </c>
      <c r="O205" s="202" t="s">
        <v>76</v>
      </c>
      <c r="P205" s="203"/>
      <c r="Q205" s="4">
        <v>480</v>
      </c>
      <c r="R205" s="202" t="s">
        <v>76</v>
      </c>
      <c r="S205" s="203"/>
      <c r="T205" s="4">
        <v>480</v>
      </c>
      <c r="U205" s="202" t="s">
        <v>76</v>
      </c>
      <c r="V205" s="203"/>
      <c r="W205" s="4">
        <v>480</v>
      </c>
      <c r="X205" s="202" t="s">
        <v>76</v>
      </c>
      <c r="Y205" s="203"/>
      <c r="Z205" s="4">
        <v>480</v>
      </c>
      <c r="AA205" s="202" t="s">
        <v>4</v>
      </c>
      <c r="AB205" s="203"/>
      <c r="AC205" s="4">
        <v>480</v>
      </c>
      <c r="AD205" s="202" t="s">
        <v>5</v>
      </c>
      <c r="AE205" s="203"/>
      <c r="AF205" s="4">
        <v>480</v>
      </c>
      <c r="AG205" s="202" t="s">
        <v>6</v>
      </c>
      <c r="AH205" s="203"/>
      <c r="AI205" s="4">
        <v>480</v>
      </c>
      <c r="AJ205" s="202" t="s">
        <v>7</v>
      </c>
      <c r="AK205" s="203"/>
      <c r="AL205" s="4">
        <v>480</v>
      </c>
      <c r="AM205" s="202" t="s">
        <v>8</v>
      </c>
      <c r="AN205" s="203"/>
      <c r="AO205" s="4">
        <v>480</v>
      </c>
      <c r="AP205" s="2"/>
      <c r="AQ205" s="1"/>
    </row>
    <row r="206" spans="4:45">
      <c r="D206" s="5"/>
      <c r="E206" s="5"/>
      <c r="F206" s="200">
        <f>不要１!AC201+不要１!AG201+不要１!AJ201+不要１!AM201+不要１!AP201</f>
        <v>0</v>
      </c>
      <c r="G206" s="201"/>
      <c r="H206" s="3">
        <f>H205-F206</f>
        <v>480</v>
      </c>
      <c r="I206" s="200">
        <f>'　【補完用】0年目'!$AD$46+'　【補完用】0年目'!$AG$46+'　【補完用】0年目'!$AJ$46+'　【補完用】0年目'!$AM$46+$I$201</f>
        <v>0</v>
      </c>
      <c r="J206" s="201"/>
      <c r="K206" s="3">
        <f>K205-I206</f>
        <v>480</v>
      </c>
      <c r="L206" s="200">
        <f>I208+L201</f>
        <v>0</v>
      </c>
      <c r="M206" s="201"/>
      <c r="N206" s="3">
        <f>N205-L206</f>
        <v>480</v>
      </c>
      <c r="O206" s="200">
        <f>L208+O201</f>
        <v>0</v>
      </c>
      <c r="P206" s="201"/>
      <c r="Q206" s="3">
        <f>Q205-O206</f>
        <v>480</v>
      </c>
      <c r="R206" s="200">
        <f>O208+R201</f>
        <v>0</v>
      </c>
      <c r="S206" s="201"/>
      <c r="T206" s="3">
        <f>T205-R206</f>
        <v>480</v>
      </c>
      <c r="U206" s="200">
        <f>R208+U201</f>
        <v>0</v>
      </c>
      <c r="V206" s="201"/>
      <c r="W206" s="3">
        <f>W205-U206</f>
        <v>480</v>
      </c>
      <c r="X206" s="200">
        <f>U208+X201</f>
        <v>0</v>
      </c>
      <c r="Y206" s="201"/>
      <c r="Z206" s="3">
        <f>Z205-X206</f>
        <v>480</v>
      </c>
      <c r="AA206" s="200">
        <f>X208+AA201</f>
        <v>0</v>
      </c>
      <c r="AB206" s="201"/>
      <c r="AC206" s="3">
        <f>AC205-AA206</f>
        <v>480</v>
      </c>
      <c r="AD206" s="200">
        <f>AA208+AD201</f>
        <v>0</v>
      </c>
      <c r="AE206" s="201"/>
      <c r="AF206" s="3">
        <f>AF205-AD206</f>
        <v>480</v>
      </c>
      <c r="AG206" s="200">
        <f>AD208+AG201</f>
        <v>0</v>
      </c>
      <c r="AH206" s="201"/>
      <c r="AI206" s="3">
        <f>AI205-AG206</f>
        <v>480</v>
      </c>
      <c r="AJ206" s="200">
        <f>AG208+AJ201</f>
        <v>0</v>
      </c>
      <c r="AK206" s="201"/>
      <c r="AL206" s="3">
        <f>AL205-AJ206</f>
        <v>480</v>
      </c>
      <c r="AM206" s="200">
        <f>AJ208+AM201</f>
        <v>0</v>
      </c>
      <c r="AN206" s="201"/>
      <c r="AO206" s="3">
        <f>AO205-AM206</f>
        <v>480</v>
      </c>
      <c r="AP206" s="2"/>
      <c r="AQ206" s="1"/>
    </row>
    <row r="207" spans="4:45" ht="13.5" customHeight="1">
      <c r="D207" s="5"/>
      <c r="E207" s="5"/>
      <c r="F207" s="202" t="s">
        <v>126</v>
      </c>
      <c r="G207" s="203"/>
      <c r="H207" s="4">
        <v>400</v>
      </c>
      <c r="I207" s="202" t="s">
        <v>72</v>
      </c>
      <c r="J207" s="203"/>
      <c r="K207" s="4">
        <v>400</v>
      </c>
      <c r="L207" s="202" t="s">
        <v>77</v>
      </c>
      <c r="M207" s="203"/>
      <c r="N207" s="4">
        <v>400</v>
      </c>
      <c r="O207" s="202" t="s">
        <v>77</v>
      </c>
      <c r="P207" s="203"/>
      <c r="Q207" s="4">
        <v>400</v>
      </c>
      <c r="R207" s="202" t="s">
        <v>77</v>
      </c>
      <c r="S207" s="203"/>
      <c r="T207" s="4">
        <v>400</v>
      </c>
      <c r="U207" s="202" t="s">
        <v>77</v>
      </c>
      <c r="V207" s="203"/>
      <c r="W207" s="4">
        <v>400</v>
      </c>
      <c r="X207" s="202" t="s">
        <v>77</v>
      </c>
      <c r="Y207" s="203"/>
      <c r="Z207" s="4">
        <v>400</v>
      </c>
      <c r="AA207" s="202" t="s">
        <v>2</v>
      </c>
      <c r="AB207" s="203"/>
      <c r="AC207" s="4">
        <v>400</v>
      </c>
      <c r="AD207" s="202" t="s">
        <v>2</v>
      </c>
      <c r="AE207" s="203"/>
      <c r="AF207" s="4">
        <v>400</v>
      </c>
      <c r="AG207" s="202" t="s">
        <v>2</v>
      </c>
      <c r="AH207" s="203"/>
      <c r="AI207" s="4">
        <v>400</v>
      </c>
      <c r="AJ207" s="202" t="s">
        <v>2</v>
      </c>
      <c r="AK207" s="203"/>
      <c r="AL207" s="4">
        <v>400</v>
      </c>
      <c r="AM207" s="202" t="s">
        <v>2</v>
      </c>
      <c r="AN207" s="203"/>
      <c r="AO207" s="4">
        <v>400</v>
      </c>
      <c r="AP207" s="2"/>
      <c r="AQ207" s="1"/>
    </row>
    <row r="208" spans="4:45">
      <c r="D208" s="5"/>
      <c r="E208" s="5"/>
      <c r="F208" s="200">
        <f>不要１!AG201+不要１!AJ201+不要１!AM201+不要１!AP201</f>
        <v>0</v>
      </c>
      <c r="G208" s="201"/>
      <c r="H208" s="3">
        <f>H207-F208</f>
        <v>400</v>
      </c>
      <c r="I208" s="200">
        <f>'　【補完用】0年目'!$AG$46+'　【補完用】0年目'!$AJ$46+'　【補完用】0年目'!$AM$46+$I$201</f>
        <v>0</v>
      </c>
      <c r="J208" s="201"/>
      <c r="K208" s="3">
        <f>K207-I208</f>
        <v>400</v>
      </c>
      <c r="L208" s="200">
        <f>I210+L201</f>
        <v>0</v>
      </c>
      <c r="M208" s="201"/>
      <c r="N208" s="3">
        <f>N207-L208</f>
        <v>400</v>
      </c>
      <c r="O208" s="200">
        <f>L210+O201</f>
        <v>0</v>
      </c>
      <c r="P208" s="201"/>
      <c r="Q208" s="3">
        <f>Q207-O208</f>
        <v>400</v>
      </c>
      <c r="R208" s="200">
        <f>O210+R201</f>
        <v>0</v>
      </c>
      <c r="S208" s="201"/>
      <c r="T208" s="3">
        <f>T207-R208</f>
        <v>400</v>
      </c>
      <c r="U208" s="200">
        <f>R210+U201</f>
        <v>0</v>
      </c>
      <c r="V208" s="201"/>
      <c r="W208" s="3">
        <f>W207-U208</f>
        <v>400</v>
      </c>
      <c r="X208" s="200">
        <f>U210+X201</f>
        <v>0</v>
      </c>
      <c r="Y208" s="201"/>
      <c r="Z208" s="3">
        <f>Z207-X208</f>
        <v>400</v>
      </c>
      <c r="AA208" s="200">
        <f>X210+AA201</f>
        <v>0</v>
      </c>
      <c r="AB208" s="201"/>
      <c r="AC208" s="3">
        <f>AC207-AA208</f>
        <v>400</v>
      </c>
      <c r="AD208" s="200">
        <f>AA210+AD201</f>
        <v>0</v>
      </c>
      <c r="AE208" s="201"/>
      <c r="AF208" s="3">
        <f>AF207-AD208</f>
        <v>400</v>
      </c>
      <c r="AG208" s="200">
        <f>AD210+AG201</f>
        <v>0</v>
      </c>
      <c r="AH208" s="201"/>
      <c r="AI208" s="3">
        <f>AI207-AG208</f>
        <v>400</v>
      </c>
      <c r="AJ208" s="200">
        <f>AG210+AJ201</f>
        <v>0</v>
      </c>
      <c r="AK208" s="201"/>
      <c r="AL208" s="3">
        <f>AL207-AJ208</f>
        <v>400</v>
      </c>
      <c r="AM208" s="200">
        <f>AJ210+AM201</f>
        <v>0</v>
      </c>
      <c r="AN208" s="201"/>
      <c r="AO208" s="3">
        <f>AO207-AM208</f>
        <v>400</v>
      </c>
      <c r="AP208" s="2"/>
      <c r="AQ208" s="1"/>
    </row>
    <row r="209" spans="4:45" ht="13.5" customHeight="1">
      <c r="D209" s="5"/>
      <c r="E209" s="5"/>
      <c r="F209" s="202" t="s">
        <v>127</v>
      </c>
      <c r="G209" s="203"/>
      <c r="H209" s="4">
        <v>320</v>
      </c>
      <c r="I209" s="202" t="s">
        <v>73</v>
      </c>
      <c r="J209" s="203"/>
      <c r="K209" s="4">
        <v>320</v>
      </c>
      <c r="L209" s="202" t="s">
        <v>78</v>
      </c>
      <c r="M209" s="203"/>
      <c r="N209" s="4">
        <v>320</v>
      </c>
      <c r="O209" s="202" t="s">
        <v>78</v>
      </c>
      <c r="P209" s="203"/>
      <c r="Q209" s="4">
        <v>320</v>
      </c>
      <c r="R209" s="202" t="s">
        <v>78</v>
      </c>
      <c r="S209" s="203"/>
      <c r="T209" s="4">
        <v>320</v>
      </c>
      <c r="U209" s="202" t="s">
        <v>78</v>
      </c>
      <c r="V209" s="203"/>
      <c r="W209" s="4">
        <v>320</v>
      </c>
      <c r="X209" s="202" t="s">
        <v>78</v>
      </c>
      <c r="Y209" s="203"/>
      <c r="Z209" s="4">
        <v>320</v>
      </c>
      <c r="AA209" s="202" t="s">
        <v>0</v>
      </c>
      <c r="AB209" s="203"/>
      <c r="AC209" s="4">
        <v>320</v>
      </c>
      <c r="AD209" s="202" t="s">
        <v>0</v>
      </c>
      <c r="AE209" s="203"/>
      <c r="AF209" s="4">
        <v>320</v>
      </c>
      <c r="AG209" s="202" t="s">
        <v>0</v>
      </c>
      <c r="AH209" s="203"/>
      <c r="AI209" s="4">
        <v>320</v>
      </c>
      <c r="AJ209" s="202" t="s">
        <v>0</v>
      </c>
      <c r="AK209" s="203"/>
      <c r="AL209" s="4">
        <v>320</v>
      </c>
      <c r="AM209" s="202" t="s">
        <v>0</v>
      </c>
      <c r="AN209" s="203"/>
      <c r="AO209" s="4">
        <v>320</v>
      </c>
      <c r="AP209" s="2"/>
      <c r="AQ209" s="1"/>
    </row>
    <row r="210" spans="4:45">
      <c r="D210" s="5"/>
      <c r="E210" s="5"/>
      <c r="F210" s="200">
        <f>不要１!AJ201+不要１!AM201+不要１!AP201</f>
        <v>0</v>
      </c>
      <c r="G210" s="201"/>
      <c r="H210" s="3">
        <f>H209-F210</f>
        <v>320</v>
      </c>
      <c r="I210" s="200">
        <f>'　【補完用】0年目'!$AJ$46+'　【補完用】0年目'!$AM$46+$I$201</f>
        <v>0</v>
      </c>
      <c r="J210" s="201"/>
      <c r="K210" s="3">
        <f>K209-I210</f>
        <v>320</v>
      </c>
      <c r="L210" s="200">
        <f>I212+L201</f>
        <v>0</v>
      </c>
      <c r="M210" s="201"/>
      <c r="N210" s="3">
        <f>N209-L210</f>
        <v>320</v>
      </c>
      <c r="O210" s="200">
        <f>L212+O201</f>
        <v>0</v>
      </c>
      <c r="P210" s="201"/>
      <c r="Q210" s="3">
        <f>Q209-O210</f>
        <v>320</v>
      </c>
      <c r="R210" s="200">
        <f>O212+R201</f>
        <v>0</v>
      </c>
      <c r="S210" s="201"/>
      <c r="T210" s="3">
        <f>T209-R210</f>
        <v>320</v>
      </c>
      <c r="U210" s="200">
        <f>R212+U201</f>
        <v>0</v>
      </c>
      <c r="V210" s="201"/>
      <c r="W210" s="3">
        <f>W209-U210</f>
        <v>320</v>
      </c>
      <c r="X210" s="200">
        <f>U212+X201</f>
        <v>0</v>
      </c>
      <c r="Y210" s="201"/>
      <c r="Z210" s="3">
        <f>Z209-X210</f>
        <v>320</v>
      </c>
      <c r="AA210" s="200">
        <f>X212+AA201</f>
        <v>0</v>
      </c>
      <c r="AB210" s="201"/>
      <c r="AC210" s="3">
        <f>AC209-AA210</f>
        <v>320</v>
      </c>
      <c r="AD210" s="200">
        <f>AA212+AD201</f>
        <v>0</v>
      </c>
      <c r="AE210" s="201"/>
      <c r="AF210" s="3">
        <f>AF209-AD210</f>
        <v>320</v>
      </c>
      <c r="AG210" s="200">
        <f>AD212+AG201</f>
        <v>0</v>
      </c>
      <c r="AH210" s="201"/>
      <c r="AI210" s="3">
        <f>AI209-AG210</f>
        <v>320</v>
      </c>
      <c r="AJ210" s="200">
        <f>AG212+AJ201</f>
        <v>0</v>
      </c>
      <c r="AK210" s="201"/>
      <c r="AL210" s="3">
        <f>AL209-AJ210</f>
        <v>320</v>
      </c>
      <c r="AM210" s="200">
        <f>AJ212+AM201</f>
        <v>0</v>
      </c>
      <c r="AN210" s="201"/>
      <c r="AO210" s="3">
        <f>AO209-AM210</f>
        <v>320</v>
      </c>
      <c r="AP210" s="2"/>
      <c r="AQ210" s="1"/>
    </row>
    <row r="211" spans="4:45" ht="13.5" customHeight="1">
      <c r="D211" s="5"/>
      <c r="E211" s="5"/>
      <c r="F211" s="202" t="s">
        <v>128</v>
      </c>
      <c r="G211" s="203"/>
      <c r="H211" s="4">
        <v>240</v>
      </c>
      <c r="I211" s="202" t="s">
        <v>74</v>
      </c>
      <c r="J211" s="203"/>
      <c r="K211" s="4">
        <v>240</v>
      </c>
      <c r="L211" s="202" t="s">
        <v>79</v>
      </c>
      <c r="M211" s="203"/>
      <c r="N211" s="4">
        <v>240</v>
      </c>
      <c r="O211" s="202" t="s">
        <v>79</v>
      </c>
      <c r="P211" s="203"/>
      <c r="Q211" s="4">
        <v>240</v>
      </c>
      <c r="R211" s="202" t="s">
        <v>79</v>
      </c>
      <c r="S211" s="203"/>
      <c r="T211" s="4">
        <v>240</v>
      </c>
      <c r="U211" s="202" t="s">
        <v>79</v>
      </c>
      <c r="V211" s="203"/>
      <c r="W211" s="4">
        <v>240</v>
      </c>
      <c r="X211" s="202" t="s">
        <v>79</v>
      </c>
      <c r="Y211" s="203"/>
      <c r="Z211" s="4">
        <v>240</v>
      </c>
      <c r="AA211" s="202" t="s">
        <v>1</v>
      </c>
      <c r="AB211" s="203"/>
      <c r="AC211" s="4">
        <v>240</v>
      </c>
      <c r="AD211" s="202" t="s">
        <v>1</v>
      </c>
      <c r="AE211" s="203"/>
      <c r="AF211" s="4">
        <v>240</v>
      </c>
      <c r="AG211" s="202" t="s">
        <v>1</v>
      </c>
      <c r="AH211" s="203"/>
      <c r="AI211" s="4">
        <v>240</v>
      </c>
      <c r="AJ211" s="202" t="s">
        <v>1</v>
      </c>
      <c r="AK211" s="203"/>
      <c r="AL211" s="4">
        <v>240</v>
      </c>
      <c r="AM211" s="202" t="s">
        <v>1</v>
      </c>
      <c r="AN211" s="203"/>
      <c r="AO211" s="4">
        <v>240</v>
      </c>
      <c r="AP211" s="2"/>
      <c r="AQ211" s="1"/>
    </row>
    <row r="212" spans="4:45">
      <c r="D212" s="5"/>
      <c r="E212" s="5"/>
      <c r="F212" s="200">
        <f>不要１!AM201+不要１!AP201</f>
        <v>0</v>
      </c>
      <c r="G212" s="201"/>
      <c r="H212" s="3">
        <f>H211-F212</f>
        <v>240</v>
      </c>
      <c r="I212" s="200">
        <f>'　【補完用】0年目'!$AM$46+$I$201</f>
        <v>0</v>
      </c>
      <c r="J212" s="201"/>
      <c r="K212" s="3">
        <f>K211-I212</f>
        <v>240</v>
      </c>
      <c r="L212" s="200">
        <f>I214+L201</f>
        <v>0</v>
      </c>
      <c r="M212" s="201"/>
      <c r="N212" s="3">
        <f>N211-L212</f>
        <v>240</v>
      </c>
      <c r="O212" s="200">
        <f>L214+O201</f>
        <v>0</v>
      </c>
      <c r="P212" s="201"/>
      <c r="Q212" s="3">
        <f>Q211-O212</f>
        <v>240</v>
      </c>
      <c r="R212" s="200">
        <f>O214+R201</f>
        <v>0</v>
      </c>
      <c r="S212" s="201"/>
      <c r="T212" s="3">
        <f>T211-R212</f>
        <v>240</v>
      </c>
      <c r="U212" s="200">
        <f>R214+U201</f>
        <v>0</v>
      </c>
      <c r="V212" s="201"/>
      <c r="W212" s="3">
        <f>W211-U212</f>
        <v>240</v>
      </c>
      <c r="X212" s="200">
        <f>U214+X201</f>
        <v>0</v>
      </c>
      <c r="Y212" s="201"/>
      <c r="Z212" s="3">
        <f>Z211-X212</f>
        <v>240</v>
      </c>
      <c r="AA212" s="200">
        <f>X214+AA201</f>
        <v>0</v>
      </c>
      <c r="AB212" s="201"/>
      <c r="AC212" s="3">
        <f>AC211-AA212</f>
        <v>240</v>
      </c>
      <c r="AD212" s="200">
        <f>AA214+AD201</f>
        <v>0</v>
      </c>
      <c r="AE212" s="201"/>
      <c r="AF212" s="3">
        <f>AF211-AD212</f>
        <v>240</v>
      </c>
      <c r="AG212" s="200">
        <f>AD214+AG201</f>
        <v>0</v>
      </c>
      <c r="AH212" s="201"/>
      <c r="AI212" s="3">
        <f>AI211-AG212</f>
        <v>240</v>
      </c>
      <c r="AJ212" s="200">
        <f>AG214+AJ201</f>
        <v>0</v>
      </c>
      <c r="AK212" s="201"/>
      <c r="AL212" s="3">
        <f>AL211-AJ212</f>
        <v>240</v>
      </c>
      <c r="AM212" s="200">
        <f>AJ214+AM201</f>
        <v>0</v>
      </c>
      <c r="AN212" s="201"/>
      <c r="AO212" s="3">
        <f>AO211-AM212</f>
        <v>240</v>
      </c>
      <c r="AP212" s="2"/>
      <c r="AQ212" s="1"/>
    </row>
    <row r="213" spans="4:45">
      <c r="D213" s="5"/>
      <c r="E213" s="5"/>
      <c r="F213" s="202" t="s">
        <v>129</v>
      </c>
      <c r="G213" s="203"/>
      <c r="H213" s="4">
        <v>160</v>
      </c>
      <c r="I213" s="202" t="s">
        <v>75</v>
      </c>
      <c r="J213" s="203"/>
      <c r="K213" s="4">
        <v>160</v>
      </c>
      <c r="L213" s="202" t="s">
        <v>80</v>
      </c>
      <c r="M213" s="203"/>
      <c r="N213" s="4">
        <v>160</v>
      </c>
      <c r="O213" s="202" t="s">
        <v>80</v>
      </c>
      <c r="P213" s="203"/>
      <c r="Q213" s="4">
        <v>160</v>
      </c>
      <c r="R213" s="202" t="s">
        <v>80</v>
      </c>
      <c r="S213" s="203"/>
      <c r="T213" s="4">
        <v>160</v>
      </c>
      <c r="U213" s="202" t="s">
        <v>80</v>
      </c>
      <c r="V213" s="203"/>
      <c r="W213" s="4">
        <v>160</v>
      </c>
      <c r="X213" s="202" t="s">
        <v>80</v>
      </c>
      <c r="Y213" s="203"/>
      <c r="Z213" s="4">
        <v>160</v>
      </c>
      <c r="AA213" s="202" t="s">
        <v>3</v>
      </c>
      <c r="AB213" s="203"/>
      <c r="AC213" s="4">
        <v>160</v>
      </c>
      <c r="AD213" s="202" t="s">
        <v>3</v>
      </c>
      <c r="AE213" s="203"/>
      <c r="AF213" s="4">
        <v>160</v>
      </c>
      <c r="AG213" s="202" t="s">
        <v>3</v>
      </c>
      <c r="AH213" s="203"/>
      <c r="AI213" s="4">
        <v>160</v>
      </c>
      <c r="AJ213" s="202" t="s">
        <v>3</v>
      </c>
      <c r="AK213" s="203"/>
      <c r="AL213" s="4">
        <v>160</v>
      </c>
      <c r="AM213" s="202" t="s">
        <v>3</v>
      </c>
      <c r="AN213" s="203"/>
      <c r="AO213" s="4">
        <v>160</v>
      </c>
      <c r="AP213" s="2"/>
      <c r="AQ213" s="1"/>
    </row>
    <row r="214" spans="4:45">
      <c r="D214" s="5"/>
      <c r="E214" s="5"/>
      <c r="F214" s="200">
        <f>不要１!AP201</f>
        <v>0</v>
      </c>
      <c r="G214" s="201"/>
      <c r="H214" s="3">
        <f>H213-F214</f>
        <v>160</v>
      </c>
      <c r="I214" s="200">
        <f>I201</f>
        <v>0</v>
      </c>
      <c r="J214" s="201"/>
      <c r="K214" s="3">
        <f>K213-I214</f>
        <v>160</v>
      </c>
      <c r="L214" s="200">
        <f>L201</f>
        <v>0</v>
      </c>
      <c r="M214" s="201"/>
      <c r="N214" s="3">
        <f>N213-L214</f>
        <v>160</v>
      </c>
      <c r="O214" s="200">
        <f>O201</f>
        <v>0</v>
      </c>
      <c r="P214" s="201"/>
      <c r="Q214" s="3">
        <f>Q213-O214</f>
        <v>160</v>
      </c>
      <c r="R214" s="200">
        <f>R201</f>
        <v>0</v>
      </c>
      <c r="S214" s="201"/>
      <c r="T214" s="3">
        <f>T213-R214</f>
        <v>160</v>
      </c>
      <c r="U214" s="200">
        <f>U201</f>
        <v>0</v>
      </c>
      <c r="V214" s="201"/>
      <c r="W214" s="3">
        <f>W213-U214</f>
        <v>160</v>
      </c>
      <c r="X214" s="200">
        <f>X201</f>
        <v>0</v>
      </c>
      <c r="Y214" s="201"/>
      <c r="Z214" s="3">
        <f>Z213-X214</f>
        <v>160</v>
      </c>
      <c r="AA214" s="200">
        <f>AA201</f>
        <v>0</v>
      </c>
      <c r="AB214" s="201"/>
      <c r="AC214" s="3">
        <f>AC213-AA214</f>
        <v>160</v>
      </c>
      <c r="AD214" s="200">
        <f>AD201</f>
        <v>0</v>
      </c>
      <c r="AE214" s="201"/>
      <c r="AF214" s="3">
        <f>AF213-AD214</f>
        <v>160</v>
      </c>
      <c r="AG214" s="200">
        <f>AG201</f>
        <v>0</v>
      </c>
      <c r="AH214" s="201"/>
      <c r="AI214" s="3">
        <f>AI213-AG214</f>
        <v>160</v>
      </c>
      <c r="AJ214" s="200">
        <f>AJ201</f>
        <v>0</v>
      </c>
      <c r="AK214" s="201"/>
      <c r="AL214" s="3">
        <f>AL213-AJ214</f>
        <v>160</v>
      </c>
      <c r="AM214" s="200">
        <f>AM201</f>
        <v>0</v>
      </c>
      <c r="AN214" s="201"/>
      <c r="AO214" s="3">
        <f>AO213-AM214</f>
        <v>160</v>
      </c>
      <c r="AP214" s="2"/>
      <c r="AQ214" s="1"/>
    </row>
    <row r="215" spans="4:45" ht="21" customHeight="1" thickBot="1">
      <c r="E215" s="92" t="s">
        <v>12</v>
      </c>
      <c r="I215">
        <f>IF($X$2="",0,IF(I202&gt;$S$2,1,0))</f>
        <v>0</v>
      </c>
      <c r="L215">
        <f>IF($X$2="",0,IF(L202&gt;$S$2,1,0))</f>
        <v>0</v>
      </c>
      <c r="O215">
        <f>IF($X$2="",0,IF(O202&gt;$S$2,1,0))</f>
        <v>0</v>
      </c>
      <c r="R215">
        <f>IF($X$2="",0,IF(R202&gt;$S$2,1,0))</f>
        <v>0</v>
      </c>
      <c r="U215">
        <f>IF($X$2="",0,IF(U202&gt;$S$2,1,0))</f>
        <v>0</v>
      </c>
      <c r="X215">
        <f>IF($X$2="",0,IF(X202&gt;$S$2,1,0))</f>
        <v>0</v>
      </c>
      <c r="AA215">
        <f>IF($X$2="",0,IF(AA202&gt;$S$2,1,0))</f>
        <v>0</v>
      </c>
      <c r="AD215">
        <f>IF($X$2="",0,IF(AD202&gt;$S$2,1,0))</f>
        <v>0</v>
      </c>
      <c r="AG215">
        <f>IF($X$2="",0,IF(AG202&gt;$S$2,1,0))</f>
        <v>0</v>
      </c>
      <c r="AJ215">
        <f>IF($X$2="",0,IF(AJ202&gt;$S$2,1,0))</f>
        <v>0</v>
      </c>
      <c r="AM215">
        <f>IF($X$2="",0,IF(AM202&gt;$S$2,1,0))</f>
        <v>0</v>
      </c>
      <c r="AP215">
        <f>IF($X$2="",0,IF(AP202&gt;$S$2,1,0))</f>
        <v>0</v>
      </c>
    </row>
    <row r="216" spans="4:45" ht="40.5" customHeight="1" thickBot="1">
      <c r="D216" s="5">
        <v>15</v>
      </c>
      <c r="E216" s="5"/>
      <c r="F216" s="207" t="s">
        <v>98</v>
      </c>
      <c r="G216" s="207"/>
      <c r="H216" s="88">
        <f>MIN(H219,$E219)</f>
        <v>0</v>
      </c>
      <c r="I216" s="9">
        <f>'2年目'!G49</f>
        <v>0</v>
      </c>
      <c r="J216" s="10">
        <f>COUNTIF(I230,1)</f>
        <v>0</v>
      </c>
      <c r="K216" s="88">
        <f>MIN(K219,$E219)</f>
        <v>0</v>
      </c>
      <c r="L216" s="9">
        <f>'2年目'!J49</f>
        <v>0</v>
      </c>
      <c r="M216" s="10">
        <f>COUNTIF(I230:L230,1)</f>
        <v>0</v>
      </c>
      <c r="N216" s="88">
        <f>MIN(N219,$E219)</f>
        <v>0</v>
      </c>
      <c r="O216" s="9">
        <f>'2年目'!M49</f>
        <v>0</v>
      </c>
      <c r="P216" s="10">
        <f>COUNTIF(I230:O230,1)</f>
        <v>0</v>
      </c>
      <c r="Q216" s="88">
        <f>MIN(Q219,$E219)</f>
        <v>0</v>
      </c>
      <c r="R216" s="9">
        <f>'2年目'!P49</f>
        <v>0</v>
      </c>
      <c r="S216" s="10">
        <f>COUNTIF(I230:R230,1)</f>
        <v>0</v>
      </c>
      <c r="T216" s="88">
        <f>MIN(T219,$E219)</f>
        <v>0</v>
      </c>
      <c r="U216" s="9">
        <f>'2年目'!S49</f>
        <v>0</v>
      </c>
      <c r="V216" s="10">
        <f>COUNTIF(I230:U230,1)</f>
        <v>0</v>
      </c>
      <c r="W216" s="88">
        <f>MIN(W219,$E219)</f>
        <v>0</v>
      </c>
      <c r="X216" s="9">
        <f>'2年目'!V49</f>
        <v>0</v>
      </c>
      <c r="Y216" s="10">
        <f>COUNTIF(I230:X230,1)</f>
        <v>0</v>
      </c>
      <c r="Z216" s="88">
        <f>MIN(Z219,$E219)</f>
        <v>0</v>
      </c>
      <c r="AA216" s="9">
        <f>'2年目'!Y49</f>
        <v>0</v>
      </c>
      <c r="AB216" s="10">
        <f>COUNTIF(I230:AA230,1)</f>
        <v>0</v>
      </c>
      <c r="AC216" s="88">
        <f>MIN(AC219,$E219)</f>
        <v>0</v>
      </c>
      <c r="AD216" s="9">
        <f>'2年目'!AB49</f>
        <v>0</v>
      </c>
      <c r="AE216" s="10">
        <f>COUNTIF(I230:AD230,1)</f>
        <v>0</v>
      </c>
      <c r="AF216" s="88">
        <f>MIN(AF219,$E219)</f>
        <v>0</v>
      </c>
      <c r="AG216" s="9">
        <f>'2年目'!AE49</f>
        <v>0</v>
      </c>
      <c r="AH216" s="10">
        <f>COUNTIF(I230:AG230,1)</f>
        <v>0</v>
      </c>
      <c r="AI216" s="88">
        <f>MIN(AI219,$E219)</f>
        <v>0</v>
      </c>
      <c r="AJ216" s="9">
        <f>'2年目'!AH49</f>
        <v>0</v>
      </c>
      <c r="AK216" s="10">
        <f>COUNTIF(I230:AJ230,1)</f>
        <v>0</v>
      </c>
      <c r="AL216" s="88">
        <f>MIN(AL219,$E219)</f>
        <v>0</v>
      </c>
      <c r="AM216" s="9">
        <f>'2年目'!AK49</f>
        <v>0</v>
      </c>
      <c r="AN216" s="10">
        <f>COUNTIF(I230:AM230,1)</f>
        <v>0</v>
      </c>
      <c r="AO216" s="88">
        <f>MIN(AO219,$E219)</f>
        <v>0</v>
      </c>
      <c r="AP216" s="9">
        <f>'2年目'!AN49</f>
        <v>0</v>
      </c>
      <c r="AQ216" s="10">
        <f>COUNTIF(I230:AP230,1)</f>
        <v>0</v>
      </c>
      <c r="AR216" s="24">
        <f>I216+L216+O216+R216+U216+X216+AA216+AD216+AG216+AJ216+AM216+AP216</f>
        <v>0</v>
      </c>
      <c r="AS216" s="18" t="s">
        <v>24</v>
      </c>
    </row>
    <row r="217" spans="4:45" s="17" customFormat="1" ht="18.75" customHeight="1" thickBot="1">
      <c r="D217" s="30" t="s">
        <v>23</v>
      </c>
      <c r="E217" s="31" t="s">
        <v>19</v>
      </c>
      <c r="F217" s="207"/>
      <c r="G217" s="207"/>
      <c r="H217" s="91">
        <f>MIN(H218,H219,$E219)</f>
        <v>0</v>
      </c>
      <c r="I217" s="22">
        <f>'2年目'!G50</f>
        <v>0</v>
      </c>
      <c r="J217" s="23">
        <f>'2年目'!H50</f>
        <v>0</v>
      </c>
      <c r="K217" s="91">
        <f>MIN(K218,K219,$E219)</f>
        <v>0</v>
      </c>
      <c r="L217" s="22">
        <f>'2年目'!J50</f>
        <v>0</v>
      </c>
      <c r="M217" s="23">
        <f>'2年目'!K50</f>
        <v>0</v>
      </c>
      <c r="N217" s="91">
        <f>IF(M216&gt;=$X$2,MIN($S$2,N218,N219,$AL$2-L219,$E219),MIN(N218,N219,$AL$2-L219,$E219))</f>
        <v>0</v>
      </c>
      <c r="O217" s="22">
        <f>'2年目'!M50</f>
        <v>0</v>
      </c>
      <c r="P217" s="23">
        <f>'2年目'!N50</f>
        <v>0</v>
      </c>
      <c r="Q217" s="91">
        <f>IF(P216&gt;=$X$2,MIN($S$2,Q218,Q219,$AL$2-O219,$E219),MIN(Q218,Q219,$AL$2-O219,$E219))</f>
        <v>0</v>
      </c>
      <c r="R217" s="22">
        <f>'2年目'!P50</f>
        <v>0</v>
      </c>
      <c r="S217" s="23">
        <f>'2年目'!Q50</f>
        <v>0</v>
      </c>
      <c r="T217" s="91">
        <f>IF(S216&gt;=$X$2,MIN($S$2,T218,T219,$AL$2-R219,$E219),MIN(T218,T219,$AL$2-R219,$E219))</f>
        <v>0</v>
      </c>
      <c r="U217" s="22">
        <f>'2年目'!S50</f>
        <v>0</v>
      </c>
      <c r="V217" s="23">
        <f>'2年目'!T50</f>
        <v>0</v>
      </c>
      <c r="W217" s="91">
        <f>IF(V216&gt;=$X$2,MIN($S$2,W218,W219,$AL$2-U219,$E219),MIN(W218,W219,$AL$2-U219,$E219))</f>
        <v>0</v>
      </c>
      <c r="X217" s="22">
        <f>'2年目'!V50</f>
        <v>0</v>
      </c>
      <c r="Y217" s="23">
        <f>'2年目'!W50</f>
        <v>0</v>
      </c>
      <c r="Z217" s="91">
        <f>IF(Y216&gt;=$X$2,MIN($S$2,Z218,Z219,$AL$2-X219,$E219),MIN(Z218,Z219,$AL$2-X219,$E219))</f>
        <v>0</v>
      </c>
      <c r="AA217" s="22">
        <f>'2年目'!Y50</f>
        <v>0</v>
      </c>
      <c r="AB217" s="23">
        <f>'2年目'!Z50</f>
        <v>0</v>
      </c>
      <c r="AC217" s="91">
        <f>IF(AB216&gt;=$X$2,MIN($S$2,AC218,AC219,$AL$2-AA219,$E219),MIN(AC218,AC219,$AL$2-AA219,$E219))</f>
        <v>0</v>
      </c>
      <c r="AD217" s="22">
        <f>'2年目'!AB50</f>
        <v>0</v>
      </c>
      <c r="AE217" s="23">
        <f>'2年目'!AC50</f>
        <v>0</v>
      </c>
      <c r="AF217" s="91">
        <f>IF(AE216&gt;=$X$2,MIN($S$2,AF218,AF219,$AL$2-AD219,$E219),MIN(AF218,AF219,$AL$2-AD219,$E219))</f>
        <v>0</v>
      </c>
      <c r="AG217" s="22">
        <f>'2年目'!AE50</f>
        <v>0</v>
      </c>
      <c r="AH217" s="23">
        <f>'2年目'!AF50</f>
        <v>0</v>
      </c>
      <c r="AI217" s="91">
        <f>IF(AH216&gt;=$X$2,MIN($S$2,AI218,AI219,$AL$2-AG219,$E219),MIN(AI218,AI219,$AL$2-AG219,$E219))</f>
        <v>0</v>
      </c>
      <c r="AJ217" s="22">
        <f>'2年目'!AH50</f>
        <v>0</v>
      </c>
      <c r="AK217" s="23">
        <f>'2年目'!AI50</f>
        <v>0</v>
      </c>
      <c r="AL217" s="91">
        <f>IF(AK216&gt;=$X$2,MIN($S$2,AL218,AL219,$AL$2-AJ219,$E219),MIN(AL218,AL219,$AL$2-AJ219,$E219))</f>
        <v>0</v>
      </c>
      <c r="AM217" s="22">
        <f>'2年目'!AK50</f>
        <v>0</v>
      </c>
      <c r="AN217" s="23">
        <f>'2年目'!AL50</f>
        <v>0</v>
      </c>
      <c r="AO217" s="91">
        <f>IF(AN216&gt;=$X$2,MIN($S$2,AO218,AO219,$AL$2-AM219,$E219),MIN(AO218,AO219,$AL$2-AM219,$E219))</f>
        <v>0</v>
      </c>
      <c r="AP217" s="22">
        <f>'2年目'!AN50</f>
        <v>0</v>
      </c>
      <c r="AQ217" s="23">
        <f>'2年目'!AO50</f>
        <v>0</v>
      </c>
      <c r="AR217" s="12">
        <f>I217+L217+O217+R217+U217+X217+AA217+AD217+AG217+AJ217+AM217+AP217</f>
        <v>0</v>
      </c>
      <c r="AS217" s="18" t="s">
        <v>20</v>
      </c>
    </row>
    <row r="218" spans="4:45">
      <c r="D218" s="5"/>
      <c r="E218" s="5"/>
      <c r="F218" s="59"/>
      <c r="G218" s="60"/>
      <c r="H218" s="13"/>
      <c r="I218" s="59"/>
      <c r="J218" s="60"/>
      <c r="K218" s="13"/>
      <c r="L218" s="204" t="s">
        <v>25</v>
      </c>
      <c r="M218" s="205"/>
      <c r="N218" s="15" t="str">
        <f>IF(M216&gt;=$X$2,$S$2,"")</f>
        <v/>
      </c>
      <c r="O218" s="204" t="s">
        <v>25</v>
      </c>
      <c r="P218" s="205"/>
      <c r="Q218" s="15" t="str">
        <f>IF(P216&gt;=$X$2,$S$2,"")</f>
        <v/>
      </c>
      <c r="R218" s="204" t="s">
        <v>25</v>
      </c>
      <c r="S218" s="205"/>
      <c r="T218" s="15" t="str">
        <f>IF(S216&gt;=$X$2,$S$2,"")</f>
        <v/>
      </c>
      <c r="U218" s="204" t="s">
        <v>25</v>
      </c>
      <c r="V218" s="205"/>
      <c r="W218" s="15" t="str">
        <f>IF(V216&gt;=$X$2,$S$2,"")</f>
        <v/>
      </c>
      <c r="X218" s="204" t="s">
        <v>25</v>
      </c>
      <c r="Y218" s="205"/>
      <c r="Z218" s="15" t="str">
        <f>IF(Y216&gt;=$X$2,$S$2,"")</f>
        <v/>
      </c>
      <c r="AA218" s="204" t="s">
        <v>25</v>
      </c>
      <c r="AB218" s="205"/>
      <c r="AC218" s="15" t="str">
        <f>IF(AB216&gt;=$X$2,$S$2,"")</f>
        <v/>
      </c>
      <c r="AD218" s="204" t="s">
        <v>25</v>
      </c>
      <c r="AE218" s="205"/>
      <c r="AF218" s="15" t="str">
        <f>IF(AE216&gt;=$X$2,$S$2,"")</f>
        <v/>
      </c>
      <c r="AG218" s="204" t="s">
        <v>25</v>
      </c>
      <c r="AH218" s="205"/>
      <c r="AI218" s="15" t="str">
        <f>IF(AH216&gt;=$X$2,$S$2,"")</f>
        <v/>
      </c>
      <c r="AJ218" s="204" t="s">
        <v>25</v>
      </c>
      <c r="AK218" s="205"/>
      <c r="AL218" s="15" t="str">
        <f>IF(AK216&gt;=$X$2,$S$2,"")</f>
        <v/>
      </c>
      <c r="AM218" s="204" t="s">
        <v>25</v>
      </c>
      <c r="AN218" s="205"/>
      <c r="AO218" s="15" t="str">
        <f>IF(AN216&gt;=$X$2,$S$2,"")</f>
        <v/>
      </c>
      <c r="AP218" s="204" t="s">
        <v>25</v>
      </c>
      <c r="AQ218" s="205"/>
    </row>
    <row r="219" spans="4:45" ht="13.5" customHeight="1">
      <c r="D219" s="5"/>
      <c r="E219" s="89">
        <f>IF($AE$2="",$S$2,$AE$2)</f>
        <v>0</v>
      </c>
      <c r="F219" s="206"/>
      <c r="G219" s="205"/>
      <c r="H219" s="90">
        <f>IF(MIN(H221,H223,H225,H227,H229)&lt;0,0,MIN(H221,H223,H225,H227,H229,$AE$2))</f>
        <v>160</v>
      </c>
      <c r="I219" s="206"/>
      <c r="J219" s="205"/>
      <c r="K219" s="90">
        <f>IF(MIN(K221,K223,K225,K227,K229)&lt;0,0,MIN(K221,K223,K225,K227,K229,$AE$2))</f>
        <v>160</v>
      </c>
      <c r="L219" s="200">
        <f>I217+L217</f>
        <v>0</v>
      </c>
      <c r="M219" s="201"/>
      <c r="N219" s="90">
        <f>IF(MIN(N221,N223,N225,N227,N229)&lt;0,0,MIN(N221,N223,N225,N227,N229,$AE$2))</f>
        <v>160</v>
      </c>
      <c r="O219" s="200">
        <f>L219+O217</f>
        <v>0</v>
      </c>
      <c r="P219" s="201"/>
      <c r="Q219" s="90">
        <f>IF(MIN(Q221,Q223,Q225,Q227,Q229)&lt;0,0,MIN(Q221,Q223,Q225,Q227,Q229,$AE$2))</f>
        <v>160</v>
      </c>
      <c r="R219" s="200">
        <f>O219+R217</f>
        <v>0</v>
      </c>
      <c r="S219" s="201"/>
      <c r="T219" s="90">
        <f>IF(MIN(T221,T223,T225,T227,T229)&lt;0,0,MIN(T221,T223,T225,T227,T229,$AE$2))</f>
        <v>160</v>
      </c>
      <c r="U219" s="200">
        <f>R219+U217</f>
        <v>0</v>
      </c>
      <c r="V219" s="201"/>
      <c r="W219" s="90">
        <f>IF(MIN(W221,W223,W225,W227,W229)&lt;0,0,MIN(W221,W223,W225,W227,W229,$AE$2))</f>
        <v>160</v>
      </c>
      <c r="X219" s="200">
        <f>U219+X217</f>
        <v>0</v>
      </c>
      <c r="Y219" s="201"/>
      <c r="Z219" s="90">
        <f>IF(MIN(Z221,Z223,Z225,Z227,Z229)&lt;0,0,MIN(Z221,Z223,Z225,Z227,Z229,$AE$2))</f>
        <v>160</v>
      </c>
      <c r="AA219" s="200">
        <f>X219+AA217</f>
        <v>0</v>
      </c>
      <c r="AB219" s="201"/>
      <c r="AC219" s="90">
        <f>IF(MIN(AC221,AC223,AC225,AC227,AC229)&lt;0,0,MIN(AC221,AC223,AC225,AC227,AC229,$AE$2))</f>
        <v>160</v>
      </c>
      <c r="AD219" s="200">
        <f>AA219+AD217</f>
        <v>0</v>
      </c>
      <c r="AE219" s="201"/>
      <c r="AF219" s="90">
        <f>IF(MIN(AF221,AF223,AF225,AF227,AF229)&lt;0,0,MIN(AF221,AF223,AF225,AF227,AF229,$AE$2))</f>
        <v>160</v>
      </c>
      <c r="AG219" s="200">
        <f>AD219+AG217</f>
        <v>0</v>
      </c>
      <c r="AH219" s="201"/>
      <c r="AI219" s="90">
        <f>IF(MIN(AI221,AI223,AI225,AI227,AI229)&lt;0,0,MIN(AI221,AI223,AI225,AI227,AI229,$AE$2))</f>
        <v>160</v>
      </c>
      <c r="AJ219" s="200">
        <f>AG219+AJ217</f>
        <v>0</v>
      </c>
      <c r="AK219" s="201"/>
      <c r="AL219" s="90">
        <f>IF(MIN(AL221,AL223,AL225,AL227,AL229)&lt;0,0,MIN(AL221,AL223,AL225,AL227,AL229,$AE$2))</f>
        <v>160</v>
      </c>
      <c r="AM219" s="200">
        <f>AJ219+AM217</f>
        <v>0</v>
      </c>
      <c r="AN219" s="201"/>
      <c r="AO219" s="90">
        <f>IF(MIN(AO221,AO223,AO225,AO227,AO229)&lt;0,0,MIN(AO221,AO223,AO225,AO227,AO229,$AE$2))</f>
        <v>160</v>
      </c>
      <c r="AP219" s="200">
        <f>AM219+AP217</f>
        <v>0</v>
      </c>
      <c r="AQ219" s="201"/>
    </row>
    <row r="220" spans="4:45" ht="13.5" customHeight="1">
      <c r="D220" s="5"/>
      <c r="E220" s="5"/>
      <c r="F220" s="202" t="s">
        <v>125</v>
      </c>
      <c r="G220" s="203"/>
      <c r="H220" s="4">
        <v>480</v>
      </c>
      <c r="I220" s="202" t="s">
        <v>71</v>
      </c>
      <c r="J220" s="203"/>
      <c r="K220" s="4">
        <v>480</v>
      </c>
      <c r="L220" s="202" t="s">
        <v>76</v>
      </c>
      <c r="M220" s="203"/>
      <c r="N220" s="4">
        <v>480</v>
      </c>
      <c r="O220" s="202" t="s">
        <v>76</v>
      </c>
      <c r="P220" s="203"/>
      <c r="Q220" s="4">
        <v>480</v>
      </c>
      <c r="R220" s="202" t="s">
        <v>76</v>
      </c>
      <c r="S220" s="203"/>
      <c r="T220" s="4">
        <v>480</v>
      </c>
      <c r="U220" s="202" t="s">
        <v>76</v>
      </c>
      <c r="V220" s="203"/>
      <c r="W220" s="4">
        <v>480</v>
      </c>
      <c r="X220" s="202" t="s">
        <v>76</v>
      </c>
      <c r="Y220" s="203"/>
      <c r="Z220" s="4">
        <v>480</v>
      </c>
      <c r="AA220" s="202" t="s">
        <v>4</v>
      </c>
      <c r="AB220" s="203"/>
      <c r="AC220" s="4">
        <v>480</v>
      </c>
      <c r="AD220" s="202" t="s">
        <v>5</v>
      </c>
      <c r="AE220" s="203"/>
      <c r="AF220" s="4">
        <v>480</v>
      </c>
      <c r="AG220" s="202" t="s">
        <v>6</v>
      </c>
      <c r="AH220" s="203"/>
      <c r="AI220" s="4">
        <v>480</v>
      </c>
      <c r="AJ220" s="202" t="s">
        <v>7</v>
      </c>
      <c r="AK220" s="203"/>
      <c r="AL220" s="4">
        <v>480</v>
      </c>
      <c r="AM220" s="202" t="s">
        <v>8</v>
      </c>
      <c r="AN220" s="203"/>
      <c r="AO220" s="4">
        <v>480</v>
      </c>
      <c r="AP220" s="2"/>
      <c r="AQ220" s="1"/>
    </row>
    <row r="221" spans="4:45" ht="13.5" customHeight="1">
      <c r="D221" s="5"/>
      <c r="E221" s="5"/>
      <c r="F221" s="200">
        <f>不要１!AC216+不要１!AG216+不要１!AJ216+不要１!AM216+不要１!AP216</f>
        <v>0</v>
      </c>
      <c r="G221" s="201"/>
      <c r="H221" s="3">
        <f>H220-F221</f>
        <v>480</v>
      </c>
      <c r="I221" s="200">
        <f>'　【補完用】0年目'!$AD$49+'　【補完用】0年目'!$AG$49+'　【補完用】0年目'!$AJ$49+'　【補完用】0年目'!$AM$49+$I$216</f>
        <v>0</v>
      </c>
      <c r="J221" s="201"/>
      <c r="K221" s="3">
        <f>K220-I221</f>
        <v>480</v>
      </c>
      <c r="L221" s="200">
        <f>I223+L216</f>
        <v>0</v>
      </c>
      <c r="M221" s="201"/>
      <c r="N221" s="3">
        <f>N220-L221</f>
        <v>480</v>
      </c>
      <c r="O221" s="200">
        <f>L223+O216</f>
        <v>0</v>
      </c>
      <c r="P221" s="201"/>
      <c r="Q221" s="3">
        <f>Q220-O221</f>
        <v>480</v>
      </c>
      <c r="R221" s="200">
        <f>O223+R216</f>
        <v>0</v>
      </c>
      <c r="S221" s="201"/>
      <c r="T221" s="3">
        <f>T220-R221</f>
        <v>480</v>
      </c>
      <c r="U221" s="200">
        <f>R223+U216</f>
        <v>0</v>
      </c>
      <c r="V221" s="201"/>
      <c r="W221" s="3">
        <f>W220-U221</f>
        <v>480</v>
      </c>
      <c r="X221" s="200">
        <f>U223+X216</f>
        <v>0</v>
      </c>
      <c r="Y221" s="201"/>
      <c r="Z221" s="3">
        <f>Z220-X221</f>
        <v>480</v>
      </c>
      <c r="AA221" s="200">
        <f>X223+AA216</f>
        <v>0</v>
      </c>
      <c r="AB221" s="201"/>
      <c r="AC221" s="3">
        <f>AC220-AA221</f>
        <v>480</v>
      </c>
      <c r="AD221" s="200">
        <f>AA223+AD216</f>
        <v>0</v>
      </c>
      <c r="AE221" s="201"/>
      <c r="AF221" s="3">
        <f>AF220-AD221</f>
        <v>480</v>
      </c>
      <c r="AG221" s="200">
        <f>AD223+AG216</f>
        <v>0</v>
      </c>
      <c r="AH221" s="201"/>
      <c r="AI221" s="3">
        <f>AI220-AG221</f>
        <v>480</v>
      </c>
      <c r="AJ221" s="200">
        <f>AG223+AJ216</f>
        <v>0</v>
      </c>
      <c r="AK221" s="201"/>
      <c r="AL221" s="3">
        <f>AL220-AJ221</f>
        <v>480</v>
      </c>
      <c r="AM221" s="200">
        <f>AJ223+AM216</f>
        <v>0</v>
      </c>
      <c r="AN221" s="201"/>
      <c r="AO221" s="3">
        <f>AO220-AM221</f>
        <v>480</v>
      </c>
      <c r="AP221" s="2"/>
      <c r="AQ221" s="1"/>
    </row>
    <row r="222" spans="4:45" ht="13.5" customHeight="1">
      <c r="D222" s="5"/>
      <c r="E222" s="5"/>
      <c r="F222" s="202" t="s">
        <v>126</v>
      </c>
      <c r="G222" s="203"/>
      <c r="H222" s="4">
        <v>400</v>
      </c>
      <c r="I222" s="202" t="s">
        <v>72</v>
      </c>
      <c r="J222" s="203"/>
      <c r="K222" s="4">
        <v>400</v>
      </c>
      <c r="L222" s="202" t="s">
        <v>77</v>
      </c>
      <c r="M222" s="203"/>
      <c r="N222" s="4">
        <v>400</v>
      </c>
      <c r="O222" s="202" t="s">
        <v>77</v>
      </c>
      <c r="P222" s="203"/>
      <c r="Q222" s="4">
        <v>400</v>
      </c>
      <c r="R222" s="202" t="s">
        <v>77</v>
      </c>
      <c r="S222" s="203"/>
      <c r="T222" s="4">
        <v>400</v>
      </c>
      <c r="U222" s="202" t="s">
        <v>77</v>
      </c>
      <c r="V222" s="203"/>
      <c r="W222" s="4">
        <v>400</v>
      </c>
      <c r="X222" s="202" t="s">
        <v>77</v>
      </c>
      <c r="Y222" s="203"/>
      <c r="Z222" s="4">
        <v>400</v>
      </c>
      <c r="AA222" s="202" t="s">
        <v>2</v>
      </c>
      <c r="AB222" s="203"/>
      <c r="AC222" s="4">
        <v>400</v>
      </c>
      <c r="AD222" s="202" t="s">
        <v>2</v>
      </c>
      <c r="AE222" s="203"/>
      <c r="AF222" s="4">
        <v>400</v>
      </c>
      <c r="AG222" s="202" t="s">
        <v>2</v>
      </c>
      <c r="AH222" s="203"/>
      <c r="AI222" s="4">
        <v>400</v>
      </c>
      <c r="AJ222" s="202" t="s">
        <v>2</v>
      </c>
      <c r="AK222" s="203"/>
      <c r="AL222" s="4">
        <v>400</v>
      </c>
      <c r="AM222" s="202" t="s">
        <v>2</v>
      </c>
      <c r="AN222" s="203"/>
      <c r="AO222" s="4">
        <v>400</v>
      </c>
      <c r="AP222" s="2"/>
      <c r="AQ222" s="1"/>
    </row>
    <row r="223" spans="4:45" ht="13.5" customHeight="1">
      <c r="D223" s="5"/>
      <c r="E223" s="5"/>
      <c r="F223" s="200">
        <f>不要１!AG216+不要１!AJ216+不要１!AM216+不要１!AP216</f>
        <v>0</v>
      </c>
      <c r="G223" s="201"/>
      <c r="H223" s="3">
        <f>H222-F223</f>
        <v>400</v>
      </c>
      <c r="I223" s="200">
        <f>'　【補完用】0年目'!$AG$49+'　【補完用】0年目'!$AJ$49+'　【補完用】0年目'!$AM$49+$I$216</f>
        <v>0</v>
      </c>
      <c r="J223" s="201"/>
      <c r="K223" s="3">
        <f>K222-I223</f>
        <v>400</v>
      </c>
      <c r="L223" s="200">
        <f>I225+L216</f>
        <v>0</v>
      </c>
      <c r="M223" s="201"/>
      <c r="N223" s="3">
        <f>N222-L223</f>
        <v>400</v>
      </c>
      <c r="O223" s="200">
        <f>L225+O216</f>
        <v>0</v>
      </c>
      <c r="P223" s="201"/>
      <c r="Q223" s="3">
        <f>Q222-O223</f>
        <v>400</v>
      </c>
      <c r="R223" s="200">
        <f>O225+R216</f>
        <v>0</v>
      </c>
      <c r="S223" s="201"/>
      <c r="T223" s="3">
        <f>T222-R223</f>
        <v>400</v>
      </c>
      <c r="U223" s="200">
        <f>R225+U216</f>
        <v>0</v>
      </c>
      <c r="V223" s="201"/>
      <c r="W223" s="3">
        <f>W222-U223</f>
        <v>400</v>
      </c>
      <c r="X223" s="200">
        <f>U225+X216</f>
        <v>0</v>
      </c>
      <c r="Y223" s="201"/>
      <c r="Z223" s="3">
        <f>Z222-X223</f>
        <v>400</v>
      </c>
      <c r="AA223" s="200">
        <f>X225+AA216</f>
        <v>0</v>
      </c>
      <c r="AB223" s="201"/>
      <c r="AC223" s="3">
        <f>AC222-AA223</f>
        <v>400</v>
      </c>
      <c r="AD223" s="200">
        <f>AA225+AD216</f>
        <v>0</v>
      </c>
      <c r="AE223" s="201"/>
      <c r="AF223" s="3">
        <f>AF222-AD223</f>
        <v>400</v>
      </c>
      <c r="AG223" s="200">
        <f>AD225+AG216</f>
        <v>0</v>
      </c>
      <c r="AH223" s="201"/>
      <c r="AI223" s="3">
        <f>AI222-AG223</f>
        <v>400</v>
      </c>
      <c r="AJ223" s="200">
        <f>AG225+AJ216</f>
        <v>0</v>
      </c>
      <c r="AK223" s="201"/>
      <c r="AL223" s="3">
        <f>AL222-AJ223</f>
        <v>400</v>
      </c>
      <c r="AM223" s="200">
        <f>AJ225+AM216</f>
        <v>0</v>
      </c>
      <c r="AN223" s="201"/>
      <c r="AO223" s="3">
        <f>AO222-AM223</f>
        <v>400</v>
      </c>
      <c r="AP223" s="2"/>
      <c r="AQ223" s="1"/>
    </row>
    <row r="224" spans="4:45" ht="13.5" customHeight="1">
      <c r="D224" s="5"/>
      <c r="E224" s="5"/>
      <c r="F224" s="202" t="s">
        <v>127</v>
      </c>
      <c r="G224" s="203"/>
      <c r="H224" s="4">
        <v>320</v>
      </c>
      <c r="I224" s="202" t="s">
        <v>73</v>
      </c>
      <c r="J224" s="203"/>
      <c r="K224" s="4">
        <v>320</v>
      </c>
      <c r="L224" s="202" t="s">
        <v>78</v>
      </c>
      <c r="M224" s="203"/>
      <c r="N224" s="4">
        <v>320</v>
      </c>
      <c r="O224" s="202" t="s">
        <v>78</v>
      </c>
      <c r="P224" s="203"/>
      <c r="Q224" s="4">
        <v>320</v>
      </c>
      <c r="R224" s="202" t="s">
        <v>78</v>
      </c>
      <c r="S224" s="203"/>
      <c r="T224" s="4">
        <v>320</v>
      </c>
      <c r="U224" s="202" t="s">
        <v>78</v>
      </c>
      <c r="V224" s="203"/>
      <c r="W224" s="4">
        <v>320</v>
      </c>
      <c r="X224" s="202" t="s">
        <v>78</v>
      </c>
      <c r="Y224" s="203"/>
      <c r="Z224" s="4">
        <v>320</v>
      </c>
      <c r="AA224" s="202" t="s">
        <v>0</v>
      </c>
      <c r="AB224" s="203"/>
      <c r="AC224" s="4">
        <v>320</v>
      </c>
      <c r="AD224" s="202" t="s">
        <v>0</v>
      </c>
      <c r="AE224" s="203"/>
      <c r="AF224" s="4">
        <v>320</v>
      </c>
      <c r="AG224" s="202" t="s">
        <v>0</v>
      </c>
      <c r="AH224" s="203"/>
      <c r="AI224" s="4">
        <v>320</v>
      </c>
      <c r="AJ224" s="202" t="s">
        <v>0</v>
      </c>
      <c r="AK224" s="203"/>
      <c r="AL224" s="4">
        <v>320</v>
      </c>
      <c r="AM224" s="202" t="s">
        <v>0</v>
      </c>
      <c r="AN224" s="203"/>
      <c r="AO224" s="4">
        <v>320</v>
      </c>
      <c r="AP224" s="2"/>
      <c r="AQ224" s="1"/>
    </row>
    <row r="225" spans="4:45" ht="13.5" customHeight="1">
      <c r="D225" s="5"/>
      <c r="E225" s="5"/>
      <c r="F225" s="200">
        <f>不要１!AJ216+不要１!AM216+不要１!AP216</f>
        <v>0</v>
      </c>
      <c r="G225" s="201"/>
      <c r="H225" s="3">
        <f>H224-F225</f>
        <v>320</v>
      </c>
      <c r="I225" s="200">
        <f>'　【補完用】0年目'!$AJ$49+'　【補完用】0年目'!$AM$49+$I$216</f>
        <v>0</v>
      </c>
      <c r="J225" s="201"/>
      <c r="K225" s="3">
        <f>K224-I225</f>
        <v>320</v>
      </c>
      <c r="L225" s="200">
        <f>I227+L216</f>
        <v>0</v>
      </c>
      <c r="M225" s="201"/>
      <c r="N225" s="3">
        <f>N224-L225</f>
        <v>320</v>
      </c>
      <c r="O225" s="200">
        <f>L227+O216</f>
        <v>0</v>
      </c>
      <c r="P225" s="201"/>
      <c r="Q225" s="3">
        <f>Q224-O225</f>
        <v>320</v>
      </c>
      <c r="R225" s="200">
        <f>O227+R216</f>
        <v>0</v>
      </c>
      <c r="S225" s="201"/>
      <c r="T225" s="3">
        <f>T224-R225</f>
        <v>320</v>
      </c>
      <c r="U225" s="200">
        <f>R227+U216</f>
        <v>0</v>
      </c>
      <c r="V225" s="201"/>
      <c r="W225" s="3">
        <f>W224-U225</f>
        <v>320</v>
      </c>
      <c r="X225" s="200">
        <f>U227+X216</f>
        <v>0</v>
      </c>
      <c r="Y225" s="201"/>
      <c r="Z225" s="3">
        <f>Z224-X225</f>
        <v>320</v>
      </c>
      <c r="AA225" s="200">
        <f>X227+AA216</f>
        <v>0</v>
      </c>
      <c r="AB225" s="201"/>
      <c r="AC225" s="3">
        <f>AC224-AA225</f>
        <v>320</v>
      </c>
      <c r="AD225" s="200">
        <f>AA227+AD216</f>
        <v>0</v>
      </c>
      <c r="AE225" s="201"/>
      <c r="AF225" s="3">
        <f>AF224-AD225</f>
        <v>320</v>
      </c>
      <c r="AG225" s="200">
        <f>AD227+AG216</f>
        <v>0</v>
      </c>
      <c r="AH225" s="201"/>
      <c r="AI225" s="3">
        <f>AI224-AG225</f>
        <v>320</v>
      </c>
      <c r="AJ225" s="200">
        <f>AG227+AJ216</f>
        <v>0</v>
      </c>
      <c r="AK225" s="201"/>
      <c r="AL225" s="3">
        <f>AL224-AJ225</f>
        <v>320</v>
      </c>
      <c r="AM225" s="200">
        <f>AJ227+AM216</f>
        <v>0</v>
      </c>
      <c r="AN225" s="201"/>
      <c r="AO225" s="3">
        <f>AO224-AM225</f>
        <v>320</v>
      </c>
      <c r="AP225" s="2"/>
      <c r="AQ225" s="1"/>
    </row>
    <row r="226" spans="4:45" ht="13.5" customHeight="1">
      <c r="D226" s="5"/>
      <c r="E226" s="5"/>
      <c r="F226" s="202" t="s">
        <v>128</v>
      </c>
      <c r="G226" s="203"/>
      <c r="H226" s="4">
        <v>240</v>
      </c>
      <c r="I226" s="202" t="s">
        <v>74</v>
      </c>
      <c r="J226" s="203"/>
      <c r="K226" s="4">
        <v>240</v>
      </c>
      <c r="L226" s="202" t="s">
        <v>79</v>
      </c>
      <c r="M226" s="203"/>
      <c r="N226" s="4">
        <v>240</v>
      </c>
      <c r="O226" s="202" t="s">
        <v>79</v>
      </c>
      <c r="P226" s="203"/>
      <c r="Q226" s="4">
        <v>240</v>
      </c>
      <c r="R226" s="202" t="s">
        <v>79</v>
      </c>
      <c r="S226" s="203"/>
      <c r="T226" s="4">
        <v>240</v>
      </c>
      <c r="U226" s="202" t="s">
        <v>79</v>
      </c>
      <c r="V226" s="203"/>
      <c r="W226" s="4">
        <v>240</v>
      </c>
      <c r="X226" s="202" t="s">
        <v>79</v>
      </c>
      <c r="Y226" s="203"/>
      <c r="Z226" s="4">
        <v>240</v>
      </c>
      <c r="AA226" s="202" t="s">
        <v>1</v>
      </c>
      <c r="AB226" s="203"/>
      <c r="AC226" s="4">
        <v>240</v>
      </c>
      <c r="AD226" s="202" t="s">
        <v>1</v>
      </c>
      <c r="AE226" s="203"/>
      <c r="AF226" s="4">
        <v>240</v>
      </c>
      <c r="AG226" s="202" t="s">
        <v>1</v>
      </c>
      <c r="AH226" s="203"/>
      <c r="AI226" s="4">
        <v>240</v>
      </c>
      <c r="AJ226" s="202" t="s">
        <v>1</v>
      </c>
      <c r="AK226" s="203"/>
      <c r="AL226" s="4">
        <v>240</v>
      </c>
      <c r="AM226" s="202" t="s">
        <v>1</v>
      </c>
      <c r="AN226" s="203"/>
      <c r="AO226" s="4">
        <v>240</v>
      </c>
      <c r="AP226" s="2"/>
      <c r="AQ226" s="1"/>
    </row>
    <row r="227" spans="4:45">
      <c r="D227" s="5"/>
      <c r="E227" s="5"/>
      <c r="F227" s="200">
        <f>不要１!AM216+不要１!AP216</f>
        <v>0</v>
      </c>
      <c r="G227" s="201"/>
      <c r="H227" s="3">
        <f>H226-F227</f>
        <v>240</v>
      </c>
      <c r="I227" s="200">
        <f>'　【補完用】0年目'!$AM$49+$I$216</f>
        <v>0</v>
      </c>
      <c r="J227" s="201"/>
      <c r="K227" s="3">
        <f>K226-I227</f>
        <v>240</v>
      </c>
      <c r="L227" s="200">
        <f>I229+L216</f>
        <v>0</v>
      </c>
      <c r="M227" s="201"/>
      <c r="N227" s="3">
        <f>N226-L227</f>
        <v>240</v>
      </c>
      <c r="O227" s="200">
        <f>L229+O216</f>
        <v>0</v>
      </c>
      <c r="P227" s="201"/>
      <c r="Q227" s="3">
        <f>Q226-O227</f>
        <v>240</v>
      </c>
      <c r="R227" s="200">
        <f>O229+R216</f>
        <v>0</v>
      </c>
      <c r="S227" s="201"/>
      <c r="T227" s="3">
        <f>T226-R227</f>
        <v>240</v>
      </c>
      <c r="U227" s="200">
        <f>R229+U216</f>
        <v>0</v>
      </c>
      <c r="V227" s="201"/>
      <c r="W227" s="3">
        <f>W226-U227</f>
        <v>240</v>
      </c>
      <c r="X227" s="200">
        <f>U229+X216</f>
        <v>0</v>
      </c>
      <c r="Y227" s="201"/>
      <c r="Z227" s="3">
        <f>Z226-X227</f>
        <v>240</v>
      </c>
      <c r="AA227" s="200">
        <f>X229+AA216</f>
        <v>0</v>
      </c>
      <c r="AB227" s="201"/>
      <c r="AC227" s="3">
        <f>AC226-AA227</f>
        <v>240</v>
      </c>
      <c r="AD227" s="200">
        <f>AA229+AD216</f>
        <v>0</v>
      </c>
      <c r="AE227" s="201"/>
      <c r="AF227" s="3">
        <f>AF226-AD227</f>
        <v>240</v>
      </c>
      <c r="AG227" s="200">
        <f>AD229+AG216</f>
        <v>0</v>
      </c>
      <c r="AH227" s="201"/>
      <c r="AI227" s="3">
        <f>AI226-AG227</f>
        <v>240</v>
      </c>
      <c r="AJ227" s="200">
        <f>AG229+AJ216</f>
        <v>0</v>
      </c>
      <c r="AK227" s="201"/>
      <c r="AL227" s="3">
        <f>AL226-AJ227</f>
        <v>240</v>
      </c>
      <c r="AM227" s="200">
        <f>AJ229+AM216</f>
        <v>0</v>
      </c>
      <c r="AN227" s="201"/>
      <c r="AO227" s="3">
        <f>AO226-AM227</f>
        <v>240</v>
      </c>
      <c r="AP227" s="2"/>
      <c r="AQ227" s="1"/>
    </row>
    <row r="228" spans="4:45">
      <c r="D228" s="5"/>
      <c r="E228" s="5"/>
      <c r="F228" s="202" t="s">
        <v>129</v>
      </c>
      <c r="G228" s="203"/>
      <c r="H228" s="4">
        <v>160</v>
      </c>
      <c r="I228" s="202" t="s">
        <v>75</v>
      </c>
      <c r="J228" s="203"/>
      <c r="K228" s="4">
        <v>160</v>
      </c>
      <c r="L228" s="202" t="s">
        <v>80</v>
      </c>
      <c r="M228" s="203"/>
      <c r="N228" s="4">
        <v>160</v>
      </c>
      <c r="O228" s="202" t="s">
        <v>80</v>
      </c>
      <c r="P228" s="203"/>
      <c r="Q228" s="4">
        <v>160</v>
      </c>
      <c r="R228" s="202" t="s">
        <v>80</v>
      </c>
      <c r="S228" s="203"/>
      <c r="T228" s="4">
        <v>160</v>
      </c>
      <c r="U228" s="202" t="s">
        <v>80</v>
      </c>
      <c r="V228" s="203"/>
      <c r="W228" s="4">
        <v>160</v>
      </c>
      <c r="X228" s="202" t="s">
        <v>80</v>
      </c>
      <c r="Y228" s="203"/>
      <c r="Z228" s="4">
        <v>160</v>
      </c>
      <c r="AA228" s="202" t="s">
        <v>3</v>
      </c>
      <c r="AB228" s="203"/>
      <c r="AC228" s="4">
        <v>160</v>
      </c>
      <c r="AD228" s="202" t="s">
        <v>3</v>
      </c>
      <c r="AE228" s="203"/>
      <c r="AF228" s="4">
        <v>160</v>
      </c>
      <c r="AG228" s="202" t="s">
        <v>3</v>
      </c>
      <c r="AH228" s="203"/>
      <c r="AI228" s="4">
        <v>160</v>
      </c>
      <c r="AJ228" s="202" t="s">
        <v>3</v>
      </c>
      <c r="AK228" s="203"/>
      <c r="AL228" s="4">
        <v>160</v>
      </c>
      <c r="AM228" s="202" t="s">
        <v>3</v>
      </c>
      <c r="AN228" s="203"/>
      <c r="AO228" s="4">
        <v>160</v>
      </c>
      <c r="AP228" s="2"/>
      <c r="AQ228" s="1"/>
    </row>
    <row r="229" spans="4:45">
      <c r="D229" s="5"/>
      <c r="E229" s="5"/>
      <c r="F229" s="200">
        <f>不要１!AP216</f>
        <v>0</v>
      </c>
      <c r="G229" s="201"/>
      <c r="H229" s="3">
        <f>H228-F229</f>
        <v>160</v>
      </c>
      <c r="I229" s="200">
        <f>I216</f>
        <v>0</v>
      </c>
      <c r="J229" s="201"/>
      <c r="K229" s="3">
        <f>K228-I229</f>
        <v>160</v>
      </c>
      <c r="L229" s="200">
        <f>L216</f>
        <v>0</v>
      </c>
      <c r="M229" s="201"/>
      <c r="N229" s="3">
        <f>N228-L229</f>
        <v>160</v>
      </c>
      <c r="O229" s="200">
        <f>O216</f>
        <v>0</v>
      </c>
      <c r="P229" s="201"/>
      <c r="Q229" s="3">
        <f>Q228-O229</f>
        <v>160</v>
      </c>
      <c r="R229" s="200">
        <f>R216</f>
        <v>0</v>
      </c>
      <c r="S229" s="201"/>
      <c r="T229" s="3">
        <f>T228-R229</f>
        <v>160</v>
      </c>
      <c r="U229" s="200">
        <f>U216</f>
        <v>0</v>
      </c>
      <c r="V229" s="201"/>
      <c r="W229" s="3">
        <f>W228-U229</f>
        <v>160</v>
      </c>
      <c r="X229" s="200">
        <f>X216</f>
        <v>0</v>
      </c>
      <c r="Y229" s="201"/>
      <c r="Z229" s="3">
        <f>Z228-X229</f>
        <v>160</v>
      </c>
      <c r="AA229" s="200">
        <f>AA216</f>
        <v>0</v>
      </c>
      <c r="AB229" s="201"/>
      <c r="AC229" s="3">
        <f>AC228-AA229</f>
        <v>160</v>
      </c>
      <c r="AD229" s="200">
        <f>AD216</f>
        <v>0</v>
      </c>
      <c r="AE229" s="201"/>
      <c r="AF229" s="3">
        <f>AF228-AD229</f>
        <v>160</v>
      </c>
      <c r="AG229" s="200">
        <f>AG216</f>
        <v>0</v>
      </c>
      <c r="AH229" s="201"/>
      <c r="AI229" s="3">
        <f>AI228-AG229</f>
        <v>160</v>
      </c>
      <c r="AJ229" s="200">
        <f>AJ216</f>
        <v>0</v>
      </c>
      <c r="AK229" s="201"/>
      <c r="AL229" s="3">
        <f>AL228-AJ229</f>
        <v>160</v>
      </c>
      <c r="AM229" s="200">
        <f>AM216</f>
        <v>0</v>
      </c>
      <c r="AN229" s="201"/>
      <c r="AO229" s="3">
        <f>AO228-AM229</f>
        <v>160</v>
      </c>
      <c r="AP229" s="2"/>
      <c r="AQ229" s="1"/>
    </row>
    <row r="230" spans="4:45" ht="21" customHeight="1" thickBot="1">
      <c r="E230" s="92" t="s">
        <v>12</v>
      </c>
      <c r="I230">
        <f>IF($X$2="",0,IF(I217&gt;$S$2,1,0))</f>
        <v>0</v>
      </c>
      <c r="L230">
        <f>IF($X$2="",0,IF(L217&gt;$S$2,1,0))</f>
        <v>0</v>
      </c>
      <c r="O230">
        <f>IF($X$2="",0,IF(O217&gt;$S$2,1,0))</f>
        <v>0</v>
      </c>
      <c r="R230">
        <f>IF($X$2="",0,IF(R217&gt;$S$2,1,0))</f>
        <v>0</v>
      </c>
      <c r="U230">
        <f>IF($X$2="",0,IF(U217&gt;$S$2,1,0))</f>
        <v>0</v>
      </c>
      <c r="X230">
        <f>IF($X$2="",0,IF(X217&gt;$S$2,1,0))</f>
        <v>0</v>
      </c>
      <c r="AA230">
        <f>IF($X$2="",0,IF(AA217&gt;$S$2,1,0))</f>
        <v>0</v>
      </c>
      <c r="AD230">
        <f>IF($X$2="",0,IF(AD217&gt;$S$2,1,0))</f>
        <v>0</v>
      </c>
      <c r="AG230">
        <f>IF($X$2="",0,IF(AG217&gt;$S$2,1,0))</f>
        <v>0</v>
      </c>
      <c r="AJ230">
        <f>IF($X$2="",0,IF(AJ217&gt;$S$2,1,0))</f>
        <v>0</v>
      </c>
      <c r="AM230">
        <f>IF($X$2="",0,IF(AM217&gt;$S$2,1,0))</f>
        <v>0</v>
      </c>
      <c r="AP230">
        <f>IF($X$2="",0,IF(AP217&gt;$S$2,1,0))</f>
        <v>0</v>
      </c>
    </row>
    <row r="231" spans="4:45" ht="40.5" customHeight="1" thickBot="1">
      <c r="D231" s="5">
        <v>16</v>
      </c>
      <c r="E231" s="5"/>
      <c r="F231" s="207" t="s">
        <v>98</v>
      </c>
      <c r="G231" s="207"/>
      <c r="H231" s="88">
        <f>MIN(H234,$E234)</f>
        <v>0</v>
      </c>
      <c r="I231" s="9">
        <f>'2年目'!G52</f>
        <v>0</v>
      </c>
      <c r="J231" s="10">
        <f>COUNTIF(I245,1)</f>
        <v>0</v>
      </c>
      <c r="K231" s="88">
        <f>MIN(K234,$E234)</f>
        <v>0</v>
      </c>
      <c r="L231" s="9">
        <f>'2年目'!J52</f>
        <v>0</v>
      </c>
      <c r="M231" s="10">
        <f>COUNTIF(I245:L245,1)</f>
        <v>0</v>
      </c>
      <c r="N231" s="88">
        <f>MIN(N234,$E234)</f>
        <v>0</v>
      </c>
      <c r="O231" s="9">
        <f>'2年目'!M52</f>
        <v>0</v>
      </c>
      <c r="P231" s="10">
        <f>COUNTIF(I245:O245,1)</f>
        <v>0</v>
      </c>
      <c r="Q231" s="88">
        <f>MIN(Q234,$E234)</f>
        <v>0</v>
      </c>
      <c r="R231" s="9">
        <f>'2年目'!P52</f>
        <v>0</v>
      </c>
      <c r="S231" s="10">
        <f>COUNTIF(I245:R245,1)</f>
        <v>0</v>
      </c>
      <c r="T231" s="88">
        <f>MIN(T234,$E234)</f>
        <v>0</v>
      </c>
      <c r="U231" s="9">
        <f>'2年目'!S52</f>
        <v>0</v>
      </c>
      <c r="V231" s="10">
        <f>COUNTIF(I245:U245,1)</f>
        <v>0</v>
      </c>
      <c r="W231" s="88">
        <f>MIN(W234,$E234)</f>
        <v>0</v>
      </c>
      <c r="X231" s="9">
        <f>'2年目'!V52</f>
        <v>0</v>
      </c>
      <c r="Y231" s="10">
        <f>COUNTIF(I245:X245,1)</f>
        <v>0</v>
      </c>
      <c r="Z231" s="88">
        <f>MIN(Z234,$E234)</f>
        <v>0</v>
      </c>
      <c r="AA231" s="9">
        <f>'2年目'!Y52</f>
        <v>0</v>
      </c>
      <c r="AB231" s="10">
        <f>COUNTIF(I245:AA245,1)</f>
        <v>0</v>
      </c>
      <c r="AC231" s="88">
        <f>MIN(AC234,$E234)</f>
        <v>0</v>
      </c>
      <c r="AD231" s="9">
        <f>'2年目'!AB52</f>
        <v>0</v>
      </c>
      <c r="AE231" s="10">
        <f>COUNTIF(I245:AD245,1)</f>
        <v>0</v>
      </c>
      <c r="AF231" s="88">
        <f>MIN(AF234,$E234)</f>
        <v>0</v>
      </c>
      <c r="AG231" s="9">
        <f>'2年目'!AE52</f>
        <v>0</v>
      </c>
      <c r="AH231" s="10">
        <f>COUNTIF(I245:AG245,1)</f>
        <v>0</v>
      </c>
      <c r="AI231" s="88">
        <f>MIN(AI234,$E234)</f>
        <v>0</v>
      </c>
      <c r="AJ231" s="9">
        <f>'2年目'!AH52</f>
        <v>0</v>
      </c>
      <c r="AK231" s="10">
        <f>COUNTIF(I245:AJ245,1)</f>
        <v>0</v>
      </c>
      <c r="AL231" s="88">
        <f>MIN(AL234,$E234)</f>
        <v>0</v>
      </c>
      <c r="AM231" s="9">
        <f>'2年目'!AK52</f>
        <v>0</v>
      </c>
      <c r="AN231" s="10">
        <f>COUNTIF(I245:AM245,1)</f>
        <v>0</v>
      </c>
      <c r="AO231" s="88">
        <f>MIN(AO234,$E234)</f>
        <v>0</v>
      </c>
      <c r="AP231" s="9">
        <f>'2年目'!AN52</f>
        <v>0</v>
      </c>
      <c r="AQ231" s="10">
        <f>COUNTIF(I245:AP245,1)</f>
        <v>0</v>
      </c>
      <c r="AR231" s="24">
        <f>I231+L231+O231+R231+U231+X231+AA231+AD231+AG231+AJ231+AM231+AP231</f>
        <v>0</v>
      </c>
      <c r="AS231" s="18" t="s">
        <v>24</v>
      </c>
    </row>
    <row r="232" spans="4:45" s="17" customFormat="1" ht="18.75" customHeight="1" thickBot="1">
      <c r="D232" s="30" t="s">
        <v>23</v>
      </c>
      <c r="E232" s="31" t="s">
        <v>19</v>
      </c>
      <c r="F232" s="207"/>
      <c r="G232" s="207"/>
      <c r="H232" s="91">
        <f>MIN(H233,H234,$E234)</f>
        <v>0</v>
      </c>
      <c r="I232" s="22">
        <f>'2年目'!G53</f>
        <v>0</v>
      </c>
      <c r="J232" s="23">
        <f>'2年目'!H53</f>
        <v>0</v>
      </c>
      <c r="K232" s="91">
        <f>MIN(K233,K234,$E234)</f>
        <v>0</v>
      </c>
      <c r="L232" s="22">
        <f>'2年目'!J53</f>
        <v>0</v>
      </c>
      <c r="M232" s="23">
        <f>'2年目'!K53</f>
        <v>0</v>
      </c>
      <c r="N232" s="91">
        <f>IF(M231&gt;=$X$2,MIN($S$2,N233,N234,$AL$2-L234,$E234),MIN(N233,N234,$AL$2-L234,$E234))</f>
        <v>0</v>
      </c>
      <c r="O232" s="22">
        <f>'2年目'!M53</f>
        <v>0</v>
      </c>
      <c r="P232" s="23">
        <f>'2年目'!N53</f>
        <v>0</v>
      </c>
      <c r="Q232" s="91">
        <f>IF(P231&gt;=$X$2,MIN($S$2,Q233,Q234,$AL$2-O234,$E234),MIN(Q233,Q234,$AL$2-O234,$E234))</f>
        <v>0</v>
      </c>
      <c r="R232" s="22">
        <f>'2年目'!P53</f>
        <v>0</v>
      </c>
      <c r="S232" s="23">
        <f>'2年目'!Q53</f>
        <v>0</v>
      </c>
      <c r="T232" s="91">
        <f>IF(S231&gt;=$X$2,MIN($S$2,T233,T234,$AL$2-R234,$E234),MIN(T233,T234,$AL$2-R234,$E234))</f>
        <v>0</v>
      </c>
      <c r="U232" s="22">
        <f>'2年目'!S53</f>
        <v>0</v>
      </c>
      <c r="V232" s="23">
        <f>'2年目'!T53</f>
        <v>0</v>
      </c>
      <c r="W232" s="91">
        <f>IF(V231&gt;=$X$2,MIN($S$2,W233,W234,$AL$2-U234,$E234),MIN(W233,W234,$AL$2-U234,$E234))</f>
        <v>0</v>
      </c>
      <c r="X232" s="22">
        <f>'2年目'!V53</f>
        <v>0</v>
      </c>
      <c r="Y232" s="23">
        <f>'2年目'!W53</f>
        <v>0</v>
      </c>
      <c r="Z232" s="91">
        <f>IF(Y231&gt;=$X$2,MIN($S$2,Z233,Z234,$AL$2-X234,$E234),MIN(Z233,Z234,$AL$2-X234,$E234))</f>
        <v>0</v>
      </c>
      <c r="AA232" s="22">
        <f>'2年目'!Y53</f>
        <v>0</v>
      </c>
      <c r="AB232" s="23">
        <f>'2年目'!Z53</f>
        <v>0</v>
      </c>
      <c r="AC232" s="91">
        <f>IF(AB231&gt;=$X$2,MIN($S$2,AC233,AC234,$AL$2-AA234,$E234),MIN(AC233,AC234,$AL$2-AA234,$E234))</f>
        <v>0</v>
      </c>
      <c r="AD232" s="22">
        <f>'2年目'!AB53</f>
        <v>0</v>
      </c>
      <c r="AE232" s="23">
        <f>'2年目'!AC53</f>
        <v>0</v>
      </c>
      <c r="AF232" s="91">
        <f>IF(AE231&gt;=$X$2,MIN($S$2,AF233,AF234,$AL$2-AD234,$E234),MIN(AF233,AF234,$AL$2-AD234,$E234))</f>
        <v>0</v>
      </c>
      <c r="AG232" s="22">
        <f>'2年目'!AE53</f>
        <v>0</v>
      </c>
      <c r="AH232" s="23">
        <f>'2年目'!AF53</f>
        <v>0</v>
      </c>
      <c r="AI232" s="91">
        <f>IF(AH231&gt;=$X$2,MIN($S$2,AI233,AI234,$AL$2-AG234,$E234),MIN(AI233,AI234,$AL$2-AG234,$E234))</f>
        <v>0</v>
      </c>
      <c r="AJ232" s="22">
        <f>'2年目'!AH53</f>
        <v>0</v>
      </c>
      <c r="AK232" s="23">
        <f>'2年目'!AI53</f>
        <v>0</v>
      </c>
      <c r="AL232" s="91">
        <f>IF(AK231&gt;=$X$2,MIN($S$2,AL233,AL234,$AL$2-AJ234,$E234),MIN(AL233,AL234,$AL$2-AJ234,$E234))</f>
        <v>0</v>
      </c>
      <c r="AM232" s="22">
        <f>'2年目'!AK53</f>
        <v>0</v>
      </c>
      <c r="AN232" s="23">
        <f>'2年目'!AL53</f>
        <v>0</v>
      </c>
      <c r="AO232" s="91">
        <f>IF(AN231&gt;=$X$2,MIN($S$2,AO233,AO234,$AL$2-AM234,$E234),MIN(AO233,AO234,$AL$2-AM234,$E234))</f>
        <v>0</v>
      </c>
      <c r="AP232" s="22">
        <f>'2年目'!AN53</f>
        <v>0</v>
      </c>
      <c r="AQ232" s="23">
        <f>'2年目'!AO53</f>
        <v>0</v>
      </c>
      <c r="AR232" s="12">
        <f>I232+L232+O232+R232+U232+X232+AA232+AD232+AG232+AJ232+AM232+AP232</f>
        <v>0</v>
      </c>
      <c r="AS232" s="18" t="s">
        <v>20</v>
      </c>
    </row>
    <row r="233" spans="4:45">
      <c r="D233" s="5"/>
      <c r="E233" s="5"/>
      <c r="F233" s="59"/>
      <c r="G233" s="60"/>
      <c r="H233" s="13"/>
      <c r="I233" s="59"/>
      <c r="J233" s="60"/>
      <c r="K233" s="13"/>
      <c r="L233" s="204" t="s">
        <v>25</v>
      </c>
      <c r="M233" s="205"/>
      <c r="N233" s="15" t="str">
        <f>IF(M231&gt;=$X$2,$S$2,"")</f>
        <v/>
      </c>
      <c r="O233" s="204" t="s">
        <v>25</v>
      </c>
      <c r="P233" s="205"/>
      <c r="Q233" s="15" t="str">
        <f>IF(P231&gt;=$X$2,$S$2,"")</f>
        <v/>
      </c>
      <c r="R233" s="204" t="s">
        <v>25</v>
      </c>
      <c r="S233" s="205"/>
      <c r="T233" s="15" t="str">
        <f>IF(S231&gt;=$X$2,$S$2,"")</f>
        <v/>
      </c>
      <c r="U233" s="204" t="s">
        <v>25</v>
      </c>
      <c r="V233" s="205"/>
      <c r="W233" s="15" t="str">
        <f>IF(V231&gt;=$X$2,$S$2,"")</f>
        <v/>
      </c>
      <c r="X233" s="204" t="s">
        <v>25</v>
      </c>
      <c r="Y233" s="205"/>
      <c r="Z233" s="15" t="str">
        <f>IF(Y231&gt;=$X$2,$S$2,"")</f>
        <v/>
      </c>
      <c r="AA233" s="204" t="s">
        <v>25</v>
      </c>
      <c r="AB233" s="205"/>
      <c r="AC233" s="15" t="str">
        <f>IF(AB231&gt;=$X$2,$S$2,"")</f>
        <v/>
      </c>
      <c r="AD233" s="204" t="s">
        <v>25</v>
      </c>
      <c r="AE233" s="205"/>
      <c r="AF233" s="15" t="str">
        <f>IF(AE231&gt;=$X$2,$S$2,"")</f>
        <v/>
      </c>
      <c r="AG233" s="204" t="s">
        <v>25</v>
      </c>
      <c r="AH233" s="205"/>
      <c r="AI233" s="15" t="str">
        <f>IF(AH231&gt;=$X$2,$S$2,"")</f>
        <v/>
      </c>
      <c r="AJ233" s="204" t="s">
        <v>25</v>
      </c>
      <c r="AK233" s="205"/>
      <c r="AL233" s="15" t="str">
        <f>IF(AK231&gt;=$X$2,$S$2,"")</f>
        <v/>
      </c>
      <c r="AM233" s="204" t="s">
        <v>25</v>
      </c>
      <c r="AN233" s="205"/>
      <c r="AO233" s="15" t="str">
        <f>IF(AN231&gt;=$X$2,$S$2,"")</f>
        <v/>
      </c>
      <c r="AP233" s="204" t="s">
        <v>25</v>
      </c>
      <c r="AQ233" s="205"/>
    </row>
    <row r="234" spans="4:45">
      <c r="D234" s="5"/>
      <c r="E234" s="89">
        <f>IF($AE$2="",$S$2,$AE$2)</f>
        <v>0</v>
      </c>
      <c r="F234" s="206"/>
      <c r="G234" s="205"/>
      <c r="H234" s="90">
        <f>IF(MIN(H236,H238,H240,H242,H244)&lt;0,0,MIN(H236,H238,H240,H242,H244,$AE$2))</f>
        <v>160</v>
      </c>
      <c r="I234" s="206"/>
      <c r="J234" s="205"/>
      <c r="K234" s="90">
        <f>IF(MIN(K236,K238,K240,K242,K244)&lt;0,0,MIN(K236,K238,K240,K242,K244,$AE$2))</f>
        <v>160</v>
      </c>
      <c r="L234" s="200">
        <f>I232+L232</f>
        <v>0</v>
      </c>
      <c r="M234" s="201"/>
      <c r="N234" s="90">
        <f>IF(MIN(N236,N238,N240,N242,N244)&lt;0,0,MIN(N236,N238,N240,N242,N244,$AE$2))</f>
        <v>160</v>
      </c>
      <c r="O234" s="200">
        <f>L234+O232</f>
        <v>0</v>
      </c>
      <c r="P234" s="201"/>
      <c r="Q234" s="90">
        <f>IF(MIN(Q236,Q238,Q240,Q242,Q244)&lt;0,0,MIN(Q236,Q238,Q240,Q242,Q244,$AE$2))</f>
        <v>160</v>
      </c>
      <c r="R234" s="200">
        <f>O234+R232</f>
        <v>0</v>
      </c>
      <c r="S234" s="201"/>
      <c r="T234" s="90">
        <f>IF(MIN(T236,T238,T240,T242,T244)&lt;0,0,MIN(T236,T238,T240,T242,T244,$AE$2))</f>
        <v>160</v>
      </c>
      <c r="U234" s="200">
        <f>R234+U232</f>
        <v>0</v>
      </c>
      <c r="V234" s="201"/>
      <c r="W234" s="90">
        <f>IF(MIN(W236,W238,W240,W242,W244)&lt;0,0,MIN(W236,W238,W240,W242,W244,$AE$2))</f>
        <v>160</v>
      </c>
      <c r="X234" s="200">
        <f>U234+X232</f>
        <v>0</v>
      </c>
      <c r="Y234" s="201"/>
      <c r="Z234" s="90">
        <f>IF(MIN(Z236,Z238,Z240,Z242,Z244)&lt;0,0,MIN(Z236,Z238,Z240,Z242,Z244,$AE$2))</f>
        <v>160</v>
      </c>
      <c r="AA234" s="200">
        <f>X234+AA232</f>
        <v>0</v>
      </c>
      <c r="AB234" s="201"/>
      <c r="AC234" s="90">
        <f>IF(MIN(AC236,AC238,AC240,AC242,AC244)&lt;0,0,MIN(AC236,AC238,AC240,AC242,AC244,$AE$2))</f>
        <v>160</v>
      </c>
      <c r="AD234" s="200">
        <f>AA234+AD232</f>
        <v>0</v>
      </c>
      <c r="AE234" s="201"/>
      <c r="AF234" s="90">
        <f>IF(MIN(AF236,AF238,AF240,AF242,AF244)&lt;0,0,MIN(AF236,AF238,AF240,AF242,AF244,$AE$2))</f>
        <v>160</v>
      </c>
      <c r="AG234" s="200">
        <f>AD234+AG232</f>
        <v>0</v>
      </c>
      <c r="AH234" s="201"/>
      <c r="AI234" s="90">
        <f>IF(MIN(AI236,AI238,AI240,AI242,AI244)&lt;0,0,MIN(AI236,AI238,AI240,AI242,AI244,$AE$2))</f>
        <v>160</v>
      </c>
      <c r="AJ234" s="200">
        <f>AG234+AJ232</f>
        <v>0</v>
      </c>
      <c r="AK234" s="201"/>
      <c r="AL234" s="90">
        <f>IF(MIN(AL236,AL238,AL240,AL242,AL244)&lt;0,0,MIN(AL236,AL238,AL240,AL242,AL244,$AE$2))</f>
        <v>160</v>
      </c>
      <c r="AM234" s="200">
        <f>AJ234+AM232</f>
        <v>0</v>
      </c>
      <c r="AN234" s="201"/>
      <c r="AO234" s="90">
        <f>IF(MIN(AO236,AO238,AO240,AO242,AO244)&lt;0,0,MIN(AO236,AO238,AO240,AO242,AO244,$AE$2))</f>
        <v>160</v>
      </c>
      <c r="AP234" s="200">
        <f>AM234+AP232</f>
        <v>0</v>
      </c>
      <c r="AQ234" s="201"/>
    </row>
    <row r="235" spans="4:45" ht="13.5" customHeight="1">
      <c r="D235" s="5"/>
      <c r="E235" s="5"/>
      <c r="F235" s="202" t="s">
        <v>125</v>
      </c>
      <c r="G235" s="203"/>
      <c r="H235" s="4">
        <v>480</v>
      </c>
      <c r="I235" s="202" t="s">
        <v>71</v>
      </c>
      <c r="J235" s="203"/>
      <c r="K235" s="4">
        <v>480</v>
      </c>
      <c r="L235" s="202" t="s">
        <v>76</v>
      </c>
      <c r="M235" s="203"/>
      <c r="N235" s="4">
        <v>480</v>
      </c>
      <c r="O235" s="202" t="s">
        <v>76</v>
      </c>
      <c r="P235" s="203"/>
      <c r="Q235" s="4">
        <v>480</v>
      </c>
      <c r="R235" s="202" t="s">
        <v>76</v>
      </c>
      <c r="S235" s="203"/>
      <c r="T235" s="4">
        <v>480</v>
      </c>
      <c r="U235" s="202" t="s">
        <v>76</v>
      </c>
      <c r="V235" s="203"/>
      <c r="W235" s="4">
        <v>480</v>
      </c>
      <c r="X235" s="202" t="s">
        <v>76</v>
      </c>
      <c r="Y235" s="203"/>
      <c r="Z235" s="4">
        <v>480</v>
      </c>
      <c r="AA235" s="202" t="s">
        <v>4</v>
      </c>
      <c r="AB235" s="203"/>
      <c r="AC235" s="4">
        <v>480</v>
      </c>
      <c r="AD235" s="202" t="s">
        <v>5</v>
      </c>
      <c r="AE235" s="203"/>
      <c r="AF235" s="4">
        <v>480</v>
      </c>
      <c r="AG235" s="202" t="s">
        <v>6</v>
      </c>
      <c r="AH235" s="203"/>
      <c r="AI235" s="4">
        <v>480</v>
      </c>
      <c r="AJ235" s="202" t="s">
        <v>7</v>
      </c>
      <c r="AK235" s="203"/>
      <c r="AL235" s="4">
        <v>480</v>
      </c>
      <c r="AM235" s="202" t="s">
        <v>8</v>
      </c>
      <c r="AN235" s="203"/>
      <c r="AO235" s="4">
        <v>480</v>
      </c>
      <c r="AP235" s="2"/>
      <c r="AQ235" s="1"/>
    </row>
    <row r="236" spans="4:45">
      <c r="D236" s="5"/>
      <c r="E236" s="5"/>
      <c r="F236" s="200">
        <f>不要１!AC231+不要１!AG231+不要１!AJ231+不要１!AM231+不要１!AP231</f>
        <v>0</v>
      </c>
      <c r="G236" s="201"/>
      <c r="H236" s="3">
        <f>H235-F236</f>
        <v>480</v>
      </c>
      <c r="I236" s="200">
        <f>'　【補完用】0年目'!$AD$52+'　【補完用】0年目'!$AG$52+'　【補完用】0年目'!$AJ$52+'　【補完用】0年目'!$AM$52+$I$231</f>
        <v>0</v>
      </c>
      <c r="J236" s="201"/>
      <c r="K236" s="3">
        <f>K235-I236</f>
        <v>480</v>
      </c>
      <c r="L236" s="200">
        <f>I238+L231</f>
        <v>0</v>
      </c>
      <c r="M236" s="201"/>
      <c r="N236" s="3">
        <f>N235-L236</f>
        <v>480</v>
      </c>
      <c r="O236" s="200">
        <f>L238+O231</f>
        <v>0</v>
      </c>
      <c r="P236" s="201"/>
      <c r="Q236" s="3">
        <f>Q235-O236</f>
        <v>480</v>
      </c>
      <c r="R236" s="200">
        <f>O238+R231</f>
        <v>0</v>
      </c>
      <c r="S236" s="201"/>
      <c r="T236" s="3">
        <f>T235-R236</f>
        <v>480</v>
      </c>
      <c r="U236" s="200">
        <f>R238+U231</f>
        <v>0</v>
      </c>
      <c r="V236" s="201"/>
      <c r="W236" s="3">
        <f>W235-U236</f>
        <v>480</v>
      </c>
      <c r="X236" s="200">
        <f>U238+X231</f>
        <v>0</v>
      </c>
      <c r="Y236" s="201"/>
      <c r="Z236" s="3">
        <f>Z235-X236</f>
        <v>480</v>
      </c>
      <c r="AA236" s="200">
        <f>X238+AA231</f>
        <v>0</v>
      </c>
      <c r="AB236" s="201"/>
      <c r="AC236" s="3">
        <f>AC235-AA236</f>
        <v>480</v>
      </c>
      <c r="AD236" s="200">
        <f>AA238+AD231</f>
        <v>0</v>
      </c>
      <c r="AE236" s="201"/>
      <c r="AF236" s="3">
        <f>AF235-AD236</f>
        <v>480</v>
      </c>
      <c r="AG236" s="200">
        <f>AD238+AG231</f>
        <v>0</v>
      </c>
      <c r="AH236" s="201"/>
      <c r="AI236" s="3">
        <f>AI235-AG236</f>
        <v>480</v>
      </c>
      <c r="AJ236" s="200">
        <f>AG238+AJ231</f>
        <v>0</v>
      </c>
      <c r="AK236" s="201"/>
      <c r="AL236" s="3">
        <f>AL235-AJ236</f>
        <v>480</v>
      </c>
      <c r="AM236" s="200">
        <f>AJ238+AM231</f>
        <v>0</v>
      </c>
      <c r="AN236" s="201"/>
      <c r="AO236" s="3">
        <f>AO235-AM236</f>
        <v>480</v>
      </c>
      <c r="AP236" s="2"/>
      <c r="AQ236" s="1"/>
    </row>
    <row r="237" spans="4:45" ht="13.5" customHeight="1">
      <c r="D237" s="5"/>
      <c r="E237" s="5"/>
      <c r="F237" s="202" t="s">
        <v>126</v>
      </c>
      <c r="G237" s="203"/>
      <c r="H237" s="4">
        <v>400</v>
      </c>
      <c r="I237" s="202" t="s">
        <v>72</v>
      </c>
      <c r="J237" s="203"/>
      <c r="K237" s="4">
        <v>400</v>
      </c>
      <c r="L237" s="202" t="s">
        <v>77</v>
      </c>
      <c r="M237" s="203"/>
      <c r="N237" s="4">
        <v>400</v>
      </c>
      <c r="O237" s="202" t="s">
        <v>77</v>
      </c>
      <c r="P237" s="203"/>
      <c r="Q237" s="4">
        <v>400</v>
      </c>
      <c r="R237" s="202" t="s">
        <v>77</v>
      </c>
      <c r="S237" s="203"/>
      <c r="T237" s="4">
        <v>400</v>
      </c>
      <c r="U237" s="202" t="s">
        <v>77</v>
      </c>
      <c r="V237" s="203"/>
      <c r="W237" s="4">
        <v>400</v>
      </c>
      <c r="X237" s="202" t="s">
        <v>77</v>
      </c>
      <c r="Y237" s="203"/>
      <c r="Z237" s="4">
        <v>400</v>
      </c>
      <c r="AA237" s="202" t="s">
        <v>2</v>
      </c>
      <c r="AB237" s="203"/>
      <c r="AC237" s="4">
        <v>400</v>
      </c>
      <c r="AD237" s="202" t="s">
        <v>2</v>
      </c>
      <c r="AE237" s="203"/>
      <c r="AF237" s="4">
        <v>400</v>
      </c>
      <c r="AG237" s="202" t="s">
        <v>2</v>
      </c>
      <c r="AH237" s="203"/>
      <c r="AI237" s="4">
        <v>400</v>
      </c>
      <c r="AJ237" s="202" t="s">
        <v>2</v>
      </c>
      <c r="AK237" s="203"/>
      <c r="AL237" s="4">
        <v>400</v>
      </c>
      <c r="AM237" s="202" t="s">
        <v>2</v>
      </c>
      <c r="AN237" s="203"/>
      <c r="AO237" s="4">
        <v>400</v>
      </c>
      <c r="AP237" s="2"/>
      <c r="AQ237" s="1"/>
    </row>
    <row r="238" spans="4:45">
      <c r="D238" s="5"/>
      <c r="E238" s="5"/>
      <c r="F238" s="200">
        <f>不要１!AG231+不要１!AJ231+不要１!AM231+不要１!AP231</f>
        <v>0</v>
      </c>
      <c r="G238" s="201"/>
      <c r="H238" s="3">
        <f>H237-F238</f>
        <v>400</v>
      </c>
      <c r="I238" s="200">
        <f>'　【補完用】0年目'!$AG$52+'　【補完用】0年目'!$AJ$52+'　【補完用】0年目'!$AM$52+$I$231</f>
        <v>0</v>
      </c>
      <c r="J238" s="201"/>
      <c r="K238" s="3">
        <f>K237-I238</f>
        <v>400</v>
      </c>
      <c r="L238" s="200">
        <f>I240+L231</f>
        <v>0</v>
      </c>
      <c r="M238" s="201"/>
      <c r="N238" s="3">
        <f>N237-L238</f>
        <v>400</v>
      </c>
      <c r="O238" s="200">
        <f>L240+O231</f>
        <v>0</v>
      </c>
      <c r="P238" s="201"/>
      <c r="Q238" s="3">
        <f>Q237-O238</f>
        <v>400</v>
      </c>
      <c r="R238" s="200">
        <f>O240+R231</f>
        <v>0</v>
      </c>
      <c r="S238" s="201"/>
      <c r="T238" s="3">
        <f>T237-R238</f>
        <v>400</v>
      </c>
      <c r="U238" s="200">
        <f>R240+U231</f>
        <v>0</v>
      </c>
      <c r="V238" s="201"/>
      <c r="W238" s="3">
        <f>W237-U238</f>
        <v>400</v>
      </c>
      <c r="X238" s="200">
        <f>U240+X231</f>
        <v>0</v>
      </c>
      <c r="Y238" s="201"/>
      <c r="Z238" s="3">
        <f>Z237-X238</f>
        <v>400</v>
      </c>
      <c r="AA238" s="200">
        <f>X240+AA231</f>
        <v>0</v>
      </c>
      <c r="AB238" s="201"/>
      <c r="AC238" s="3">
        <f>AC237-AA238</f>
        <v>400</v>
      </c>
      <c r="AD238" s="200">
        <f>AA240+AD231</f>
        <v>0</v>
      </c>
      <c r="AE238" s="201"/>
      <c r="AF238" s="3">
        <f>AF237-AD238</f>
        <v>400</v>
      </c>
      <c r="AG238" s="200">
        <f>AD240+AG231</f>
        <v>0</v>
      </c>
      <c r="AH238" s="201"/>
      <c r="AI238" s="3">
        <f>AI237-AG238</f>
        <v>400</v>
      </c>
      <c r="AJ238" s="200">
        <f>AG240+AJ231</f>
        <v>0</v>
      </c>
      <c r="AK238" s="201"/>
      <c r="AL238" s="3">
        <f>AL237-AJ238</f>
        <v>400</v>
      </c>
      <c r="AM238" s="200">
        <f>AJ240+AM231</f>
        <v>0</v>
      </c>
      <c r="AN238" s="201"/>
      <c r="AO238" s="3">
        <f>AO237-AM238</f>
        <v>400</v>
      </c>
      <c r="AP238" s="2"/>
      <c r="AQ238" s="1"/>
    </row>
    <row r="239" spans="4:45" ht="13.5" customHeight="1">
      <c r="D239" s="5"/>
      <c r="E239" s="5"/>
      <c r="F239" s="202" t="s">
        <v>127</v>
      </c>
      <c r="G239" s="203"/>
      <c r="H239" s="4">
        <v>320</v>
      </c>
      <c r="I239" s="202" t="s">
        <v>73</v>
      </c>
      <c r="J239" s="203"/>
      <c r="K239" s="4">
        <v>320</v>
      </c>
      <c r="L239" s="202" t="s">
        <v>78</v>
      </c>
      <c r="M239" s="203"/>
      <c r="N239" s="4">
        <v>320</v>
      </c>
      <c r="O239" s="202" t="s">
        <v>78</v>
      </c>
      <c r="P239" s="203"/>
      <c r="Q239" s="4">
        <v>320</v>
      </c>
      <c r="R239" s="202" t="s">
        <v>78</v>
      </c>
      <c r="S239" s="203"/>
      <c r="T239" s="4">
        <v>320</v>
      </c>
      <c r="U239" s="202" t="s">
        <v>78</v>
      </c>
      <c r="V239" s="203"/>
      <c r="W239" s="4">
        <v>320</v>
      </c>
      <c r="X239" s="202" t="s">
        <v>78</v>
      </c>
      <c r="Y239" s="203"/>
      <c r="Z239" s="4">
        <v>320</v>
      </c>
      <c r="AA239" s="202" t="s">
        <v>0</v>
      </c>
      <c r="AB239" s="203"/>
      <c r="AC239" s="4">
        <v>320</v>
      </c>
      <c r="AD239" s="202" t="s">
        <v>0</v>
      </c>
      <c r="AE239" s="203"/>
      <c r="AF239" s="4">
        <v>320</v>
      </c>
      <c r="AG239" s="202" t="s">
        <v>0</v>
      </c>
      <c r="AH239" s="203"/>
      <c r="AI239" s="4">
        <v>320</v>
      </c>
      <c r="AJ239" s="202" t="s">
        <v>0</v>
      </c>
      <c r="AK239" s="203"/>
      <c r="AL239" s="4">
        <v>320</v>
      </c>
      <c r="AM239" s="202" t="s">
        <v>0</v>
      </c>
      <c r="AN239" s="203"/>
      <c r="AO239" s="4">
        <v>320</v>
      </c>
      <c r="AP239" s="2"/>
      <c r="AQ239" s="1"/>
    </row>
    <row r="240" spans="4:45">
      <c r="D240" s="5"/>
      <c r="E240" s="5"/>
      <c r="F240" s="200">
        <f>不要１!AJ231+不要１!AM231+不要１!AP231</f>
        <v>0</v>
      </c>
      <c r="G240" s="201"/>
      <c r="H240" s="3">
        <f>H239-F240</f>
        <v>320</v>
      </c>
      <c r="I240" s="200">
        <f>'　【補完用】0年目'!$AJ$52+'　【補完用】0年目'!$AM$52+$I$231</f>
        <v>0</v>
      </c>
      <c r="J240" s="201"/>
      <c r="K240" s="3">
        <f>K239-I240</f>
        <v>320</v>
      </c>
      <c r="L240" s="200">
        <f>I242+L231</f>
        <v>0</v>
      </c>
      <c r="M240" s="201"/>
      <c r="N240" s="3">
        <f>N239-L240</f>
        <v>320</v>
      </c>
      <c r="O240" s="200">
        <f>L242+O231</f>
        <v>0</v>
      </c>
      <c r="P240" s="201"/>
      <c r="Q240" s="3">
        <f>Q239-O240</f>
        <v>320</v>
      </c>
      <c r="R240" s="200">
        <f>O242+R231</f>
        <v>0</v>
      </c>
      <c r="S240" s="201"/>
      <c r="T240" s="3">
        <f>T239-R240</f>
        <v>320</v>
      </c>
      <c r="U240" s="200">
        <f>R242+U231</f>
        <v>0</v>
      </c>
      <c r="V240" s="201"/>
      <c r="W240" s="3">
        <f>W239-U240</f>
        <v>320</v>
      </c>
      <c r="X240" s="200">
        <f>U242+X231</f>
        <v>0</v>
      </c>
      <c r="Y240" s="201"/>
      <c r="Z240" s="3">
        <f>Z239-X240</f>
        <v>320</v>
      </c>
      <c r="AA240" s="200">
        <f>X242+AA231</f>
        <v>0</v>
      </c>
      <c r="AB240" s="201"/>
      <c r="AC240" s="3">
        <f>AC239-AA240</f>
        <v>320</v>
      </c>
      <c r="AD240" s="200">
        <f>AA242+AD231</f>
        <v>0</v>
      </c>
      <c r="AE240" s="201"/>
      <c r="AF240" s="3">
        <f>AF239-AD240</f>
        <v>320</v>
      </c>
      <c r="AG240" s="200">
        <f>AD242+AG231</f>
        <v>0</v>
      </c>
      <c r="AH240" s="201"/>
      <c r="AI240" s="3">
        <f>AI239-AG240</f>
        <v>320</v>
      </c>
      <c r="AJ240" s="200">
        <f>AG242+AJ231</f>
        <v>0</v>
      </c>
      <c r="AK240" s="201"/>
      <c r="AL240" s="3">
        <f>AL239-AJ240</f>
        <v>320</v>
      </c>
      <c r="AM240" s="200">
        <f>AJ242+AM231</f>
        <v>0</v>
      </c>
      <c r="AN240" s="201"/>
      <c r="AO240" s="3">
        <f>AO239-AM240</f>
        <v>320</v>
      </c>
      <c r="AP240" s="2"/>
      <c r="AQ240" s="1"/>
    </row>
    <row r="241" spans="4:43" ht="13.5" customHeight="1">
      <c r="D241" s="5"/>
      <c r="E241" s="5"/>
      <c r="F241" s="202" t="s">
        <v>128</v>
      </c>
      <c r="G241" s="203"/>
      <c r="H241" s="4">
        <v>240</v>
      </c>
      <c r="I241" s="202" t="s">
        <v>74</v>
      </c>
      <c r="J241" s="203"/>
      <c r="K241" s="4">
        <v>240</v>
      </c>
      <c r="L241" s="202" t="s">
        <v>79</v>
      </c>
      <c r="M241" s="203"/>
      <c r="N241" s="4">
        <v>240</v>
      </c>
      <c r="O241" s="202" t="s">
        <v>79</v>
      </c>
      <c r="P241" s="203"/>
      <c r="Q241" s="4">
        <v>240</v>
      </c>
      <c r="R241" s="202" t="s">
        <v>79</v>
      </c>
      <c r="S241" s="203"/>
      <c r="T241" s="4">
        <v>240</v>
      </c>
      <c r="U241" s="202" t="s">
        <v>79</v>
      </c>
      <c r="V241" s="203"/>
      <c r="W241" s="4">
        <v>240</v>
      </c>
      <c r="X241" s="202" t="s">
        <v>79</v>
      </c>
      <c r="Y241" s="203"/>
      <c r="Z241" s="4">
        <v>240</v>
      </c>
      <c r="AA241" s="202" t="s">
        <v>1</v>
      </c>
      <c r="AB241" s="203"/>
      <c r="AC241" s="4">
        <v>240</v>
      </c>
      <c r="AD241" s="202" t="s">
        <v>1</v>
      </c>
      <c r="AE241" s="203"/>
      <c r="AF241" s="4">
        <v>240</v>
      </c>
      <c r="AG241" s="202" t="s">
        <v>1</v>
      </c>
      <c r="AH241" s="203"/>
      <c r="AI241" s="4">
        <v>240</v>
      </c>
      <c r="AJ241" s="202" t="s">
        <v>1</v>
      </c>
      <c r="AK241" s="203"/>
      <c r="AL241" s="4">
        <v>240</v>
      </c>
      <c r="AM241" s="202" t="s">
        <v>1</v>
      </c>
      <c r="AN241" s="203"/>
      <c r="AO241" s="4">
        <v>240</v>
      </c>
      <c r="AP241" s="2"/>
      <c r="AQ241" s="1"/>
    </row>
    <row r="242" spans="4:43">
      <c r="D242" s="5"/>
      <c r="E242" s="5"/>
      <c r="F242" s="200">
        <f>不要１!AM231+不要１!AP231</f>
        <v>0</v>
      </c>
      <c r="G242" s="201"/>
      <c r="H242" s="3">
        <f>H241-F242</f>
        <v>240</v>
      </c>
      <c r="I242" s="200">
        <f>'　【補完用】0年目'!$AM$52+$I$231</f>
        <v>0</v>
      </c>
      <c r="J242" s="201"/>
      <c r="K242" s="3">
        <f>K241-I242</f>
        <v>240</v>
      </c>
      <c r="L242" s="200">
        <f>I244+L231</f>
        <v>0</v>
      </c>
      <c r="M242" s="201"/>
      <c r="N242" s="3">
        <f>N241-L242</f>
        <v>240</v>
      </c>
      <c r="O242" s="200">
        <f>L244+O231</f>
        <v>0</v>
      </c>
      <c r="P242" s="201"/>
      <c r="Q242" s="3">
        <f>Q241-O242</f>
        <v>240</v>
      </c>
      <c r="R242" s="200">
        <f>O244+R231</f>
        <v>0</v>
      </c>
      <c r="S242" s="201"/>
      <c r="T242" s="3">
        <f>T241-R242</f>
        <v>240</v>
      </c>
      <c r="U242" s="200">
        <f>R244+U231</f>
        <v>0</v>
      </c>
      <c r="V242" s="201"/>
      <c r="W242" s="3">
        <f>W241-U242</f>
        <v>240</v>
      </c>
      <c r="X242" s="200">
        <f>U244+X231</f>
        <v>0</v>
      </c>
      <c r="Y242" s="201"/>
      <c r="Z242" s="3">
        <f>Z241-X242</f>
        <v>240</v>
      </c>
      <c r="AA242" s="200">
        <f>X244+AA231</f>
        <v>0</v>
      </c>
      <c r="AB242" s="201"/>
      <c r="AC242" s="3">
        <f>AC241-AA242</f>
        <v>240</v>
      </c>
      <c r="AD242" s="200">
        <f>AA244+AD231</f>
        <v>0</v>
      </c>
      <c r="AE242" s="201"/>
      <c r="AF242" s="3">
        <f>AF241-AD242</f>
        <v>240</v>
      </c>
      <c r="AG242" s="200">
        <f>AD244+AG231</f>
        <v>0</v>
      </c>
      <c r="AH242" s="201"/>
      <c r="AI242" s="3">
        <f>AI241-AG242</f>
        <v>240</v>
      </c>
      <c r="AJ242" s="200">
        <f>AG244+AJ231</f>
        <v>0</v>
      </c>
      <c r="AK242" s="201"/>
      <c r="AL242" s="3">
        <f>AL241-AJ242</f>
        <v>240</v>
      </c>
      <c r="AM242" s="200">
        <f>AJ244+AM231</f>
        <v>0</v>
      </c>
      <c r="AN242" s="201"/>
      <c r="AO242" s="3">
        <f>AO241-AM242</f>
        <v>240</v>
      </c>
      <c r="AP242" s="2"/>
      <c r="AQ242" s="1"/>
    </row>
    <row r="243" spans="4:43">
      <c r="D243" s="5"/>
      <c r="E243" s="5"/>
      <c r="F243" s="202" t="s">
        <v>129</v>
      </c>
      <c r="G243" s="203"/>
      <c r="H243" s="4">
        <v>160</v>
      </c>
      <c r="I243" s="202" t="s">
        <v>75</v>
      </c>
      <c r="J243" s="203"/>
      <c r="K243" s="4">
        <v>160</v>
      </c>
      <c r="L243" s="202" t="s">
        <v>80</v>
      </c>
      <c r="M243" s="203"/>
      <c r="N243" s="4">
        <v>160</v>
      </c>
      <c r="O243" s="202" t="s">
        <v>80</v>
      </c>
      <c r="P243" s="203"/>
      <c r="Q243" s="4">
        <v>160</v>
      </c>
      <c r="R243" s="202" t="s">
        <v>80</v>
      </c>
      <c r="S243" s="203"/>
      <c r="T243" s="4">
        <v>160</v>
      </c>
      <c r="U243" s="202" t="s">
        <v>80</v>
      </c>
      <c r="V243" s="203"/>
      <c r="W243" s="4">
        <v>160</v>
      </c>
      <c r="X243" s="202" t="s">
        <v>80</v>
      </c>
      <c r="Y243" s="203"/>
      <c r="Z243" s="4">
        <v>160</v>
      </c>
      <c r="AA243" s="202" t="s">
        <v>3</v>
      </c>
      <c r="AB243" s="203"/>
      <c r="AC243" s="4">
        <v>160</v>
      </c>
      <c r="AD243" s="202" t="s">
        <v>3</v>
      </c>
      <c r="AE243" s="203"/>
      <c r="AF243" s="4">
        <v>160</v>
      </c>
      <c r="AG243" s="202" t="s">
        <v>3</v>
      </c>
      <c r="AH243" s="203"/>
      <c r="AI243" s="4">
        <v>160</v>
      </c>
      <c r="AJ243" s="202" t="s">
        <v>3</v>
      </c>
      <c r="AK243" s="203"/>
      <c r="AL243" s="4">
        <v>160</v>
      </c>
      <c r="AM243" s="202" t="s">
        <v>3</v>
      </c>
      <c r="AN243" s="203"/>
      <c r="AO243" s="4">
        <v>160</v>
      </c>
      <c r="AP243" s="2"/>
      <c r="AQ243" s="1"/>
    </row>
    <row r="244" spans="4:43">
      <c r="D244" s="5"/>
      <c r="E244" s="5"/>
      <c r="F244" s="200">
        <f>不要１!AP231</f>
        <v>0</v>
      </c>
      <c r="G244" s="201"/>
      <c r="H244" s="3">
        <f>H243-F244</f>
        <v>160</v>
      </c>
      <c r="I244" s="200">
        <f>I231</f>
        <v>0</v>
      </c>
      <c r="J244" s="201"/>
      <c r="K244" s="3">
        <f>K243-I244</f>
        <v>160</v>
      </c>
      <c r="L244" s="200">
        <f>L231</f>
        <v>0</v>
      </c>
      <c r="M244" s="201"/>
      <c r="N244" s="3">
        <f>N243-L244</f>
        <v>160</v>
      </c>
      <c r="O244" s="200">
        <f>O231</f>
        <v>0</v>
      </c>
      <c r="P244" s="201"/>
      <c r="Q244" s="3">
        <f>Q243-O244</f>
        <v>160</v>
      </c>
      <c r="R244" s="200">
        <f>R231</f>
        <v>0</v>
      </c>
      <c r="S244" s="201"/>
      <c r="T244" s="3">
        <f>T243-R244</f>
        <v>160</v>
      </c>
      <c r="U244" s="200">
        <f>U231</f>
        <v>0</v>
      </c>
      <c r="V244" s="201"/>
      <c r="W244" s="3">
        <f>W243-U244</f>
        <v>160</v>
      </c>
      <c r="X244" s="200">
        <f>X231</f>
        <v>0</v>
      </c>
      <c r="Y244" s="201"/>
      <c r="Z244" s="3">
        <f>Z243-X244</f>
        <v>160</v>
      </c>
      <c r="AA244" s="200">
        <f>AA231</f>
        <v>0</v>
      </c>
      <c r="AB244" s="201"/>
      <c r="AC244" s="3">
        <f>AC243-AA244</f>
        <v>160</v>
      </c>
      <c r="AD244" s="200">
        <f>AD231</f>
        <v>0</v>
      </c>
      <c r="AE244" s="201"/>
      <c r="AF244" s="3">
        <f>AF243-AD244</f>
        <v>160</v>
      </c>
      <c r="AG244" s="200">
        <f>AG231</f>
        <v>0</v>
      </c>
      <c r="AH244" s="201"/>
      <c r="AI244" s="3">
        <f>AI243-AG244</f>
        <v>160</v>
      </c>
      <c r="AJ244" s="200">
        <f>AJ231</f>
        <v>0</v>
      </c>
      <c r="AK244" s="201"/>
      <c r="AL244" s="3">
        <f>AL243-AJ244</f>
        <v>160</v>
      </c>
      <c r="AM244" s="200">
        <f>AM231</f>
        <v>0</v>
      </c>
      <c r="AN244" s="201"/>
      <c r="AO244" s="3">
        <f>AO243-AM244</f>
        <v>160</v>
      </c>
      <c r="AP244" s="2"/>
      <c r="AQ244" s="1"/>
    </row>
    <row r="245" spans="4:43" ht="21" customHeight="1">
      <c r="E245" s="92" t="s">
        <v>12</v>
      </c>
      <c r="I245">
        <f>IF($X$2="",0,IF(I232&gt;$S$2,1,0))</f>
        <v>0</v>
      </c>
      <c r="L245">
        <f>IF($X$2="",0,IF(L232&gt;$S$2,1,0))</f>
        <v>0</v>
      </c>
      <c r="O245">
        <f>IF($X$2="",0,IF(O232&gt;$S$2,1,0))</f>
        <v>0</v>
      </c>
      <c r="R245">
        <f>IF($X$2="",0,IF(R232&gt;$S$2,1,0))</f>
        <v>0</v>
      </c>
      <c r="U245">
        <f>IF($X$2="",0,IF(U232&gt;$S$2,1,0))</f>
        <v>0</v>
      </c>
      <c r="X245">
        <f>IF($X$2="",0,IF(X232&gt;$S$2,1,0))</f>
        <v>0</v>
      </c>
      <c r="AA245">
        <f>IF($X$2="",0,IF(AA232&gt;$S$2,1,0))</f>
        <v>0</v>
      </c>
      <c r="AD245">
        <f>IF($X$2="",0,IF(AD232&gt;$S$2,1,0))</f>
        <v>0</v>
      </c>
      <c r="AG245">
        <f>IF($X$2="",0,IF(AG232&gt;$S$2,1,0))</f>
        <v>0</v>
      </c>
      <c r="AJ245">
        <f>IF($X$2="",0,IF(AJ232&gt;$S$2,1,0))</f>
        <v>0</v>
      </c>
      <c r="AM245">
        <f>IF($X$2="",0,IF(AM232&gt;$S$2,1,0))</f>
        <v>0</v>
      </c>
      <c r="AP245">
        <f>IF($X$2="",0,IF(AP232&gt;$S$2,1,0))</f>
        <v>0</v>
      </c>
    </row>
  </sheetData>
  <sheetProtection sheet="1" objects="1" scenarios="1"/>
  <mergeCells count="2351">
    <mergeCell ref="F239:G239"/>
    <mergeCell ref="F240:G240"/>
    <mergeCell ref="F241:G241"/>
    <mergeCell ref="F242:G242"/>
    <mergeCell ref="F243:G243"/>
    <mergeCell ref="F244:G244"/>
    <mergeCell ref="F219:G219"/>
    <mergeCell ref="F220:G220"/>
    <mergeCell ref="F221:G221"/>
    <mergeCell ref="F222:G222"/>
    <mergeCell ref="F223:G223"/>
    <mergeCell ref="F224:G224"/>
    <mergeCell ref="F225:G225"/>
    <mergeCell ref="F226:G226"/>
    <mergeCell ref="F227:G227"/>
    <mergeCell ref="F228:G228"/>
    <mergeCell ref="F229:G229"/>
    <mergeCell ref="F231:G232"/>
    <mergeCell ref="F234:G234"/>
    <mergeCell ref="F235:G235"/>
    <mergeCell ref="F236:G236"/>
    <mergeCell ref="F237:G237"/>
    <mergeCell ref="F238:G238"/>
    <mergeCell ref="F196:G196"/>
    <mergeCell ref="F197:G197"/>
    <mergeCell ref="F198:G198"/>
    <mergeCell ref="F199:G199"/>
    <mergeCell ref="F201:G202"/>
    <mergeCell ref="F204:G204"/>
    <mergeCell ref="F205:G205"/>
    <mergeCell ref="F206:G206"/>
    <mergeCell ref="F207:G207"/>
    <mergeCell ref="F208:G208"/>
    <mergeCell ref="F209:G209"/>
    <mergeCell ref="F210:G210"/>
    <mergeCell ref="F211:G211"/>
    <mergeCell ref="F212:G212"/>
    <mergeCell ref="F213:G213"/>
    <mergeCell ref="F214:G214"/>
    <mergeCell ref="F216:G217"/>
    <mergeCell ref="F176:G176"/>
    <mergeCell ref="F177:G177"/>
    <mergeCell ref="F178:G178"/>
    <mergeCell ref="F179:G179"/>
    <mergeCell ref="F180:G180"/>
    <mergeCell ref="F181:G181"/>
    <mergeCell ref="F182:G182"/>
    <mergeCell ref="F183:G183"/>
    <mergeCell ref="F184:G184"/>
    <mergeCell ref="F186:G187"/>
    <mergeCell ref="F189:G189"/>
    <mergeCell ref="F190:G190"/>
    <mergeCell ref="F191:G191"/>
    <mergeCell ref="F192:G192"/>
    <mergeCell ref="F193:G193"/>
    <mergeCell ref="F194:G194"/>
    <mergeCell ref="F195:G195"/>
    <mergeCell ref="F153:G153"/>
    <mergeCell ref="F154:G154"/>
    <mergeCell ref="F156:G157"/>
    <mergeCell ref="F159:G159"/>
    <mergeCell ref="F160:G160"/>
    <mergeCell ref="F161:G161"/>
    <mergeCell ref="F162:G162"/>
    <mergeCell ref="F163:G163"/>
    <mergeCell ref="F164:G164"/>
    <mergeCell ref="F165:G165"/>
    <mergeCell ref="F166:G166"/>
    <mergeCell ref="F167:G167"/>
    <mergeCell ref="F168:G168"/>
    <mergeCell ref="F169:G169"/>
    <mergeCell ref="F171:G172"/>
    <mergeCell ref="F174:G174"/>
    <mergeCell ref="F175:G175"/>
    <mergeCell ref="F133:G133"/>
    <mergeCell ref="F134:G134"/>
    <mergeCell ref="F135:G135"/>
    <mergeCell ref="F136:G136"/>
    <mergeCell ref="F137:G137"/>
    <mergeCell ref="F138:G138"/>
    <mergeCell ref="F139:G139"/>
    <mergeCell ref="F141:G142"/>
    <mergeCell ref="F144:G144"/>
    <mergeCell ref="F145:G145"/>
    <mergeCell ref="F146:G146"/>
    <mergeCell ref="F147:G147"/>
    <mergeCell ref="F148:G148"/>
    <mergeCell ref="F149:G149"/>
    <mergeCell ref="F150:G150"/>
    <mergeCell ref="F151:G151"/>
    <mergeCell ref="F152:G152"/>
    <mergeCell ref="F111:G112"/>
    <mergeCell ref="F114:G114"/>
    <mergeCell ref="F115:G115"/>
    <mergeCell ref="F116:G116"/>
    <mergeCell ref="F117:G117"/>
    <mergeCell ref="F118:G118"/>
    <mergeCell ref="F119:G119"/>
    <mergeCell ref="F120:G120"/>
    <mergeCell ref="F121:G121"/>
    <mergeCell ref="F122:G122"/>
    <mergeCell ref="F123:G123"/>
    <mergeCell ref="F124:G124"/>
    <mergeCell ref="F126:G127"/>
    <mergeCell ref="F129:G129"/>
    <mergeCell ref="F130:G130"/>
    <mergeCell ref="F131:G131"/>
    <mergeCell ref="F132:G132"/>
    <mergeCell ref="F90:G90"/>
    <mergeCell ref="F91:G91"/>
    <mergeCell ref="F92:G92"/>
    <mergeCell ref="F93:G93"/>
    <mergeCell ref="F94:G94"/>
    <mergeCell ref="F96:G97"/>
    <mergeCell ref="F99:G99"/>
    <mergeCell ref="F100:G100"/>
    <mergeCell ref="F101:G101"/>
    <mergeCell ref="F102:G102"/>
    <mergeCell ref="F103:G103"/>
    <mergeCell ref="F104:G104"/>
    <mergeCell ref="F105:G105"/>
    <mergeCell ref="F106:G106"/>
    <mergeCell ref="F107:G107"/>
    <mergeCell ref="F108:G108"/>
    <mergeCell ref="F109:G109"/>
    <mergeCell ref="F70:G70"/>
    <mergeCell ref="F71:G71"/>
    <mergeCell ref="F72:G72"/>
    <mergeCell ref="F73:G73"/>
    <mergeCell ref="F74:G74"/>
    <mergeCell ref="F75:G75"/>
    <mergeCell ref="F76:G76"/>
    <mergeCell ref="F77:G77"/>
    <mergeCell ref="F78:G78"/>
    <mergeCell ref="F79:G79"/>
    <mergeCell ref="F81:G82"/>
    <mergeCell ref="F84:G84"/>
    <mergeCell ref="F85:G85"/>
    <mergeCell ref="F86:G86"/>
    <mergeCell ref="F87:G87"/>
    <mergeCell ref="F88:G88"/>
    <mergeCell ref="F89:G89"/>
    <mergeCell ref="F47:G47"/>
    <mergeCell ref="F48:G48"/>
    <mergeCell ref="F49:G49"/>
    <mergeCell ref="F51:G52"/>
    <mergeCell ref="F54:G54"/>
    <mergeCell ref="F55:G55"/>
    <mergeCell ref="F56:G56"/>
    <mergeCell ref="F57:G57"/>
    <mergeCell ref="F58:G58"/>
    <mergeCell ref="F59:G59"/>
    <mergeCell ref="F60:G60"/>
    <mergeCell ref="F61:G61"/>
    <mergeCell ref="F62:G62"/>
    <mergeCell ref="F63:G63"/>
    <mergeCell ref="F64:G64"/>
    <mergeCell ref="F66:G67"/>
    <mergeCell ref="F69:G69"/>
    <mergeCell ref="F27:G27"/>
    <mergeCell ref="F28:G28"/>
    <mergeCell ref="F29:G29"/>
    <mergeCell ref="F30:G30"/>
    <mergeCell ref="F31:G31"/>
    <mergeCell ref="F32:G32"/>
    <mergeCell ref="F33:G33"/>
    <mergeCell ref="F34:G34"/>
    <mergeCell ref="F36:G37"/>
    <mergeCell ref="F39:G39"/>
    <mergeCell ref="F40:G40"/>
    <mergeCell ref="F41:G41"/>
    <mergeCell ref="F42:G42"/>
    <mergeCell ref="F43:G43"/>
    <mergeCell ref="F44:G44"/>
    <mergeCell ref="F45:G45"/>
    <mergeCell ref="F46:G46"/>
    <mergeCell ref="F4:G5"/>
    <mergeCell ref="F6:G7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1:G22"/>
    <mergeCell ref="F24:G24"/>
    <mergeCell ref="F25:G25"/>
    <mergeCell ref="F26:G26"/>
    <mergeCell ref="AK4:AK5"/>
    <mergeCell ref="I4:I5"/>
    <mergeCell ref="J4:J5"/>
    <mergeCell ref="L4:L5"/>
    <mergeCell ref="M4:M5"/>
    <mergeCell ref="D1:AS1"/>
    <mergeCell ref="D2:N2"/>
    <mergeCell ref="O2:R2"/>
    <mergeCell ref="U2:W2"/>
    <mergeCell ref="Z2:AD2"/>
    <mergeCell ref="AG2:AK2"/>
    <mergeCell ref="AM10:AN10"/>
    <mergeCell ref="L11:M11"/>
    <mergeCell ref="O11:P11"/>
    <mergeCell ref="R11:S11"/>
    <mergeCell ref="U11:V11"/>
    <mergeCell ref="X11:Y11"/>
    <mergeCell ref="AA11:AB11"/>
    <mergeCell ref="AD11:AE11"/>
    <mergeCell ref="AG11:AH11"/>
    <mergeCell ref="AP9:AQ9"/>
    <mergeCell ref="L10:M10"/>
    <mergeCell ref="O10:P10"/>
    <mergeCell ref="R10:S10"/>
    <mergeCell ref="U10:V10"/>
    <mergeCell ref="X10:Y10"/>
    <mergeCell ref="AA10:AB10"/>
    <mergeCell ref="AD10:AE10"/>
    <mergeCell ref="AG10:AH10"/>
    <mergeCell ref="AJ10:AK10"/>
    <mergeCell ref="X9:Y9"/>
    <mergeCell ref="AA9:AB9"/>
    <mergeCell ref="AG9:AH9"/>
    <mergeCell ref="AJ9:AK9"/>
    <mergeCell ref="AM9:AN9"/>
    <mergeCell ref="L9:M9"/>
    <mergeCell ref="O9:P9"/>
    <mergeCell ref="R9:S9"/>
    <mergeCell ref="U9:V9"/>
    <mergeCell ref="AJ12:AK12"/>
    <mergeCell ref="AM12:AN12"/>
    <mergeCell ref="L13:M13"/>
    <mergeCell ref="O13:P13"/>
    <mergeCell ref="R13:S13"/>
    <mergeCell ref="U13:V13"/>
    <mergeCell ref="X13:Y13"/>
    <mergeCell ref="AA13:AB13"/>
    <mergeCell ref="AD13:AE13"/>
    <mergeCell ref="AG13:AH13"/>
    <mergeCell ref="AJ11:AK11"/>
    <mergeCell ref="AM11:AN11"/>
    <mergeCell ref="L12:M12"/>
    <mergeCell ref="O12:P12"/>
    <mergeCell ref="R12:S12"/>
    <mergeCell ref="U12:V12"/>
    <mergeCell ref="X12:Y12"/>
    <mergeCell ref="AA12:AB12"/>
    <mergeCell ref="AD12:AE12"/>
    <mergeCell ref="AG12:AH12"/>
    <mergeCell ref="AJ14:AK14"/>
    <mergeCell ref="AM14:AN14"/>
    <mergeCell ref="O15:P15"/>
    <mergeCell ref="R15:S15"/>
    <mergeCell ref="U15:V15"/>
    <mergeCell ref="X15:Y15"/>
    <mergeCell ref="AA15:AB15"/>
    <mergeCell ref="AD15:AE15"/>
    <mergeCell ref="AG15:AH15"/>
    <mergeCell ref="AJ15:AK15"/>
    <mergeCell ref="AJ13:AK13"/>
    <mergeCell ref="AM13:AN13"/>
    <mergeCell ref="O14:P14"/>
    <mergeCell ref="R14:S14"/>
    <mergeCell ref="U14:V14"/>
    <mergeCell ref="X14:Y14"/>
    <mergeCell ref="AA14:AB14"/>
    <mergeCell ref="AD14:AE14"/>
    <mergeCell ref="AG14:AH14"/>
    <mergeCell ref="AJ17:AK17"/>
    <mergeCell ref="AM17:AN17"/>
    <mergeCell ref="U18:V18"/>
    <mergeCell ref="X18:Y18"/>
    <mergeCell ref="AA18:AB18"/>
    <mergeCell ref="AD18:AE18"/>
    <mergeCell ref="AG18:AH18"/>
    <mergeCell ref="AJ18:AK18"/>
    <mergeCell ref="AM18:AN18"/>
    <mergeCell ref="R17:S17"/>
    <mergeCell ref="U17:V17"/>
    <mergeCell ref="X17:Y17"/>
    <mergeCell ref="AA17:AB17"/>
    <mergeCell ref="AD17:AE17"/>
    <mergeCell ref="AG17:AH17"/>
    <mergeCell ref="AM15:AN15"/>
    <mergeCell ref="R16:S16"/>
    <mergeCell ref="U16:V16"/>
    <mergeCell ref="X16:Y16"/>
    <mergeCell ref="AA16:AB16"/>
    <mergeCell ref="AD16:AE16"/>
    <mergeCell ref="AG16:AH16"/>
    <mergeCell ref="AJ16:AK16"/>
    <mergeCell ref="AM16:AN16"/>
    <mergeCell ref="AM19:AN19"/>
    <mergeCell ref="L23:M23"/>
    <mergeCell ref="O23:P23"/>
    <mergeCell ref="R23:S23"/>
    <mergeCell ref="U23:V23"/>
    <mergeCell ref="X23:Y23"/>
    <mergeCell ref="AA23:AB23"/>
    <mergeCell ref="AD23:AE23"/>
    <mergeCell ref="AG23:AH23"/>
    <mergeCell ref="U19:V19"/>
    <mergeCell ref="X19:Y19"/>
    <mergeCell ref="AA19:AB19"/>
    <mergeCell ref="AD19:AE19"/>
    <mergeCell ref="AG19:AH19"/>
    <mergeCell ref="AJ19:AK19"/>
    <mergeCell ref="AD25:AE25"/>
    <mergeCell ref="AG25:AH25"/>
    <mergeCell ref="AJ25:AK25"/>
    <mergeCell ref="AM25:AN25"/>
    <mergeCell ref="AG24:AH24"/>
    <mergeCell ref="AJ24:AK24"/>
    <mergeCell ref="AM24:AN24"/>
    <mergeCell ref="AP24:AQ24"/>
    <mergeCell ref="L25:M25"/>
    <mergeCell ref="O25:P25"/>
    <mergeCell ref="R25:S25"/>
    <mergeCell ref="U25:V25"/>
    <mergeCell ref="X25:Y25"/>
    <mergeCell ref="AA25:AB25"/>
    <mergeCell ref="AA27:AB27"/>
    <mergeCell ref="AD27:AE27"/>
    <mergeCell ref="AG27:AH27"/>
    <mergeCell ref="AJ27:AK27"/>
    <mergeCell ref="AM27:AN27"/>
    <mergeCell ref="AJ23:AK23"/>
    <mergeCell ref="AM23:AN23"/>
    <mergeCell ref="AP23:AQ23"/>
    <mergeCell ref="L24:M24"/>
    <mergeCell ref="O24:P24"/>
    <mergeCell ref="R24:S24"/>
    <mergeCell ref="U24:V24"/>
    <mergeCell ref="X24:Y24"/>
    <mergeCell ref="AA24:AB24"/>
    <mergeCell ref="AD24:AE24"/>
    <mergeCell ref="L26:M26"/>
    <mergeCell ref="AG30:AH30"/>
    <mergeCell ref="AJ30:AK30"/>
    <mergeCell ref="AM30:AN30"/>
    <mergeCell ref="R31:S31"/>
    <mergeCell ref="U31:V31"/>
    <mergeCell ref="L28:M28"/>
    <mergeCell ref="O28:P28"/>
    <mergeCell ref="R28:S28"/>
    <mergeCell ref="U28:V28"/>
    <mergeCell ref="X28:Y28"/>
    <mergeCell ref="AA26:AB26"/>
    <mergeCell ref="AD26:AE26"/>
    <mergeCell ref="AG26:AH26"/>
    <mergeCell ref="AJ26:AK26"/>
    <mergeCell ref="AM26:AN26"/>
    <mergeCell ref="L27:M27"/>
    <mergeCell ref="O27:P27"/>
    <mergeCell ref="R27:S27"/>
    <mergeCell ref="U27:V27"/>
    <mergeCell ref="X27:Y27"/>
    <mergeCell ref="AA29:AB29"/>
    <mergeCell ref="AD29:AE29"/>
    <mergeCell ref="AG29:AH29"/>
    <mergeCell ref="AJ29:AK29"/>
    <mergeCell ref="AM29:AN29"/>
    <mergeCell ref="O26:P26"/>
    <mergeCell ref="R26:S26"/>
    <mergeCell ref="U26:V26"/>
    <mergeCell ref="X26:Y26"/>
    <mergeCell ref="X31:Y31"/>
    <mergeCell ref="AA31:AB31"/>
    <mergeCell ref="AD31:AE31"/>
    <mergeCell ref="AJ43:AK43"/>
    <mergeCell ref="L40:M40"/>
    <mergeCell ref="I45:J45"/>
    <mergeCell ref="I46:J46"/>
    <mergeCell ref="I47:J47"/>
    <mergeCell ref="I48:J48"/>
    <mergeCell ref="I49:J49"/>
    <mergeCell ref="O30:P30"/>
    <mergeCell ref="R30:S30"/>
    <mergeCell ref="U30:V30"/>
    <mergeCell ref="X30:Y30"/>
    <mergeCell ref="AA30:AB30"/>
    <mergeCell ref="AA28:AB28"/>
    <mergeCell ref="AD28:AE28"/>
    <mergeCell ref="AG28:AH28"/>
    <mergeCell ref="AJ28:AK28"/>
    <mergeCell ref="AM28:AN28"/>
    <mergeCell ref="O29:P29"/>
    <mergeCell ref="R29:S29"/>
    <mergeCell ref="U29:V29"/>
    <mergeCell ref="X29:Y29"/>
    <mergeCell ref="AG31:AH31"/>
    <mergeCell ref="AJ31:AK31"/>
    <mergeCell ref="AM31:AN31"/>
    <mergeCell ref="R32:S32"/>
    <mergeCell ref="U32:V32"/>
    <mergeCell ref="X32:Y32"/>
    <mergeCell ref="AA32:AB32"/>
    <mergeCell ref="AD32:AE32"/>
    <mergeCell ref="AG32:AH32"/>
    <mergeCell ref="AJ32:AK32"/>
    <mergeCell ref="AD30:AE30"/>
    <mergeCell ref="L38:M38"/>
    <mergeCell ref="O38:P38"/>
    <mergeCell ref="R38:S38"/>
    <mergeCell ref="U38:V38"/>
    <mergeCell ref="X38:Y38"/>
    <mergeCell ref="L39:M39"/>
    <mergeCell ref="O39:P39"/>
    <mergeCell ref="R39:S39"/>
    <mergeCell ref="U39:V39"/>
    <mergeCell ref="X34:Y34"/>
    <mergeCell ref="AA34:AB34"/>
    <mergeCell ref="AD34:AE34"/>
    <mergeCell ref="AG34:AH34"/>
    <mergeCell ref="I43:J43"/>
    <mergeCell ref="R44:S44"/>
    <mergeCell ref="U44:V44"/>
    <mergeCell ref="X44:Y44"/>
    <mergeCell ref="AA44:AB44"/>
    <mergeCell ref="AD44:AE44"/>
    <mergeCell ref="AG44:AH44"/>
    <mergeCell ref="L43:M43"/>
    <mergeCell ref="O43:P43"/>
    <mergeCell ref="R43:S43"/>
    <mergeCell ref="U43:V43"/>
    <mergeCell ref="X43:Y43"/>
    <mergeCell ref="AA43:AB43"/>
    <mergeCell ref="AD43:AE43"/>
    <mergeCell ref="AG43:AH43"/>
    <mergeCell ref="I44:J44"/>
    <mergeCell ref="O40:P40"/>
    <mergeCell ref="AG38:AH38"/>
    <mergeCell ref="AJ38:AK38"/>
    <mergeCell ref="AJ42:AK42"/>
    <mergeCell ref="AM42:AN42"/>
    <mergeCell ref="AJ34:AK34"/>
    <mergeCell ref="AM34:AN34"/>
    <mergeCell ref="AM32:AN32"/>
    <mergeCell ref="U33:V33"/>
    <mergeCell ref="X33:Y33"/>
    <mergeCell ref="AA33:AB33"/>
    <mergeCell ref="AD33:AE33"/>
    <mergeCell ref="AG33:AH33"/>
    <mergeCell ref="AJ33:AK33"/>
    <mergeCell ref="AM33:AN33"/>
    <mergeCell ref="U34:V34"/>
    <mergeCell ref="R40:S40"/>
    <mergeCell ref="U40:V40"/>
    <mergeCell ref="X40:Y40"/>
    <mergeCell ref="AA40:AB40"/>
    <mergeCell ref="AD40:AE40"/>
    <mergeCell ref="AG40:AH40"/>
    <mergeCell ref="AJ40:AK40"/>
    <mergeCell ref="X39:Y39"/>
    <mergeCell ref="AA39:AB39"/>
    <mergeCell ref="AD39:AE39"/>
    <mergeCell ref="AG39:AH39"/>
    <mergeCell ref="AJ39:AK39"/>
    <mergeCell ref="AM39:AN39"/>
    <mergeCell ref="AA38:AB38"/>
    <mergeCell ref="AD38:AE38"/>
    <mergeCell ref="AM38:AN38"/>
    <mergeCell ref="AM46:AN46"/>
    <mergeCell ref="AJ44:AK44"/>
    <mergeCell ref="AM44:AN44"/>
    <mergeCell ref="O45:P45"/>
    <mergeCell ref="R45:S45"/>
    <mergeCell ref="U45:V45"/>
    <mergeCell ref="X45:Y45"/>
    <mergeCell ref="AA45:AB45"/>
    <mergeCell ref="AD45:AE45"/>
    <mergeCell ref="AG45:AH45"/>
    <mergeCell ref="AJ45:AK45"/>
    <mergeCell ref="AP38:AQ38"/>
    <mergeCell ref="AJ41:AK41"/>
    <mergeCell ref="AM41:AN41"/>
    <mergeCell ref="L42:M42"/>
    <mergeCell ref="O42:P42"/>
    <mergeCell ref="R42:S42"/>
    <mergeCell ref="U42:V42"/>
    <mergeCell ref="X42:Y42"/>
    <mergeCell ref="AA42:AB42"/>
    <mergeCell ref="AD42:AE42"/>
    <mergeCell ref="AG42:AH42"/>
    <mergeCell ref="AM40:AN40"/>
    <mergeCell ref="L41:M41"/>
    <mergeCell ref="O41:P41"/>
    <mergeCell ref="R41:S41"/>
    <mergeCell ref="U41:V41"/>
    <mergeCell ref="X41:Y41"/>
    <mergeCell ref="AA41:AB41"/>
    <mergeCell ref="AD41:AE41"/>
    <mergeCell ref="AG41:AH41"/>
    <mergeCell ref="AP39:AQ39"/>
    <mergeCell ref="AM43:AN43"/>
    <mergeCell ref="O44:P44"/>
    <mergeCell ref="U49:V49"/>
    <mergeCell ref="X49:Y49"/>
    <mergeCell ref="AA49:AB49"/>
    <mergeCell ref="AD49:AE49"/>
    <mergeCell ref="AG49:AH49"/>
    <mergeCell ref="AJ49:AK49"/>
    <mergeCell ref="AJ47:AK47"/>
    <mergeCell ref="AM47:AN47"/>
    <mergeCell ref="U48:V48"/>
    <mergeCell ref="X48:Y48"/>
    <mergeCell ref="AA48:AB48"/>
    <mergeCell ref="AD48:AE48"/>
    <mergeCell ref="AG48:AH48"/>
    <mergeCell ref="AJ48:AK48"/>
    <mergeCell ref="AM48:AN48"/>
    <mergeCell ref="R47:S47"/>
    <mergeCell ref="U47:V47"/>
    <mergeCell ref="X47:Y47"/>
    <mergeCell ref="AA47:AB47"/>
    <mergeCell ref="AD47:AE47"/>
    <mergeCell ref="AG47:AH47"/>
    <mergeCell ref="AM49:AN49"/>
    <mergeCell ref="AM45:AN45"/>
    <mergeCell ref="R46:S46"/>
    <mergeCell ref="U46:V46"/>
    <mergeCell ref="X46:Y46"/>
    <mergeCell ref="AA46:AB46"/>
    <mergeCell ref="AD46:AE46"/>
    <mergeCell ref="AG46:AH46"/>
    <mergeCell ref="AJ46:AK46"/>
    <mergeCell ref="X59:Y59"/>
    <mergeCell ref="AJ54:AK54"/>
    <mergeCell ref="AM54:AN54"/>
    <mergeCell ref="AP54:AQ54"/>
    <mergeCell ref="L55:M55"/>
    <mergeCell ref="O55:P55"/>
    <mergeCell ref="R55:S55"/>
    <mergeCell ref="U55:V55"/>
    <mergeCell ref="X55:Y55"/>
    <mergeCell ref="AA55:AB55"/>
    <mergeCell ref="AJ53:AK53"/>
    <mergeCell ref="AM53:AN53"/>
    <mergeCell ref="AP53:AQ53"/>
    <mergeCell ref="L54:M54"/>
    <mergeCell ref="O54:P54"/>
    <mergeCell ref="R54:S54"/>
    <mergeCell ref="U54:V54"/>
    <mergeCell ref="X54:Y54"/>
    <mergeCell ref="AA54:AB54"/>
    <mergeCell ref="AD54:AE54"/>
    <mergeCell ref="L53:M53"/>
    <mergeCell ref="O53:P53"/>
    <mergeCell ref="R53:S53"/>
    <mergeCell ref="U53:V53"/>
    <mergeCell ref="X53:Y53"/>
    <mergeCell ref="AA53:AB53"/>
    <mergeCell ref="AD53:AE53"/>
    <mergeCell ref="AG53:AH53"/>
    <mergeCell ref="AG54:AH54"/>
    <mergeCell ref="AA56:AB56"/>
    <mergeCell ref="AD56:AE56"/>
    <mergeCell ref="AG56:AH56"/>
    <mergeCell ref="AJ56:AK56"/>
    <mergeCell ref="AM56:AN56"/>
    <mergeCell ref="L57:M57"/>
    <mergeCell ref="O57:P57"/>
    <mergeCell ref="R57:S57"/>
    <mergeCell ref="U57:V57"/>
    <mergeCell ref="X57:Y57"/>
    <mergeCell ref="AG57:AH57"/>
    <mergeCell ref="AJ57:AK57"/>
    <mergeCell ref="AM57:AN57"/>
    <mergeCell ref="AD55:AE55"/>
    <mergeCell ref="AG55:AH55"/>
    <mergeCell ref="AJ55:AK55"/>
    <mergeCell ref="AM55:AN55"/>
    <mergeCell ref="L56:M56"/>
    <mergeCell ref="O56:P56"/>
    <mergeCell ref="R56:S56"/>
    <mergeCell ref="U56:V56"/>
    <mergeCell ref="X56:Y56"/>
    <mergeCell ref="AA57:AB57"/>
    <mergeCell ref="AD57:AE57"/>
    <mergeCell ref="L58:M58"/>
    <mergeCell ref="O58:P58"/>
    <mergeCell ref="R58:S58"/>
    <mergeCell ref="U58:V58"/>
    <mergeCell ref="X58:Y58"/>
    <mergeCell ref="AD60:AE60"/>
    <mergeCell ref="AG60:AH60"/>
    <mergeCell ref="AJ60:AK60"/>
    <mergeCell ref="AM60:AN60"/>
    <mergeCell ref="R61:S61"/>
    <mergeCell ref="U61:V61"/>
    <mergeCell ref="X61:Y61"/>
    <mergeCell ref="AA61:AB61"/>
    <mergeCell ref="AD61:AE61"/>
    <mergeCell ref="AA59:AB59"/>
    <mergeCell ref="AD59:AE59"/>
    <mergeCell ref="AG59:AH59"/>
    <mergeCell ref="AJ59:AK59"/>
    <mergeCell ref="AM59:AN59"/>
    <mergeCell ref="O60:P60"/>
    <mergeCell ref="R60:S60"/>
    <mergeCell ref="U60:V60"/>
    <mergeCell ref="X60:Y60"/>
    <mergeCell ref="AA60:AB60"/>
    <mergeCell ref="AA58:AB58"/>
    <mergeCell ref="AD58:AE58"/>
    <mergeCell ref="AG58:AH58"/>
    <mergeCell ref="AJ58:AK58"/>
    <mergeCell ref="AM58:AN58"/>
    <mergeCell ref="O59:P59"/>
    <mergeCell ref="R59:S59"/>
    <mergeCell ref="U59:V59"/>
    <mergeCell ref="AJ70:AK70"/>
    <mergeCell ref="X69:Y69"/>
    <mergeCell ref="AG61:AH61"/>
    <mergeCell ref="AJ61:AK61"/>
    <mergeCell ref="AM61:AN61"/>
    <mergeCell ref="R62:S62"/>
    <mergeCell ref="U62:V62"/>
    <mergeCell ref="X62:Y62"/>
    <mergeCell ref="AA62:AB62"/>
    <mergeCell ref="AD62:AE62"/>
    <mergeCell ref="AG62:AH62"/>
    <mergeCell ref="AJ62:AK62"/>
    <mergeCell ref="AA68:AB68"/>
    <mergeCell ref="AD68:AE68"/>
    <mergeCell ref="AG68:AH68"/>
    <mergeCell ref="AJ68:AK68"/>
    <mergeCell ref="AM68:AN68"/>
    <mergeCell ref="AM62:AN62"/>
    <mergeCell ref="U63:V63"/>
    <mergeCell ref="X63:Y63"/>
    <mergeCell ref="AJ64:AK64"/>
    <mergeCell ref="AM64:AN64"/>
    <mergeCell ref="U71:V71"/>
    <mergeCell ref="X71:Y71"/>
    <mergeCell ref="AP69:AQ69"/>
    <mergeCell ref="L70:M70"/>
    <mergeCell ref="O70:P70"/>
    <mergeCell ref="R70:S70"/>
    <mergeCell ref="U70:V70"/>
    <mergeCell ref="AA63:AB63"/>
    <mergeCell ref="AD63:AE63"/>
    <mergeCell ref="AG63:AH63"/>
    <mergeCell ref="AJ63:AK63"/>
    <mergeCell ref="AM63:AN63"/>
    <mergeCell ref="U64:V64"/>
    <mergeCell ref="AP68:AQ68"/>
    <mergeCell ref="L68:M68"/>
    <mergeCell ref="O68:P68"/>
    <mergeCell ref="R68:S68"/>
    <mergeCell ref="U68:V68"/>
    <mergeCell ref="X68:Y68"/>
    <mergeCell ref="L69:M69"/>
    <mergeCell ref="O69:P69"/>
    <mergeCell ref="R69:S69"/>
    <mergeCell ref="U69:V69"/>
    <mergeCell ref="X64:Y64"/>
    <mergeCell ref="AA64:AB64"/>
    <mergeCell ref="AD64:AE64"/>
    <mergeCell ref="AG64:AH64"/>
    <mergeCell ref="AM70:AN70"/>
    <mergeCell ref="X70:Y70"/>
    <mergeCell ref="AA70:AB70"/>
    <mergeCell ref="AD70:AE70"/>
    <mergeCell ref="AG70:AH70"/>
    <mergeCell ref="AJ76:AK76"/>
    <mergeCell ref="AM76:AN76"/>
    <mergeCell ref="AA69:AB69"/>
    <mergeCell ref="AD69:AE69"/>
    <mergeCell ref="AG69:AH69"/>
    <mergeCell ref="AJ69:AK69"/>
    <mergeCell ref="AM69:AN69"/>
    <mergeCell ref="AJ72:AK72"/>
    <mergeCell ref="AM72:AN72"/>
    <mergeCell ref="L73:M73"/>
    <mergeCell ref="O73:P73"/>
    <mergeCell ref="R73:S73"/>
    <mergeCell ref="U73:V73"/>
    <mergeCell ref="X73:Y73"/>
    <mergeCell ref="AA73:AB73"/>
    <mergeCell ref="AD73:AE73"/>
    <mergeCell ref="AG73:AH73"/>
    <mergeCell ref="AJ71:AK71"/>
    <mergeCell ref="AM71:AN71"/>
    <mergeCell ref="L72:M72"/>
    <mergeCell ref="O72:P72"/>
    <mergeCell ref="R72:S72"/>
    <mergeCell ref="U72:V72"/>
    <mergeCell ref="X72:Y72"/>
    <mergeCell ref="AA72:AB72"/>
    <mergeCell ref="AD72:AE72"/>
    <mergeCell ref="AG72:AH72"/>
    <mergeCell ref="L71:M71"/>
    <mergeCell ref="AJ73:AK73"/>
    <mergeCell ref="AM73:AN73"/>
    <mergeCell ref="O71:P71"/>
    <mergeCell ref="R71:S71"/>
    <mergeCell ref="AD75:AE75"/>
    <mergeCell ref="AG75:AH75"/>
    <mergeCell ref="AJ75:AK75"/>
    <mergeCell ref="L83:M83"/>
    <mergeCell ref="O83:P83"/>
    <mergeCell ref="AD83:AE83"/>
    <mergeCell ref="AG83:AH83"/>
    <mergeCell ref="AM75:AN75"/>
    <mergeCell ref="R76:S76"/>
    <mergeCell ref="U76:V76"/>
    <mergeCell ref="X76:Y76"/>
    <mergeCell ref="AA76:AB76"/>
    <mergeCell ref="AD76:AE76"/>
    <mergeCell ref="O74:P74"/>
    <mergeCell ref="R74:S74"/>
    <mergeCell ref="U74:V74"/>
    <mergeCell ref="X74:Y74"/>
    <mergeCell ref="AA74:AB74"/>
    <mergeCell ref="AD74:AE74"/>
    <mergeCell ref="AG74:AH74"/>
    <mergeCell ref="AJ77:AK77"/>
    <mergeCell ref="AM77:AN77"/>
    <mergeCell ref="U78:V78"/>
    <mergeCell ref="X78:Y78"/>
    <mergeCell ref="AA78:AB78"/>
    <mergeCell ref="AD78:AE78"/>
    <mergeCell ref="AG78:AH78"/>
    <mergeCell ref="AJ78:AK78"/>
    <mergeCell ref="AM78:AN78"/>
    <mergeCell ref="R77:S77"/>
    <mergeCell ref="U77:V77"/>
    <mergeCell ref="AG76:AH76"/>
    <mergeCell ref="AA89:AB89"/>
    <mergeCell ref="AD89:AE89"/>
    <mergeCell ref="AG89:AH89"/>
    <mergeCell ref="AJ89:AK89"/>
    <mergeCell ref="L88:M88"/>
    <mergeCell ref="O88:P88"/>
    <mergeCell ref="R88:S88"/>
    <mergeCell ref="U88:V88"/>
    <mergeCell ref="X88:Y88"/>
    <mergeCell ref="AA86:AB86"/>
    <mergeCell ref="AD86:AE86"/>
    <mergeCell ref="AG86:AH86"/>
    <mergeCell ref="AJ86:AK86"/>
    <mergeCell ref="AA71:AB71"/>
    <mergeCell ref="AD71:AE71"/>
    <mergeCell ref="AG71:AH71"/>
    <mergeCell ref="AP83:AQ83"/>
    <mergeCell ref="L84:M84"/>
    <mergeCell ref="O84:P84"/>
    <mergeCell ref="R84:S84"/>
    <mergeCell ref="U84:V84"/>
    <mergeCell ref="X84:Y84"/>
    <mergeCell ref="AA84:AB84"/>
    <mergeCell ref="AD84:AE84"/>
    <mergeCell ref="AM79:AN79"/>
    <mergeCell ref="AJ74:AK74"/>
    <mergeCell ref="AM74:AN74"/>
    <mergeCell ref="O75:P75"/>
    <mergeCell ref="R75:S75"/>
    <mergeCell ref="U75:V75"/>
    <mergeCell ref="X75:Y75"/>
    <mergeCell ref="AA75:AB75"/>
    <mergeCell ref="X91:Y91"/>
    <mergeCell ref="AA91:AB91"/>
    <mergeCell ref="AD91:AE91"/>
    <mergeCell ref="X77:Y77"/>
    <mergeCell ref="AA77:AB77"/>
    <mergeCell ref="AD77:AE77"/>
    <mergeCell ref="AG77:AH77"/>
    <mergeCell ref="AD85:AE85"/>
    <mergeCell ref="AG85:AH85"/>
    <mergeCell ref="AJ85:AK85"/>
    <mergeCell ref="AM85:AN85"/>
    <mergeCell ref="L86:M86"/>
    <mergeCell ref="O86:P86"/>
    <mergeCell ref="R86:S86"/>
    <mergeCell ref="U86:V86"/>
    <mergeCell ref="X86:Y86"/>
    <mergeCell ref="AG84:AH84"/>
    <mergeCell ref="AJ84:AK84"/>
    <mergeCell ref="AM84:AN84"/>
    <mergeCell ref="O91:P91"/>
    <mergeCell ref="AJ83:AK83"/>
    <mergeCell ref="AM83:AN83"/>
    <mergeCell ref="U79:V79"/>
    <mergeCell ref="X79:Y79"/>
    <mergeCell ref="AA79:AB79"/>
    <mergeCell ref="AD79:AE79"/>
    <mergeCell ref="AG79:AH79"/>
    <mergeCell ref="AJ79:AK79"/>
    <mergeCell ref="R83:S83"/>
    <mergeCell ref="U83:V83"/>
    <mergeCell ref="X83:Y83"/>
    <mergeCell ref="AA83:AB83"/>
    <mergeCell ref="AP84:AQ84"/>
    <mergeCell ref="L85:M85"/>
    <mergeCell ref="O85:P85"/>
    <mergeCell ref="R85:S85"/>
    <mergeCell ref="U85:V85"/>
    <mergeCell ref="X85:Y85"/>
    <mergeCell ref="AA85:AB85"/>
    <mergeCell ref="AA87:AB87"/>
    <mergeCell ref="AD87:AE87"/>
    <mergeCell ref="AG87:AH87"/>
    <mergeCell ref="AJ87:AK87"/>
    <mergeCell ref="AM87:AN87"/>
    <mergeCell ref="L87:M87"/>
    <mergeCell ref="O87:P87"/>
    <mergeCell ref="R87:S87"/>
    <mergeCell ref="U87:V87"/>
    <mergeCell ref="X87:Y87"/>
    <mergeCell ref="AM86:AN86"/>
    <mergeCell ref="U102:V102"/>
    <mergeCell ref="AM89:AN89"/>
    <mergeCell ref="O90:P90"/>
    <mergeCell ref="R90:S90"/>
    <mergeCell ref="U90:V90"/>
    <mergeCell ref="X90:Y90"/>
    <mergeCell ref="AA90:AB90"/>
    <mergeCell ref="AA88:AB88"/>
    <mergeCell ref="AD88:AE88"/>
    <mergeCell ref="AG88:AH88"/>
    <mergeCell ref="AJ88:AK88"/>
    <mergeCell ref="AM88:AN88"/>
    <mergeCell ref="O89:P89"/>
    <mergeCell ref="R89:S89"/>
    <mergeCell ref="U89:V89"/>
    <mergeCell ref="X89:Y89"/>
    <mergeCell ref="AG91:AH91"/>
    <mergeCell ref="AJ91:AK91"/>
    <mergeCell ref="AM91:AN91"/>
    <mergeCell ref="R92:S92"/>
    <mergeCell ref="U92:V92"/>
    <mergeCell ref="X92:Y92"/>
    <mergeCell ref="AA92:AB92"/>
    <mergeCell ref="AD92:AE92"/>
    <mergeCell ref="AG92:AH92"/>
    <mergeCell ref="AJ92:AK92"/>
    <mergeCell ref="AD90:AE90"/>
    <mergeCell ref="AG90:AH90"/>
    <mergeCell ref="AJ90:AK90"/>
    <mergeCell ref="AM90:AN90"/>
    <mergeCell ref="R91:S91"/>
    <mergeCell ref="U91:V91"/>
    <mergeCell ref="X94:Y94"/>
    <mergeCell ref="AA94:AB94"/>
    <mergeCell ref="AD94:AE94"/>
    <mergeCell ref="AG94:AH94"/>
    <mergeCell ref="AJ94:AK94"/>
    <mergeCell ref="AM94:AN94"/>
    <mergeCell ref="AM92:AN92"/>
    <mergeCell ref="U93:V93"/>
    <mergeCell ref="X93:Y93"/>
    <mergeCell ref="AA93:AB93"/>
    <mergeCell ref="AD93:AE93"/>
    <mergeCell ref="AG93:AH93"/>
    <mergeCell ref="AJ93:AK93"/>
    <mergeCell ref="AM93:AN93"/>
    <mergeCell ref="U94:V94"/>
    <mergeCell ref="AJ101:AK101"/>
    <mergeCell ref="AM101:AN101"/>
    <mergeCell ref="AP99:AQ99"/>
    <mergeCell ref="L100:M100"/>
    <mergeCell ref="O100:P100"/>
    <mergeCell ref="R100:S100"/>
    <mergeCell ref="U100:V100"/>
    <mergeCell ref="X100:Y100"/>
    <mergeCell ref="AA100:AB100"/>
    <mergeCell ref="AD100:AE100"/>
    <mergeCell ref="AG100:AH100"/>
    <mergeCell ref="AJ100:AK100"/>
    <mergeCell ref="X99:Y99"/>
    <mergeCell ref="AA99:AB99"/>
    <mergeCell ref="AD99:AE99"/>
    <mergeCell ref="AG99:AH99"/>
    <mergeCell ref="AJ99:AK99"/>
    <mergeCell ref="AM99:AN99"/>
    <mergeCell ref="AA98:AB98"/>
    <mergeCell ref="AD98:AE98"/>
    <mergeCell ref="AG98:AH98"/>
    <mergeCell ref="AJ98:AK98"/>
    <mergeCell ref="AM98:AN98"/>
    <mergeCell ref="AP98:AQ98"/>
    <mergeCell ref="L98:M98"/>
    <mergeCell ref="O98:P98"/>
    <mergeCell ref="R98:S98"/>
    <mergeCell ref="U98:V98"/>
    <mergeCell ref="X98:Y98"/>
    <mergeCell ref="L99:M99"/>
    <mergeCell ref="O99:P99"/>
    <mergeCell ref="R99:S99"/>
    <mergeCell ref="U99:V99"/>
    <mergeCell ref="X102:Y102"/>
    <mergeCell ref="AA102:AB102"/>
    <mergeCell ref="AD102:AE102"/>
    <mergeCell ref="AG102:AH102"/>
    <mergeCell ref="AM100:AN100"/>
    <mergeCell ref="L101:M101"/>
    <mergeCell ref="O101:P101"/>
    <mergeCell ref="R101:S101"/>
    <mergeCell ref="U101:V101"/>
    <mergeCell ref="X101:Y101"/>
    <mergeCell ref="AA101:AB101"/>
    <mergeCell ref="AD101:AE101"/>
    <mergeCell ref="AG101:AH101"/>
    <mergeCell ref="AJ103:AK103"/>
    <mergeCell ref="AM103:AN103"/>
    <mergeCell ref="O104:P104"/>
    <mergeCell ref="R104:S104"/>
    <mergeCell ref="U104:V104"/>
    <mergeCell ref="X104:Y104"/>
    <mergeCell ref="AA104:AB104"/>
    <mergeCell ref="AD104:AE104"/>
    <mergeCell ref="AG104:AH104"/>
    <mergeCell ref="AJ102:AK102"/>
    <mergeCell ref="AM102:AN102"/>
    <mergeCell ref="L103:M103"/>
    <mergeCell ref="O103:P103"/>
    <mergeCell ref="R103:S103"/>
    <mergeCell ref="U103:V103"/>
    <mergeCell ref="X103:Y103"/>
    <mergeCell ref="AA103:AB103"/>
    <mergeCell ref="L102:M102"/>
    <mergeCell ref="O102:P102"/>
    <mergeCell ref="AD103:AE103"/>
    <mergeCell ref="AG103:AH103"/>
    <mergeCell ref="AM105:AN105"/>
    <mergeCell ref="R106:S106"/>
    <mergeCell ref="U106:V106"/>
    <mergeCell ref="X106:Y106"/>
    <mergeCell ref="AA106:AB106"/>
    <mergeCell ref="AD106:AE106"/>
    <mergeCell ref="AG106:AH106"/>
    <mergeCell ref="AJ106:AK106"/>
    <mergeCell ref="AM106:AN106"/>
    <mergeCell ref="AJ104:AK104"/>
    <mergeCell ref="AM104:AN104"/>
    <mergeCell ref="O105:P105"/>
    <mergeCell ref="R105:S105"/>
    <mergeCell ref="U105:V105"/>
    <mergeCell ref="X105:Y105"/>
    <mergeCell ref="AA105:AB105"/>
    <mergeCell ref="AD105:AE105"/>
    <mergeCell ref="AG105:AH105"/>
    <mergeCell ref="AJ105:AK105"/>
    <mergeCell ref="AD115:AE115"/>
    <mergeCell ref="AG115:AH115"/>
    <mergeCell ref="AJ115:AK115"/>
    <mergeCell ref="AM115:AN115"/>
    <mergeCell ref="U109:V109"/>
    <mergeCell ref="X109:Y109"/>
    <mergeCell ref="AA109:AB109"/>
    <mergeCell ref="AD109:AE109"/>
    <mergeCell ref="AG109:AH109"/>
    <mergeCell ref="AJ109:AK109"/>
    <mergeCell ref="AJ107:AK107"/>
    <mergeCell ref="AM107:AN107"/>
    <mergeCell ref="U108:V108"/>
    <mergeCell ref="X108:Y108"/>
    <mergeCell ref="AA108:AB108"/>
    <mergeCell ref="AD108:AE108"/>
    <mergeCell ref="AG108:AH108"/>
    <mergeCell ref="AJ108:AK108"/>
    <mergeCell ref="AM108:AN108"/>
    <mergeCell ref="U107:V107"/>
    <mergeCell ref="X107:Y107"/>
    <mergeCell ref="AA107:AB107"/>
    <mergeCell ref="AD107:AE107"/>
    <mergeCell ref="AG107:AH107"/>
    <mergeCell ref="AM109:AN109"/>
    <mergeCell ref="AD117:AE117"/>
    <mergeCell ref="AG119:AH119"/>
    <mergeCell ref="AJ119:AK119"/>
    <mergeCell ref="AM119:AN119"/>
    <mergeCell ref="AJ114:AK114"/>
    <mergeCell ref="AM114:AN114"/>
    <mergeCell ref="AP114:AQ114"/>
    <mergeCell ref="L115:M115"/>
    <mergeCell ref="O115:P115"/>
    <mergeCell ref="R115:S115"/>
    <mergeCell ref="U115:V115"/>
    <mergeCell ref="X115:Y115"/>
    <mergeCell ref="AA115:AB115"/>
    <mergeCell ref="AJ113:AK113"/>
    <mergeCell ref="AM113:AN113"/>
    <mergeCell ref="AP113:AQ113"/>
    <mergeCell ref="L114:M114"/>
    <mergeCell ref="O114:P114"/>
    <mergeCell ref="R114:S114"/>
    <mergeCell ref="U114:V114"/>
    <mergeCell ref="X114:Y114"/>
    <mergeCell ref="AA114:AB114"/>
    <mergeCell ref="AD114:AE114"/>
    <mergeCell ref="L113:M113"/>
    <mergeCell ref="O113:P113"/>
    <mergeCell ref="R113:S113"/>
    <mergeCell ref="U113:V113"/>
    <mergeCell ref="X113:Y113"/>
    <mergeCell ref="AA113:AB113"/>
    <mergeCell ref="AD113:AE113"/>
    <mergeCell ref="AG113:AH113"/>
    <mergeCell ref="AG114:AH114"/>
    <mergeCell ref="AA116:AB116"/>
    <mergeCell ref="AD116:AE116"/>
    <mergeCell ref="AG116:AH116"/>
    <mergeCell ref="AJ116:AK116"/>
    <mergeCell ref="AM116:AN116"/>
    <mergeCell ref="L117:M117"/>
    <mergeCell ref="O117:P117"/>
    <mergeCell ref="R117:S117"/>
    <mergeCell ref="U117:V117"/>
    <mergeCell ref="X117:Y117"/>
    <mergeCell ref="AG121:AH121"/>
    <mergeCell ref="AJ121:AK121"/>
    <mergeCell ref="AM121:AN121"/>
    <mergeCell ref="R122:S122"/>
    <mergeCell ref="U122:V122"/>
    <mergeCell ref="X122:Y122"/>
    <mergeCell ref="AA122:AB122"/>
    <mergeCell ref="AD122:AE122"/>
    <mergeCell ref="AG122:AH122"/>
    <mergeCell ref="AJ122:AK122"/>
    <mergeCell ref="L116:M116"/>
    <mergeCell ref="O116:P116"/>
    <mergeCell ref="R116:S116"/>
    <mergeCell ref="U116:V116"/>
    <mergeCell ref="X116:Y116"/>
    <mergeCell ref="AA118:AB118"/>
    <mergeCell ref="AD118:AE118"/>
    <mergeCell ref="AG118:AH118"/>
    <mergeCell ref="AJ118:AK118"/>
    <mergeCell ref="AM118:AN118"/>
    <mergeCell ref="O119:P119"/>
    <mergeCell ref="R119:S119"/>
    <mergeCell ref="AG128:AH128"/>
    <mergeCell ref="AJ128:AK128"/>
    <mergeCell ref="AM128:AN128"/>
    <mergeCell ref="AG117:AH117"/>
    <mergeCell ref="AJ117:AK117"/>
    <mergeCell ref="AM117:AN117"/>
    <mergeCell ref="R118:S118"/>
    <mergeCell ref="U118:V118"/>
    <mergeCell ref="X118:Y118"/>
    <mergeCell ref="AD120:AE120"/>
    <mergeCell ref="AG120:AH120"/>
    <mergeCell ref="AJ120:AK120"/>
    <mergeCell ref="AM120:AN120"/>
    <mergeCell ref="R121:S121"/>
    <mergeCell ref="U121:V121"/>
    <mergeCell ref="X121:Y121"/>
    <mergeCell ref="AA121:AB121"/>
    <mergeCell ref="AD121:AE121"/>
    <mergeCell ref="AA119:AB119"/>
    <mergeCell ref="AD119:AE119"/>
    <mergeCell ref="AJ124:AK124"/>
    <mergeCell ref="AM124:AN124"/>
    <mergeCell ref="R120:S120"/>
    <mergeCell ref="U120:V120"/>
    <mergeCell ref="X120:Y120"/>
    <mergeCell ref="AA120:AB120"/>
    <mergeCell ref="AM122:AN122"/>
    <mergeCell ref="U123:V123"/>
    <mergeCell ref="X123:Y123"/>
    <mergeCell ref="U119:V119"/>
    <mergeCell ref="X119:Y119"/>
    <mergeCell ref="AA117:AB117"/>
    <mergeCell ref="U131:V131"/>
    <mergeCell ref="X131:Y131"/>
    <mergeCell ref="AA131:AB131"/>
    <mergeCell ref="AD131:AE131"/>
    <mergeCell ref="AG131:AH131"/>
    <mergeCell ref="AP129:AQ129"/>
    <mergeCell ref="L130:M130"/>
    <mergeCell ref="O130:P130"/>
    <mergeCell ref="R130:S130"/>
    <mergeCell ref="U130:V130"/>
    <mergeCell ref="AA123:AB123"/>
    <mergeCell ref="AD123:AE123"/>
    <mergeCell ref="AG123:AH123"/>
    <mergeCell ref="AJ123:AK123"/>
    <mergeCell ref="AM123:AN123"/>
    <mergeCell ref="U124:V124"/>
    <mergeCell ref="AP128:AQ128"/>
    <mergeCell ref="L128:M128"/>
    <mergeCell ref="O128:P128"/>
    <mergeCell ref="R128:S128"/>
    <mergeCell ref="U128:V128"/>
    <mergeCell ref="X128:Y128"/>
    <mergeCell ref="L129:M129"/>
    <mergeCell ref="O129:P129"/>
    <mergeCell ref="R129:S129"/>
    <mergeCell ref="U129:V129"/>
    <mergeCell ref="X124:Y124"/>
    <mergeCell ref="AA124:AB124"/>
    <mergeCell ref="AD124:AE124"/>
    <mergeCell ref="AG124:AH124"/>
    <mergeCell ref="AA128:AB128"/>
    <mergeCell ref="AD128:AE128"/>
    <mergeCell ref="AM130:AN130"/>
    <mergeCell ref="X130:Y130"/>
    <mergeCell ref="AA130:AB130"/>
    <mergeCell ref="AD130:AE130"/>
    <mergeCell ref="AG130:AH130"/>
    <mergeCell ref="AJ130:AK130"/>
    <mergeCell ref="X129:Y129"/>
    <mergeCell ref="AA129:AB129"/>
    <mergeCell ref="AD129:AE129"/>
    <mergeCell ref="AG129:AH129"/>
    <mergeCell ref="AJ129:AK129"/>
    <mergeCell ref="AM129:AN129"/>
    <mergeCell ref="AJ132:AK132"/>
    <mergeCell ref="AM132:AN132"/>
    <mergeCell ref="L133:M133"/>
    <mergeCell ref="O133:P133"/>
    <mergeCell ref="R133:S133"/>
    <mergeCell ref="U133:V133"/>
    <mergeCell ref="X133:Y133"/>
    <mergeCell ref="AA133:AB133"/>
    <mergeCell ref="AD133:AE133"/>
    <mergeCell ref="AG133:AH133"/>
    <mergeCell ref="AJ131:AK131"/>
    <mergeCell ref="AM131:AN131"/>
    <mergeCell ref="L132:M132"/>
    <mergeCell ref="O132:P132"/>
    <mergeCell ref="R132:S132"/>
    <mergeCell ref="U132:V132"/>
    <mergeCell ref="X132:Y132"/>
    <mergeCell ref="AA132:AB132"/>
    <mergeCell ref="AD132:AE132"/>
    <mergeCell ref="AG132:AH132"/>
    <mergeCell ref="AJ134:AK134"/>
    <mergeCell ref="AM134:AN134"/>
    <mergeCell ref="O135:P135"/>
    <mergeCell ref="R135:S135"/>
    <mergeCell ref="U135:V135"/>
    <mergeCell ref="X135:Y135"/>
    <mergeCell ref="AA135:AB135"/>
    <mergeCell ref="AD135:AE135"/>
    <mergeCell ref="AG135:AH135"/>
    <mergeCell ref="AJ135:AK135"/>
    <mergeCell ref="AJ133:AK133"/>
    <mergeCell ref="AM133:AN133"/>
    <mergeCell ref="O134:P134"/>
    <mergeCell ref="R134:S134"/>
    <mergeCell ref="U134:V134"/>
    <mergeCell ref="X134:Y134"/>
    <mergeCell ref="AA134:AB134"/>
    <mergeCell ref="AD134:AE134"/>
    <mergeCell ref="AG134:AH134"/>
    <mergeCell ref="AP143:AQ143"/>
    <mergeCell ref="L144:M144"/>
    <mergeCell ref="O144:P144"/>
    <mergeCell ref="R144:S144"/>
    <mergeCell ref="U144:V144"/>
    <mergeCell ref="X144:Y144"/>
    <mergeCell ref="AA144:AB144"/>
    <mergeCell ref="AD144:AE144"/>
    <mergeCell ref="AM139:AN139"/>
    <mergeCell ref="L138:M138"/>
    <mergeCell ref="L139:M139"/>
    <mergeCell ref="O136:P136"/>
    <mergeCell ref="O137:P137"/>
    <mergeCell ref="O138:P138"/>
    <mergeCell ref="R138:S138"/>
    <mergeCell ref="O139:P139"/>
    <mergeCell ref="R139:S139"/>
    <mergeCell ref="AJ137:AK137"/>
    <mergeCell ref="AM137:AN137"/>
    <mergeCell ref="U138:V138"/>
    <mergeCell ref="X138:Y138"/>
    <mergeCell ref="AA138:AB138"/>
    <mergeCell ref="AD138:AE138"/>
    <mergeCell ref="AG138:AH138"/>
    <mergeCell ref="AJ138:AK138"/>
    <mergeCell ref="AM138:AN138"/>
    <mergeCell ref="R137:S137"/>
    <mergeCell ref="U137:V137"/>
    <mergeCell ref="L143:M143"/>
    <mergeCell ref="O143:P143"/>
    <mergeCell ref="AD143:AE143"/>
    <mergeCell ref="AG143:AH143"/>
    <mergeCell ref="X137:Y137"/>
    <mergeCell ref="AA137:AB137"/>
    <mergeCell ref="AD137:AE137"/>
    <mergeCell ref="AG137:AH137"/>
    <mergeCell ref="AM135:AN135"/>
    <mergeCell ref="R136:S136"/>
    <mergeCell ref="U136:V136"/>
    <mergeCell ref="X136:Y136"/>
    <mergeCell ref="AA136:AB136"/>
    <mergeCell ref="AD136:AE136"/>
    <mergeCell ref="AG136:AH136"/>
    <mergeCell ref="AJ136:AK136"/>
    <mergeCell ref="AM136:AN136"/>
    <mergeCell ref="AJ143:AK143"/>
    <mergeCell ref="AM143:AN143"/>
    <mergeCell ref="U139:V139"/>
    <mergeCell ref="X139:Y139"/>
    <mergeCell ref="AA139:AB139"/>
    <mergeCell ref="AD139:AE139"/>
    <mergeCell ref="AG139:AH139"/>
    <mergeCell ref="AJ139:AK139"/>
    <mergeCell ref="R143:S143"/>
    <mergeCell ref="U143:V143"/>
    <mergeCell ref="X143:Y143"/>
    <mergeCell ref="AA143:AB143"/>
    <mergeCell ref="AA149:AB149"/>
    <mergeCell ref="AD149:AE149"/>
    <mergeCell ref="AG149:AH149"/>
    <mergeCell ref="AJ149:AK149"/>
    <mergeCell ref="L148:M148"/>
    <mergeCell ref="O148:P148"/>
    <mergeCell ref="R148:S148"/>
    <mergeCell ref="U148:V148"/>
    <mergeCell ref="X148:Y148"/>
    <mergeCell ref="AA146:AB146"/>
    <mergeCell ref="AD146:AE146"/>
    <mergeCell ref="AG146:AH146"/>
    <mergeCell ref="AJ146:AK146"/>
    <mergeCell ref="L149:M149"/>
    <mergeCell ref="X151:Y151"/>
    <mergeCell ref="AA151:AB151"/>
    <mergeCell ref="AD151:AE151"/>
    <mergeCell ref="L150:M150"/>
    <mergeCell ref="L151:M151"/>
    <mergeCell ref="O151:P151"/>
    <mergeCell ref="AM145:AN145"/>
    <mergeCell ref="L146:M146"/>
    <mergeCell ref="O146:P146"/>
    <mergeCell ref="R146:S146"/>
    <mergeCell ref="U146:V146"/>
    <mergeCell ref="X146:Y146"/>
    <mergeCell ref="AG144:AH144"/>
    <mergeCell ref="AJ144:AK144"/>
    <mergeCell ref="AM144:AN144"/>
    <mergeCell ref="AP144:AQ144"/>
    <mergeCell ref="L145:M145"/>
    <mergeCell ref="O145:P145"/>
    <mergeCell ref="R145:S145"/>
    <mergeCell ref="U145:V145"/>
    <mergeCell ref="X145:Y145"/>
    <mergeCell ref="AA145:AB145"/>
    <mergeCell ref="AA147:AB147"/>
    <mergeCell ref="AD147:AE147"/>
    <mergeCell ref="AG147:AH147"/>
    <mergeCell ref="AJ147:AK147"/>
    <mergeCell ref="AM147:AN147"/>
    <mergeCell ref="L147:M147"/>
    <mergeCell ref="O147:P147"/>
    <mergeCell ref="R147:S147"/>
    <mergeCell ref="U147:V147"/>
    <mergeCell ref="X147:Y147"/>
    <mergeCell ref="AD145:AE145"/>
    <mergeCell ref="AG145:AH145"/>
    <mergeCell ref="AJ145:AK145"/>
    <mergeCell ref="AM146:AN146"/>
    <mergeCell ref="U162:V162"/>
    <mergeCell ref="AM149:AN149"/>
    <mergeCell ref="O150:P150"/>
    <mergeCell ref="R150:S150"/>
    <mergeCell ref="U150:V150"/>
    <mergeCell ref="X150:Y150"/>
    <mergeCell ref="AA150:AB150"/>
    <mergeCell ref="AA148:AB148"/>
    <mergeCell ref="AD148:AE148"/>
    <mergeCell ref="AG148:AH148"/>
    <mergeCell ref="AJ148:AK148"/>
    <mergeCell ref="AM148:AN148"/>
    <mergeCell ref="O149:P149"/>
    <mergeCell ref="R149:S149"/>
    <mergeCell ref="U149:V149"/>
    <mergeCell ref="X149:Y149"/>
    <mergeCell ref="AG151:AH151"/>
    <mergeCell ref="AJ151:AK151"/>
    <mergeCell ref="AM151:AN151"/>
    <mergeCell ref="R152:S152"/>
    <mergeCell ref="U152:V152"/>
    <mergeCell ref="X152:Y152"/>
    <mergeCell ref="AA152:AB152"/>
    <mergeCell ref="AD152:AE152"/>
    <mergeCell ref="AG152:AH152"/>
    <mergeCell ref="AJ152:AK152"/>
    <mergeCell ref="AD150:AE150"/>
    <mergeCell ref="AG150:AH150"/>
    <mergeCell ref="AJ150:AK150"/>
    <mergeCell ref="AM150:AN150"/>
    <mergeCell ref="R151:S151"/>
    <mergeCell ref="U151:V151"/>
    <mergeCell ref="X154:Y154"/>
    <mergeCell ref="AA154:AB154"/>
    <mergeCell ref="AD154:AE154"/>
    <mergeCell ref="AG154:AH154"/>
    <mergeCell ref="AJ154:AK154"/>
    <mergeCell ref="AM154:AN154"/>
    <mergeCell ref="AM152:AN152"/>
    <mergeCell ref="U153:V153"/>
    <mergeCell ref="X153:Y153"/>
    <mergeCell ref="AA153:AB153"/>
    <mergeCell ref="AD153:AE153"/>
    <mergeCell ref="AG153:AH153"/>
    <mergeCell ref="AJ153:AK153"/>
    <mergeCell ref="AM153:AN153"/>
    <mergeCell ref="U154:V154"/>
    <mergeCell ref="AJ161:AK161"/>
    <mergeCell ref="AM161:AN161"/>
    <mergeCell ref="AP159:AQ159"/>
    <mergeCell ref="L160:M160"/>
    <mergeCell ref="O160:P160"/>
    <mergeCell ref="R160:S160"/>
    <mergeCell ref="U160:V160"/>
    <mergeCell ref="X160:Y160"/>
    <mergeCell ref="AA160:AB160"/>
    <mergeCell ref="AD160:AE160"/>
    <mergeCell ref="AG160:AH160"/>
    <mergeCell ref="AJ160:AK160"/>
    <mergeCell ref="X159:Y159"/>
    <mergeCell ref="AA159:AB159"/>
    <mergeCell ref="AD159:AE159"/>
    <mergeCell ref="AG159:AH159"/>
    <mergeCell ref="AJ159:AK159"/>
    <mergeCell ref="AM159:AN159"/>
    <mergeCell ref="AA158:AB158"/>
    <mergeCell ref="AD158:AE158"/>
    <mergeCell ref="AG158:AH158"/>
    <mergeCell ref="AJ158:AK158"/>
    <mergeCell ref="AM158:AN158"/>
    <mergeCell ref="AP158:AQ158"/>
    <mergeCell ref="L158:M158"/>
    <mergeCell ref="O158:P158"/>
    <mergeCell ref="R158:S158"/>
    <mergeCell ref="U158:V158"/>
    <mergeCell ref="X158:Y158"/>
    <mergeCell ref="L159:M159"/>
    <mergeCell ref="O159:P159"/>
    <mergeCell ref="R159:S159"/>
    <mergeCell ref="U159:V159"/>
    <mergeCell ref="X162:Y162"/>
    <mergeCell ref="AA162:AB162"/>
    <mergeCell ref="AD162:AE162"/>
    <mergeCell ref="AG162:AH162"/>
    <mergeCell ref="AM160:AN160"/>
    <mergeCell ref="L161:M161"/>
    <mergeCell ref="O161:P161"/>
    <mergeCell ref="R161:S161"/>
    <mergeCell ref="U161:V161"/>
    <mergeCell ref="X161:Y161"/>
    <mergeCell ref="AA161:AB161"/>
    <mergeCell ref="AD161:AE161"/>
    <mergeCell ref="AG161:AH161"/>
    <mergeCell ref="AJ163:AK163"/>
    <mergeCell ref="AM163:AN163"/>
    <mergeCell ref="O164:P164"/>
    <mergeCell ref="R164:S164"/>
    <mergeCell ref="U164:V164"/>
    <mergeCell ref="X164:Y164"/>
    <mergeCell ref="AA164:AB164"/>
    <mergeCell ref="AD164:AE164"/>
    <mergeCell ref="AG164:AH164"/>
    <mergeCell ref="AJ162:AK162"/>
    <mergeCell ref="AM162:AN162"/>
    <mergeCell ref="L163:M163"/>
    <mergeCell ref="O163:P163"/>
    <mergeCell ref="R163:S163"/>
    <mergeCell ref="U163:V163"/>
    <mergeCell ref="X163:Y163"/>
    <mergeCell ref="AA163:AB163"/>
    <mergeCell ref="L162:M162"/>
    <mergeCell ref="O162:P162"/>
    <mergeCell ref="AD163:AE163"/>
    <mergeCell ref="AG163:AH163"/>
    <mergeCell ref="AM165:AN165"/>
    <mergeCell ref="R166:S166"/>
    <mergeCell ref="U166:V166"/>
    <mergeCell ref="X166:Y166"/>
    <mergeCell ref="AA166:AB166"/>
    <mergeCell ref="AD166:AE166"/>
    <mergeCell ref="AG166:AH166"/>
    <mergeCell ref="AJ166:AK166"/>
    <mergeCell ref="AM166:AN166"/>
    <mergeCell ref="AJ164:AK164"/>
    <mergeCell ref="AM164:AN164"/>
    <mergeCell ref="O165:P165"/>
    <mergeCell ref="R165:S165"/>
    <mergeCell ref="U165:V165"/>
    <mergeCell ref="X165:Y165"/>
    <mergeCell ref="AA165:AB165"/>
    <mergeCell ref="AD165:AE165"/>
    <mergeCell ref="AG165:AH165"/>
    <mergeCell ref="AJ165:AK165"/>
    <mergeCell ref="AD175:AE175"/>
    <mergeCell ref="AG175:AH175"/>
    <mergeCell ref="AJ175:AK175"/>
    <mergeCell ref="AM175:AN175"/>
    <mergeCell ref="U169:V169"/>
    <mergeCell ref="X169:Y169"/>
    <mergeCell ref="AA169:AB169"/>
    <mergeCell ref="AD169:AE169"/>
    <mergeCell ref="AG169:AH169"/>
    <mergeCell ref="AJ169:AK169"/>
    <mergeCell ref="AJ167:AK167"/>
    <mergeCell ref="AM167:AN167"/>
    <mergeCell ref="U168:V168"/>
    <mergeCell ref="X168:Y168"/>
    <mergeCell ref="AA168:AB168"/>
    <mergeCell ref="AD168:AE168"/>
    <mergeCell ref="AG168:AH168"/>
    <mergeCell ref="AJ168:AK168"/>
    <mergeCell ref="AM168:AN168"/>
    <mergeCell ref="U167:V167"/>
    <mergeCell ref="X167:Y167"/>
    <mergeCell ref="AA167:AB167"/>
    <mergeCell ref="AD167:AE167"/>
    <mergeCell ref="AG167:AH167"/>
    <mergeCell ref="AM169:AN169"/>
    <mergeCell ref="AD177:AE177"/>
    <mergeCell ref="AG179:AH179"/>
    <mergeCell ref="AJ179:AK179"/>
    <mergeCell ref="AM179:AN179"/>
    <mergeCell ref="AJ174:AK174"/>
    <mergeCell ref="AM174:AN174"/>
    <mergeCell ref="AP174:AQ174"/>
    <mergeCell ref="L175:M175"/>
    <mergeCell ref="O175:P175"/>
    <mergeCell ref="R175:S175"/>
    <mergeCell ref="U175:V175"/>
    <mergeCell ref="X175:Y175"/>
    <mergeCell ref="AA175:AB175"/>
    <mergeCell ref="AJ173:AK173"/>
    <mergeCell ref="AM173:AN173"/>
    <mergeCell ref="AP173:AQ173"/>
    <mergeCell ref="L174:M174"/>
    <mergeCell ref="O174:P174"/>
    <mergeCell ref="R174:S174"/>
    <mergeCell ref="U174:V174"/>
    <mergeCell ref="X174:Y174"/>
    <mergeCell ref="AA174:AB174"/>
    <mergeCell ref="AD174:AE174"/>
    <mergeCell ref="L173:M173"/>
    <mergeCell ref="O173:P173"/>
    <mergeCell ref="R173:S173"/>
    <mergeCell ref="U173:V173"/>
    <mergeCell ref="X173:Y173"/>
    <mergeCell ref="AA173:AB173"/>
    <mergeCell ref="AD173:AE173"/>
    <mergeCell ref="AG173:AH173"/>
    <mergeCell ref="AG174:AH174"/>
    <mergeCell ref="AA176:AB176"/>
    <mergeCell ref="AD176:AE176"/>
    <mergeCell ref="AG176:AH176"/>
    <mergeCell ref="AJ176:AK176"/>
    <mergeCell ref="AM176:AN176"/>
    <mergeCell ref="L177:M177"/>
    <mergeCell ref="O177:P177"/>
    <mergeCell ref="R177:S177"/>
    <mergeCell ref="U177:V177"/>
    <mergeCell ref="X177:Y177"/>
    <mergeCell ref="AG181:AH181"/>
    <mergeCell ref="AJ181:AK181"/>
    <mergeCell ref="AM181:AN181"/>
    <mergeCell ref="R182:S182"/>
    <mergeCell ref="U182:V182"/>
    <mergeCell ref="X182:Y182"/>
    <mergeCell ref="AA182:AB182"/>
    <mergeCell ref="AD182:AE182"/>
    <mergeCell ref="AG182:AH182"/>
    <mergeCell ref="AJ182:AK182"/>
    <mergeCell ref="L176:M176"/>
    <mergeCell ref="O176:P176"/>
    <mergeCell ref="R176:S176"/>
    <mergeCell ref="U176:V176"/>
    <mergeCell ref="X176:Y176"/>
    <mergeCell ref="AA178:AB178"/>
    <mergeCell ref="AD178:AE178"/>
    <mergeCell ref="AG178:AH178"/>
    <mergeCell ref="AJ178:AK178"/>
    <mergeCell ref="AM178:AN178"/>
    <mergeCell ref="O179:P179"/>
    <mergeCell ref="R179:S179"/>
    <mergeCell ref="AG188:AH188"/>
    <mergeCell ref="AJ188:AK188"/>
    <mergeCell ref="AM188:AN188"/>
    <mergeCell ref="AG177:AH177"/>
    <mergeCell ref="AJ177:AK177"/>
    <mergeCell ref="AM177:AN177"/>
    <mergeCell ref="R178:S178"/>
    <mergeCell ref="U178:V178"/>
    <mergeCell ref="X178:Y178"/>
    <mergeCell ref="AD180:AE180"/>
    <mergeCell ref="AG180:AH180"/>
    <mergeCell ref="AJ180:AK180"/>
    <mergeCell ref="AM180:AN180"/>
    <mergeCell ref="R181:S181"/>
    <mergeCell ref="U181:V181"/>
    <mergeCell ref="X181:Y181"/>
    <mergeCell ref="AA181:AB181"/>
    <mergeCell ref="AD181:AE181"/>
    <mergeCell ref="AA179:AB179"/>
    <mergeCell ref="AD179:AE179"/>
    <mergeCell ref="AJ184:AK184"/>
    <mergeCell ref="AM184:AN184"/>
    <mergeCell ref="R180:S180"/>
    <mergeCell ref="U180:V180"/>
    <mergeCell ref="X180:Y180"/>
    <mergeCell ref="AA180:AB180"/>
    <mergeCell ref="AM182:AN182"/>
    <mergeCell ref="U183:V183"/>
    <mergeCell ref="X183:Y183"/>
    <mergeCell ref="U179:V179"/>
    <mergeCell ref="X179:Y179"/>
    <mergeCell ref="AA177:AB177"/>
    <mergeCell ref="U191:V191"/>
    <mergeCell ref="X191:Y191"/>
    <mergeCell ref="AA191:AB191"/>
    <mergeCell ref="AD191:AE191"/>
    <mergeCell ref="AG191:AH191"/>
    <mergeCell ref="AP189:AQ189"/>
    <mergeCell ref="L190:M190"/>
    <mergeCell ref="O190:P190"/>
    <mergeCell ref="R190:S190"/>
    <mergeCell ref="U190:V190"/>
    <mergeCell ref="AA183:AB183"/>
    <mergeCell ref="AD183:AE183"/>
    <mergeCell ref="AG183:AH183"/>
    <mergeCell ref="AJ183:AK183"/>
    <mergeCell ref="AM183:AN183"/>
    <mergeCell ref="U184:V184"/>
    <mergeCell ref="AP188:AQ188"/>
    <mergeCell ref="L188:M188"/>
    <mergeCell ref="O188:P188"/>
    <mergeCell ref="R188:S188"/>
    <mergeCell ref="U188:V188"/>
    <mergeCell ref="X188:Y188"/>
    <mergeCell ref="L189:M189"/>
    <mergeCell ref="O189:P189"/>
    <mergeCell ref="R189:S189"/>
    <mergeCell ref="U189:V189"/>
    <mergeCell ref="X184:Y184"/>
    <mergeCell ref="AA184:AB184"/>
    <mergeCell ref="AD184:AE184"/>
    <mergeCell ref="AG184:AH184"/>
    <mergeCell ref="AA188:AB188"/>
    <mergeCell ref="AD188:AE188"/>
    <mergeCell ref="AM190:AN190"/>
    <mergeCell ref="X190:Y190"/>
    <mergeCell ref="AA190:AB190"/>
    <mergeCell ref="AD190:AE190"/>
    <mergeCell ref="AG190:AH190"/>
    <mergeCell ref="AJ190:AK190"/>
    <mergeCell ref="X189:Y189"/>
    <mergeCell ref="AA189:AB189"/>
    <mergeCell ref="AD189:AE189"/>
    <mergeCell ref="AG189:AH189"/>
    <mergeCell ref="AJ189:AK189"/>
    <mergeCell ref="AM189:AN189"/>
    <mergeCell ref="AJ192:AK192"/>
    <mergeCell ref="AM192:AN192"/>
    <mergeCell ref="L193:M193"/>
    <mergeCell ref="O193:P193"/>
    <mergeCell ref="R193:S193"/>
    <mergeCell ref="U193:V193"/>
    <mergeCell ref="X193:Y193"/>
    <mergeCell ref="AA193:AB193"/>
    <mergeCell ref="AD193:AE193"/>
    <mergeCell ref="AG193:AH193"/>
    <mergeCell ref="AJ191:AK191"/>
    <mergeCell ref="AM191:AN191"/>
    <mergeCell ref="L192:M192"/>
    <mergeCell ref="O192:P192"/>
    <mergeCell ref="R192:S192"/>
    <mergeCell ref="U192:V192"/>
    <mergeCell ref="X192:Y192"/>
    <mergeCell ref="AA192:AB192"/>
    <mergeCell ref="AD192:AE192"/>
    <mergeCell ref="AG192:AH192"/>
    <mergeCell ref="AJ193:AK193"/>
    <mergeCell ref="AM193:AN193"/>
    <mergeCell ref="O194:P194"/>
    <mergeCell ref="R194:S194"/>
    <mergeCell ref="U194:V194"/>
    <mergeCell ref="X194:Y194"/>
    <mergeCell ref="AA194:AB194"/>
    <mergeCell ref="AD194:AE194"/>
    <mergeCell ref="AG194:AH194"/>
    <mergeCell ref="AJ197:AK197"/>
    <mergeCell ref="AM197:AN197"/>
    <mergeCell ref="U198:V198"/>
    <mergeCell ref="X198:Y198"/>
    <mergeCell ref="AA198:AB198"/>
    <mergeCell ref="AD198:AE198"/>
    <mergeCell ref="AG198:AH198"/>
    <mergeCell ref="AJ198:AK198"/>
    <mergeCell ref="AM198:AN198"/>
    <mergeCell ref="R197:S197"/>
    <mergeCell ref="U197:V197"/>
    <mergeCell ref="X197:Y197"/>
    <mergeCell ref="AA197:AB197"/>
    <mergeCell ref="AD197:AE197"/>
    <mergeCell ref="AG197:AH197"/>
    <mergeCell ref="AM195:AN195"/>
    <mergeCell ref="R196:S196"/>
    <mergeCell ref="U196:V196"/>
    <mergeCell ref="X196:Y196"/>
    <mergeCell ref="AA196:AB196"/>
    <mergeCell ref="AD196:AE196"/>
    <mergeCell ref="AG196:AH196"/>
    <mergeCell ref="AJ196:AK196"/>
    <mergeCell ref="AP203:AQ203"/>
    <mergeCell ref="L204:M204"/>
    <mergeCell ref="O204:P204"/>
    <mergeCell ref="R204:S204"/>
    <mergeCell ref="U204:V204"/>
    <mergeCell ref="X204:Y204"/>
    <mergeCell ref="AA204:AB204"/>
    <mergeCell ref="AD204:AE204"/>
    <mergeCell ref="AM199:AN199"/>
    <mergeCell ref="O196:P196"/>
    <mergeCell ref="O197:P197"/>
    <mergeCell ref="O198:P198"/>
    <mergeCell ref="R198:S198"/>
    <mergeCell ref="O199:P199"/>
    <mergeCell ref="R199:S199"/>
    <mergeCell ref="AJ194:AK194"/>
    <mergeCell ref="AM194:AN194"/>
    <mergeCell ref="O195:P195"/>
    <mergeCell ref="R195:S195"/>
    <mergeCell ref="U195:V195"/>
    <mergeCell ref="X195:Y195"/>
    <mergeCell ref="AA195:AB195"/>
    <mergeCell ref="AD195:AE195"/>
    <mergeCell ref="AG195:AH195"/>
    <mergeCell ref="AJ195:AK195"/>
    <mergeCell ref="L203:M203"/>
    <mergeCell ref="O203:P203"/>
    <mergeCell ref="U203:V203"/>
    <mergeCell ref="X203:Y203"/>
    <mergeCell ref="AA203:AB203"/>
    <mergeCell ref="AD203:AE203"/>
    <mergeCell ref="AG203:AH203"/>
    <mergeCell ref="AG204:AH204"/>
    <mergeCell ref="AJ204:AK204"/>
    <mergeCell ref="AM204:AN204"/>
    <mergeCell ref="AP204:AQ204"/>
    <mergeCell ref="L205:M205"/>
    <mergeCell ref="O205:P205"/>
    <mergeCell ref="R205:S205"/>
    <mergeCell ref="U205:V205"/>
    <mergeCell ref="X205:Y205"/>
    <mergeCell ref="AA205:AB205"/>
    <mergeCell ref="AA207:AB207"/>
    <mergeCell ref="AD207:AE207"/>
    <mergeCell ref="AG207:AH207"/>
    <mergeCell ref="AJ207:AK207"/>
    <mergeCell ref="AM207:AN207"/>
    <mergeCell ref="AM196:AN196"/>
    <mergeCell ref="AJ203:AK203"/>
    <mergeCell ref="AM203:AN203"/>
    <mergeCell ref="AA206:AB206"/>
    <mergeCell ref="AD206:AE206"/>
    <mergeCell ref="AG206:AH206"/>
    <mergeCell ref="AJ206:AK206"/>
    <mergeCell ref="AM206:AN206"/>
    <mergeCell ref="R203:S203"/>
    <mergeCell ref="U199:V199"/>
    <mergeCell ref="X199:Y199"/>
    <mergeCell ref="AA199:AB199"/>
    <mergeCell ref="AD199:AE199"/>
    <mergeCell ref="AG199:AH199"/>
    <mergeCell ref="AJ199:AK199"/>
    <mergeCell ref="AD205:AE205"/>
    <mergeCell ref="AG205:AH205"/>
    <mergeCell ref="AM205:AN205"/>
    <mergeCell ref="L206:M206"/>
    <mergeCell ref="O206:P206"/>
    <mergeCell ref="R206:S206"/>
    <mergeCell ref="U206:V206"/>
    <mergeCell ref="X206:Y206"/>
    <mergeCell ref="R208:S208"/>
    <mergeCell ref="U208:V208"/>
    <mergeCell ref="X208:Y208"/>
    <mergeCell ref="AJ205:AK205"/>
    <mergeCell ref="AA209:AB209"/>
    <mergeCell ref="AD209:AE209"/>
    <mergeCell ref="AG209:AH209"/>
    <mergeCell ref="AJ209:AK209"/>
    <mergeCell ref="U211:V211"/>
    <mergeCell ref="X211:Y211"/>
    <mergeCell ref="AA211:AB211"/>
    <mergeCell ref="AD211:AE211"/>
    <mergeCell ref="AM208:AN208"/>
    <mergeCell ref="O209:P209"/>
    <mergeCell ref="R209:S209"/>
    <mergeCell ref="U209:V209"/>
    <mergeCell ref="X209:Y209"/>
    <mergeCell ref="AG211:AH211"/>
    <mergeCell ref="AJ211:AK211"/>
    <mergeCell ref="AM211:AN211"/>
    <mergeCell ref="AD210:AE210"/>
    <mergeCell ref="AG210:AH210"/>
    <mergeCell ref="AJ210:AK210"/>
    <mergeCell ref="AM210:AN210"/>
    <mergeCell ref="AJ220:AK220"/>
    <mergeCell ref="X219:Y219"/>
    <mergeCell ref="AA219:AB219"/>
    <mergeCell ref="AD219:AE219"/>
    <mergeCell ref="AG219:AH219"/>
    <mergeCell ref="AJ219:AK219"/>
    <mergeCell ref="AM219:AN219"/>
    <mergeCell ref="U212:V212"/>
    <mergeCell ref="O208:P208"/>
    <mergeCell ref="X214:Y214"/>
    <mergeCell ref="AA214:AB214"/>
    <mergeCell ref="AD214:AE214"/>
    <mergeCell ref="AG214:AH214"/>
    <mergeCell ref="AJ214:AK214"/>
    <mergeCell ref="AM214:AN214"/>
    <mergeCell ref="L207:M207"/>
    <mergeCell ref="O207:P207"/>
    <mergeCell ref="R207:S207"/>
    <mergeCell ref="U207:V207"/>
    <mergeCell ref="X207:Y207"/>
    <mergeCell ref="X212:Y212"/>
    <mergeCell ref="AA212:AB212"/>
    <mergeCell ref="AM209:AN209"/>
    <mergeCell ref="O210:P210"/>
    <mergeCell ref="R210:S210"/>
    <mergeCell ref="U210:V210"/>
    <mergeCell ref="X210:Y210"/>
    <mergeCell ref="AA210:AB210"/>
    <mergeCell ref="AA208:AB208"/>
    <mergeCell ref="AD208:AE208"/>
    <mergeCell ref="AG208:AH208"/>
    <mergeCell ref="AJ208:AK208"/>
    <mergeCell ref="AD212:AE212"/>
    <mergeCell ref="AG212:AH212"/>
    <mergeCell ref="AJ212:AK212"/>
    <mergeCell ref="AA218:AB218"/>
    <mergeCell ref="AD218:AE218"/>
    <mergeCell ref="AG218:AH218"/>
    <mergeCell ref="AJ218:AK218"/>
    <mergeCell ref="AM218:AN218"/>
    <mergeCell ref="AM212:AN212"/>
    <mergeCell ref="U213:V213"/>
    <mergeCell ref="X213:Y213"/>
    <mergeCell ref="AA213:AB213"/>
    <mergeCell ref="AD213:AE213"/>
    <mergeCell ref="AG213:AH213"/>
    <mergeCell ref="AJ213:AK213"/>
    <mergeCell ref="AM213:AN213"/>
    <mergeCell ref="U214:V214"/>
    <mergeCell ref="AP218:AQ218"/>
    <mergeCell ref="L218:M218"/>
    <mergeCell ref="O218:P218"/>
    <mergeCell ref="R218:S218"/>
    <mergeCell ref="U218:V218"/>
    <mergeCell ref="X218:Y218"/>
    <mergeCell ref="L219:M219"/>
    <mergeCell ref="O219:P219"/>
    <mergeCell ref="R219:S219"/>
    <mergeCell ref="U219:V219"/>
    <mergeCell ref="X222:Y222"/>
    <mergeCell ref="AA222:AB222"/>
    <mergeCell ref="AD222:AE222"/>
    <mergeCell ref="AG222:AH222"/>
    <mergeCell ref="AM220:AN220"/>
    <mergeCell ref="L221:M221"/>
    <mergeCell ref="O221:P221"/>
    <mergeCell ref="R221:S221"/>
    <mergeCell ref="U221:V221"/>
    <mergeCell ref="X221:Y221"/>
    <mergeCell ref="AA221:AB221"/>
    <mergeCell ref="AD221:AE221"/>
    <mergeCell ref="AG221:AH221"/>
    <mergeCell ref="AJ221:AK221"/>
    <mergeCell ref="AM221:AN221"/>
    <mergeCell ref="AP219:AQ219"/>
    <mergeCell ref="L220:M220"/>
    <mergeCell ref="U220:V220"/>
    <mergeCell ref="X220:Y220"/>
    <mergeCell ref="AA220:AB220"/>
    <mergeCell ref="AD220:AE220"/>
    <mergeCell ref="AG220:AH220"/>
    <mergeCell ref="AJ223:AK223"/>
    <mergeCell ref="AM223:AN223"/>
    <mergeCell ref="O224:P224"/>
    <mergeCell ref="R224:S224"/>
    <mergeCell ref="U224:V224"/>
    <mergeCell ref="X224:Y224"/>
    <mergeCell ref="AA224:AB224"/>
    <mergeCell ref="AD224:AE224"/>
    <mergeCell ref="AG224:AH224"/>
    <mergeCell ref="AJ222:AK222"/>
    <mergeCell ref="AM222:AN222"/>
    <mergeCell ref="L223:M223"/>
    <mergeCell ref="O223:P223"/>
    <mergeCell ref="R223:S223"/>
    <mergeCell ref="U223:V223"/>
    <mergeCell ref="X223:Y223"/>
    <mergeCell ref="AA223:AB223"/>
    <mergeCell ref="L222:M222"/>
    <mergeCell ref="O222:P222"/>
    <mergeCell ref="AD223:AE223"/>
    <mergeCell ref="AG223:AH223"/>
    <mergeCell ref="U222:V222"/>
    <mergeCell ref="R222:S222"/>
    <mergeCell ref="AM225:AN225"/>
    <mergeCell ref="R226:S226"/>
    <mergeCell ref="U226:V226"/>
    <mergeCell ref="X226:Y226"/>
    <mergeCell ref="AA226:AB226"/>
    <mergeCell ref="AD226:AE226"/>
    <mergeCell ref="AG226:AH226"/>
    <mergeCell ref="AJ226:AK226"/>
    <mergeCell ref="AM226:AN226"/>
    <mergeCell ref="AJ224:AK224"/>
    <mergeCell ref="AM224:AN224"/>
    <mergeCell ref="O225:P225"/>
    <mergeCell ref="R225:S225"/>
    <mergeCell ref="U225:V225"/>
    <mergeCell ref="X225:Y225"/>
    <mergeCell ref="AA225:AB225"/>
    <mergeCell ref="AD225:AE225"/>
    <mergeCell ref="AG225:AH225"/>
    <mergeCell ref="AJ225:AK225"/>
    <mergeCell ref="U229:V229"/>
    <mergeCell ref="X229:Y229"/>
    <mergeCell ref="AA229:AB229"/>
    <mergeCell ref="AD229:AE229"/>
    <mergeCell ref="AG229:AH229"/>
    <mergeCell ref="AJ229:AK229"/>
    <mergeCell ref="AJ227:AK227"/>
    <mergeCell ref="AM227:AN227"/>
    <mergeCell ref="U228:V228"/>
    <mergeCell ref="X228:Y228"/>
    <mergeCell ref="AA228:AB228"/>
    <mergeCell ref="AD228:AE228"/>
    <mergeCell ref="AG228:AH228"/>
    <mergeCell ref="AJ228:AK228"/>
    <mergeCell ref="AM228:AN228"/>
    <mergeCell ref="R227:S227"/>
    <mergeCell ref="U227:V227"/>
    <mergeCell ref="X227:Y227"/>
    <mergeCell ref="AA227:AB227"/>
    <mergeCell ref="AD227:AE227"/>
    <mergeCell ref="AG227:AH227"/>
    <mergeCell ref="AM229:AN229"/>
    <mergeCell ref="AJ234:AK234"/>
    <mergeCell ref="AM234:AN234"/>
    <mergeCell ref="AP234:AQ234"/>
    <mergeCell ref="L235:M235"/>
    <mergeCell ref="O235:P235"/>
    <mergeCell ref="R235:S235"/>
    <mergeCell ref="U235:V235"/>
    <mergeCell ref="X235:Y235"/>
    <mergeCell ref="AA235:AB235"/>
    <mergeCell ref="AJ233:AK233"/>
    <mergeCell ref="AM233:AN233"/>
    <mergeCell ref="AP233:AQ233"/>
    <mergeCell ref="L234:M234"/>
    <mergeCell ref="O234:P234"/>
    <mergeCell ref="R234:S234"/>
    <mergeCell ref="U234:V234"/>
    <mergeCell ref="X234:Y234"/>
    <mergeCell ref="AA234:AB234"/>
    <mergeCell ref="AD234:AE234"/>
    <mergeCell ref="L233:M233"/>
    <mergeCell ref="O233:P233"/>
    <mergeCell ref="R233:S233"/>
    <mergeCell ref="U233:V233"/>
    <mergeCell ref="X233:Y233"/>
    <mergeCell ref="AA233:AB233"/>
    <mergeCell ref="AD233:AE233"/>
    <mergeCell ref="AG233:AH233"/>
    <mergeCell ref="AG234:AH234"/>
    <mergeCell ref="AA236:AB236"/>
    <mergeCell ref="AD236:AE236"/>
    <mergeCell ref="AG236:AH236"/>
    <mergeCell ref="AJ236:AK236"/>
    <mergeCell ref="AM236:AN236"/>
    <mergeCell ref="L237:M237"/>
    <mergeCell ref="O237:P237"/>
    <mergeCell ref="R237:S237"/>
    <mergeCell ref="U237:V237"/>
    <mergeCell ref="X237:Y237"/>
    <mergeCell ref="AD235:AE235"/>
    <mergeCell ref="AG235:AH235"/>
    <mergeCell ref="AJ235:AK235"/>
    <mergeCell ref="AM235:AN235"/>
    <mergeCell ref="L236:M236"/>
    <mergeCell ref="O236:P236"/>
    <mergeCell ref="R236:S236"/>
    <mergeCell ref="U236:V236"/>
    <mergeCell ref="X236:Y236"/>
    <mergeCell ref="AG237:AH237"/>
    <mergeCell ref="AJ237:AK237"/>
    <mergeCell ref="AM237:AN237"/>
    <mergeCell ref="AA237:AB237"/>
    <mergeCell ref="AD237:AE237"/>
    <mergeCell ref="L238:M238"/>
    <mergeCell ref="O238:P238"/>
    <mergeCell ref="R238:S238"/>
    <mergeCell ref="U238:V238"/>
    <mergeCell ref="X238:Y238"/>
    <mergeCell ref="AD240:AE240"/>
    <mergeCell ref="AG240:AH240"/>
    <mergeCell ref="AJ240:AK240"/>
    <mergeCell ref="AM240:AN240"/>
    <mergeCell ref="R241:S241"/>
    <mergeCell ref="U241:V241"/>
    <mergeCell ref="X241:Y241"/>
    <mergeCell ref="AA241:AB241"/>
    <mergeCell ref="AD241:AE241"/>
    <mergeCell ref="AA239:AB239"/>
    <mergeCell ref="AD239:AE239"/>
    <mergeCell ref="AG239:AH239"/>
    <mergeCell ref="AJ239:AK239"/>
    <mergeCell ref="AM239:AN239"/>
    <mergeCell ref="O240:P240"/>
    <mergeCell ref="R240:S240"/>
    <mergeCell ref="U240:V240"/>
    <mergeCell ref="X240:Y240"/>
    <mergeCell ref="AA240:AB240"/>
    <mergeCell ref="AA238:AB238"/>
    <mergeCell ref="AD238:AE238"/>
    <mergeCell ref="AG238:AH238"/>
    <mergeCell ref="AJ238:AK238"/>
    <mergeCell ref="AM238:AN238"/>
    <mergeCell ref="U239:V239"/>
    <mergeCell ref="X239:Y239"/>
    <mergeCell ref="AJ244:AK244"/>
    <mergeCell ref="AM244:AN244"/>
    <mergeCell ref="AM242:AN242"/>
    <mergeCell ref="U243:V243"/>
    <mergeCell ref="X243:Y243"/>
    <mergeCell ref="AA243:AB243"/>
    <mergeCell ref="AD243:AE243"/>
    <mergeCell ref="AG243:AH243"/>
    <mergeCell ref="AJ243:AK243"/>
    <mergeCell ref="AM243:AN243"/>
    <mergeCell ref="U244:V244"/>
    <mergeCell ref="AG241:AH241"/>
    <mergeCell ref="AJ241:AK241"/>
    <mergeCell ref="AM241:AN241"/>
    <mergeCell ref="R242:S242"/>
    <mergeCell ref="U242:V242"/>
    <mergeCell ref="X242:Y242"/>
    <mergeCell ref="AA242:AB242"/>
    <mergeCell ref="AD242:AE242"/>
    <mergeCell ref="AG242:AH242"/>
    <mergeCell ref="AJ242:AK242"/>
    <mergeCell ref="X244:Y244"/>
    <mergeCell ref="AA244:AB244"/>
    <mergeCell ref="AD244:AE244"/>
    <mergeCell ref="AG244:AH244"/>
    <mergeCell ref="AM4:AM5"/>
    <mergeCell ref="AN4:AN5"/>
    <mergeCell ref="AP4:AP5"/>
    <mergeCell ref="AQ4:AQ5"/>
    <mergeCell ref="I9:J9"/>
    <mergeCell ref="X4:X5"/>
    <mergeCell ref="Y4:Y5"/>
    <mergeCell ref="AA4:AA5"/>
    <mergeCell ref="AB4:AB5"/>
    <mergeCell ref="AD4:AD5"/>
    <mergeCell ref="AE4:AE5"/>
    <mergeCell ref="O4:O5"/>
    <mergeCell ref="P4:P5"/>
    <mergeCell ref="R4:R5"/>
    <mergeCell ref="S4:S5"/>
    <mergeCell ref="U4:U5"/>
    <mergeCell ref="V4:V5"/>
    <mergeCell ref="AA8:AB8"/>
    <mergeCell ref="AD8:AE8"/>
    <mergeCell ref="AG8:AH8"/>
    <mergeCell ref="AJ8:AK8"/>
    <mergeCell ref="AM8:AN8"/>
    <mergeCell ref="AP8:AQ8"/>
    <mergeCell ref="L8:M8"/>
    <mergeCell ref="O8:P8"/>
    <mergeCell ref="R8:S8"/>
    <mergeCell ref="U8:V8"/>
    <mergeCell ref="X8:Y8"/>
    <mergeCell ref="AG4:AG5"/>
    <mergeCell ref="AH4:AH5"/>
    <mergeCell ref="AJ4:AJ5"/>
    <mergeCell ref="AD9:AE9"/>
    <mergeCell ref="O16:P16"/>
    <mergeCell ref="O17:P17"/>
    <mergeCell ref="O18:P18"/>
    <mergeCell ref="O19:P19"/>
    <mergeCell ref="R18:S18"/>
    <mergeCell ref="R19:S19"/>
    <mergeCell ref="I16:J16"/>
    <mergeCell ref="I17:J17"/>
    <mergeCell ref="I18:J18"/>
    <mergeCell ref="I19:J19"/>
    <mergeCell ref="L14:M14"/>
    <mergeCell ref="L15:M15"/>
    <mergeCell ref="L16:M16"/>
    <mergeCell ref="L17:M17"/>
    <mergeCell ref="L18:M18"/>
    <mergeCell ref="L19:M19"/>
    <mergeCell ref="I10:J10"/>
    <mergeCell ref="I11:J11"/>
    <mergeCell ref="I12:J12"/>
    <mergeCell ref="I13:J13"/>
    <mergeCell ref="I14:J14"/>
    <mergeCell ref="I15:J15"/>
    <mergeCell ref="I24:J24"/>
    <mergeCell ref="I25:J25"/>
    <mergeCell ref="I26:J26"/>
    <mergeCell ref="I27:J27"/>
    <mergeCell ref="I28:J28"/>
    <mergeCell ref="I29:J29"/>
    <mergeCell ref="I30:J30"/>
    <mergeCell ref="I31:J31"/>
    <mergeCell ref="I32:J32"/>
    <mergeCell ref="I33:J33"/>
    <mergeCell ref="I34:J34"/>
    <mergeCell ref="I39:J39"/>
    <mergeCell ref="I40:J40"/>
    <mergeCell ref="I41:J41"/>
    <mergeCell ref="I42:J42"/>
    <mergeCell ref="I54:J54"/>
    <mergeCell ref="I55:J55"/>
    <mergeCell ref="I56:J56"/>
    <mergeCell ref="I57:J57"/>
    <mergeCell ref="I58:J58"/>
    <mergeCell ref="I59:J59"/>
    <mergeCell ref="I60:J60"/>
    <mergeCell ref="I61:J61"/>
    <mergeCell ref="I62:J62"/>
    <mergeCell ref="I63:J63"/>
    <mergeCell ref="I64:J64"/>
    <mergeCell ref="I69:J69"/>
    <mergeCell ref="I70:J70"/>
    <mergeCell ref="I71:J71"/>
    <mergeCell ref="I72:J72"/>
    <mergeCell ref="I73:J73"/>
    <mergeCell ref="I74:J74"/>
    <mergeCell ref="I75:J75"/>
    <mergeCell ref="I76:J76"/>
    <mergeCell ref="I77:J77"/>
    <mergeCell ref="I78:J78"/>
    <mergeCell ref="I79:J79"/>
    <mergeCell ref="I84:J84"/>
    <mergeCell ref="I85:J85"/>
    <mergeCell ref="I86:J86"/>
    <mergeCell ref="I87:J87"/>
    <mergeCell ref="I88:J88"/>
    <mergeCell ref="I89:J89"/>
    <mergeCell ref="I90:J90"/>
    <mergeCell ref="I91:J91"/>
    <mergeCell ref="I92:J92"/>
    <mergeCell ref="I93:J93"/>
    <mergeCell ref="I94:J94"/>
    <mergeCell ref="I99:J99"/>
    <mergeCell ref="I100:J100"/>
    <mergeCell ref="I101:J101"/>
    <mergeCell ref="I102:J102"/>
    <mergeCell ref="I103:J103"/>
    <mergeCell ref="I104:J104"/>
    <mergeCell ref="I105:J105"/>
    <mergeCell ref="I106:J106"/>
    <mergeCell ref="I107:J107"/>
    <mergeCell ref="I108:J108"/>
    <mergeCell ref="I109:J109"/>
    <mergeCell ref="I114:J114"/>
    <mergeCell ref="I115:J115"/>
    <mergeCell ref="I116:J116"/>
    <mergeCell ref="I117:J117"/>
    <mergeCell ref="I118:J118"/>
    <mergeCell ref="I119:J119"/>
    <mergeCell ref="I120:J120"/>
    <mergeCell ref="I121:J121"/>
    <mergeCell ref="I122:J122"/>
    <mergeCell ref="I123:J123"/>
    <mergeCell ref="I124:J124"/>
    <mergeCell ref="I129:J129"/>
    <mergeCell ref="I130:J130"/>
    <mergeCell ref="I131:J131"/>
    <mergeCell ref="I132:J132"/>
    <mergeCell ref="I133:J133"/>
    <mergeCell ref="I134:J134"/>
    <mergeCell ref="I135:J135"/>
    <mergeCell ref="I136:J136"/>
    <mergeCell ref="I137:J137"/>
    <mergeCell ref="I138:J138"/>
    <mergeCell ref="I139:J139"/>
    <mergeCell ref="I144:J144"/>
    <mergeCell ref="I145:J145"/>
    <mergeCell ref="I146:J146"/>
    <mergeCell ref="I147:J147"/>
    <mergeCell ref="I148:J148"/>
    <mergeCell ref="I149:J149"/>
    <mergeCell ref="I150:J150"/>
    <mergeCell ref="I151:J151"/>
    <mergeCell ref="I152:J152"/>
    <mergeCell ref="I153:J153"/>
    <mergeCell ref="I154:J154"/>
    <mergeCell ref="I159:J159"/>
    <mergeCell ref="I160:J160"/>
    <mergeCell ref="I161:J161"/>
    <mergeCell ref="I162:J162"/>
    <mergeCell ref="I163:J163"/>
    <mergeCell ref="I164:J164"/>
    <mergeCell ref="I165:J165"/>
    <mergeCell ref="I166:J166"/>
    <mergeCell ref="I167:J167"/>
    <mergeCell ref="I168:J168"/>
    <mergeCell ref="I169:J169"/>
    <mergeCell ref="I174:J174"/>
    <mergeCell ref="I175:J175"/>
    <mergeCell ref="I176:J176"/>
    <mergeCell ref="I177:J177"/>
    <mergeCell ref="I178:J178"/>
    <mergeCell ref="I179:J179"/>
    <mergeCell ref="I180:J180"/>
    <mergeCell ref="I181:J181"/>
    <mergeCell ref="I182:J182"/>
    <mergeCell ref="I183:J183"/>
    <mergeCell ref="I184:J184"/>
    <mergeCell ref="I189:J189"/>
    <mergeCell ref="I190:J190"/>
    <mergeCell ref="I191:J191"/>
    <mergeCell ref="I192:J192"/>
    <mergeCell ref="I193:J193"/>
    <mergeCell ref="I194:J194"/>
    <mergeCell ref="I195:J195"/>
    <mergeCell ref="I196:J196"/>
    <mergeCell ref="I197:J197"/>
    <mergeCell ref="I198:J198"/>
    <mergeCell ref="I199:J199"/>
    <mergeCell ref="I204:J204"/>
    <mergeCell ref="I205:J205"/>
    <mergeCell ref="I206:J206"/>
    <mergeCell ref="I207:J207"/>
    <mergeCell ref="I208:J208"/>
    <mergeCell ref="I209:J209"/>
    <mergeCell ref="I210:J210"/>
    <mergeCell ref="I211:J211"/>
    <mergeCell ref="I212:J212"/>
    <mergeCell ref="I213:J213"/>
    <mergeCell ref="I214:J214"/>
    <mergeCell ref="I219:J219"/>
    <mergeCell ref="I220:J220"/>
    <mergeCell ref="I221:J221"/>
    <mergeCell ref="I222:J222"/>
    <mergeCell ref="I223:J223"/>
    <mergeCell ref="I224:J224"/>
    <mergeCell ref="I225:J225"/>
    <mergeCell ref="I226:J226"/>
    <mergeCell ref="I227:J227"/>
    <mergeCell ref="I228:J228"/>
    <mergeCell ref="I229:J229"/>
    <mergeCell ref="I234:J234"/>
    <mergeCell ref="I235:J235"/>
    <mergeCell ref="I236:J236"/>
    <mergeCell ref="I237:J237"/>
    <mergeCell ref="I238:J238"/>
    <mergeCell ref="I239:J239"/>
    <mergeCell ref="I240:J240"/>
    <mergeCell ref="I241:J241"/>
    <mergeCell ref="I242:J242"/>
    <mergeCell ref="I243:J243"/>
    <mergeCell ref="I244:J244"/>
    <mergeCell ref="L29:M29"/>
    <mergeCell ref="L30:M30"/>
    <mergeCell ref="L31:M31"/>
    <mergeCell ref="L32:M32"/>
    <mergeCell ref="L33:M33"/>
    <mergeCell ref="L34:M34"/>
    <mergeCell ref="L44:M44"/>
    <mergeCell ref="L45:M45"/>
    <mergeCell ref="L46:M46"/>
    <mergeCell ref="L47:M47"/>
    <mergeCell ref="L48:M48"/>
    <mergeCell ref="L49:M49"/>
    <mergeCell ref="L59:M59"/>
    <mergeCell ref="L60:M60"/>
    <mergeCell ref="L61:M61"/>
    <mergeCell ref="L62:M62"/>
    <mergeCell ref="L63:M63"/>
    <mergeCell ref="L64:M64"/>
    <mergeCell ref="L74:M74"/>
    <mergeCell ref="L75:M75"/>
    <mergeCell ref="L76:M76"/>
    <mergeCell ref="L77:M77"/>
    <mergeCell ref="L78:M78"/>
    <mergeCell ref="L79:M79"/>
    <mergeCell ref="L89:M89"/>
    <mergeCell ref="L90:M90"/>
    <mergeCell ref="L91:M91"/>
    <mergeCell ref="L92:M92"/>
    <mergeCell ref="L93:M93"/>
    <mergeCell ref="L94:M94"/>
    <mergeCell ref="L104:M104"/>
    <mergeCell ref="L105:M105"/>
    <mergeCell ref="L106:M106"/>
    <mergeCell ref="L107:M107"/>
    <mergeCell ref="L108:M108"/>
    <mergeCell ref="L109:M109"/>
    <mergeCell ref="L119:M119"/>
    <mergeCell ref="L120:M120"/>
    <mergeCell ref="L121:M121"/>
    <mergeCell ref="L122:M122"/>
    <mergeCell ref="L123:M123"/>
    <mergeCell ref="L124:M124"/>
    <mergeCell ref="L134:M134"/>
    <mergeCell ref="L135:M135"/>
    <mergeCell ref="L136:M136"/>
    <mergeCell ref="L137:M137"/>
    <mergeCell ref="L118:M118"/>
    <mergeCell ref="L131:M131"/>
    <mergeCell ref="L152:M152"/>
    <mergeCell ref="L153:M153"/>
    <mergeCell ref="L154:M154"/>
    <mergeCell ref="L164:M164"/>
    <mergeCell ref="L165:M165"/>
    <mergeCell ref="L166:M166"/>
    <mergeCell ref="L167:M167"/>
    <mergeCell ref="L168:M168"/>
    <mergeCell ref="L169:M169"/>
    <mergeCell ref="L179:M179"/>
    <mergeCell ref="L180:M180"/>
    <mergeCell ref="L181:M181"/>
    <mergeCell ref="L182:M182"/>
    <mergeCell ref="L183:M183"/>
    <mergeCell ref="L178:M178"/>
    <mergeCell ref="L184:M184"/>
    <mergeCell ref="L194:M194"/>
    <mergeCell ref="L195:M195"/>
    <mergeCell ref="L196:M196"/>
    <mergeCell ref="L197:M197"/>
    <mergeCell ref="L198:M198"/>
    <mergeCell ref="L199:M199"/>
    <mergeCell ref="L209:M209"/>
    <mergeCell ref="L210:M210"/>
    <mergeCell ref="L211:M211"/>
    <mergeCell ref="L212:M212"/>
    <mergeCell ref="L213:M213"/>
    <mergeCell ref="L214:M214"/>
    <mergeCell ref="L224:M224"/>
    <mergeCell ref="L225:M225"/>
    <mergeCell ref="L226:M226"/>
    <mergeCell ref="L227:M227"/>
    <mergeCell ref="L208:M208"/>
    <mergeCell ref="L191:M191"/>
    <mergeCell ref="L228:M228"/>
    <mergeCell ref="L229:M229"/>
    <mergeCell ref="L239:M239"/>
    <mergeCell ref="L240:M240"/>
    <mergeCell ref="L241:M241"/>
    <mergeCell ref="L242:M242"/>
    <mergeCell ref="L243:M243"/>
    <mergeCell ref="L244:M244"/>
    <mergeCell ref="O31:P31"/>
    <mergeCell ref="O32:P32"/>
    <mergeCell ref="O33:P33"/>
    <mergeCell ref="R33:S33"/>
    <mergeCell ref="O34:P34"/>
    <mergeCell ref="R34:S34"/>
    <mergeCell ref="O46:P46"/>
    <mergeCell ref="O47:P47"/>
    <mergeCell ref="O48:P48"/>
    <mergeCell ref="R48:S48"/>
    <mergeCell ref="O49:P49"/>
    <mergeCell ref="R49:S49"/>
    <mergeCell ref="O61:P61"/>
    <mergeCell ref="O62:P62"/>
    <mergeCell ref="O63:P63"/>
    <mergeCell ref="R63:S63"/>
    <mergeCell ref="O64:P64"/>
    <mergeCell ref="R64:S64"/>
    <mergeCell ref="O76:P76"/>
    <mergeCell ref="O77:P77"/>
    <mergeCell ref="O78:P78"/>
    <mergeCell ref="R78:S78"/>
    <mergeCell ref="O79:P79"/>
    <mergeCell ref="R79:S79"/>
    <mergeCell ref="O92:P92"/>
    <mergeCell ref="O93:P93"/>
    <mergeCell ref="R93:S93"/>
    <mergeCell ref="O94:P94"/>
    <mergeCell ref="R94:S94"/>
    <mergeCell ref="O106:P106"/>
    <mergeCell ref="O107:P107"/>
    <mergeCell ref="O108:P108"/>
    <mergeCell ref="R108:S108"/>
    <mergeCell ref="O109:P109"/>
    <mergeCell ref="R109:S109"/>
    <mergeCell ref="O121:P121"/>
    <mergeCell ref="O122:P122"/>
    <mergeCell ref="O123:P123"/>
    <mergeCell ref="R123:S123"/>
    <mergeCell ref="O124:P124"/>
    <mergeCell ref="R124:S124"/>
    <mergeCell ref="O118:P118"/>
    <mergeCell ref="R102:S102"/>
    <mergeCell ref="O120:P120"/>
    <mergeCell ref="R107:S107"/>
    <mergeCell ref="O152:P152"/>
    <mergeCell ref="O153:P153"/>
    <mergeCell ref="R153:S153"/>
    <mergeCell ref="O154:P154"/>
    <mergeCell ref="R154:S154"/>
    <mergeCell ref="O166:P166"/>
    <mergeCell ref="O167:P167"/>
    <mergeCell ref="O168:P168"/>
    <mergeCell ref="R168:S168"/>
    <mergeCell ref="O131:P131"/>
    <mergeCell ref="R131:S131"/>
    <mergeCell ref="O244:P244"/>
    <mergeCell ref="R244:S244"/>
    <mergeCell ref="O211:P211"/>
    <mergeCell ref="O212:P212"/>
    <mergeCell ref="O213:P213"/>
    <mergeCell ref="R213:S213"/>
    <mergeCell ref="O214:P214"/>
    <mergeCell ref="R214:S214"/>
    <mergeCell ref="O226:P226"/>
    <mergeCell ref="O227:P227"/>
    <mergeCell ref="O228:P228"/>
    <mergeCell ref="R228:S228"/>
    <mergeCell ref="O229:P229"/>
    <mergeCell ref="R229:S229"/>
    <mergeCell ref="O241:P241"/>
    <mergeCell ref="O239:P239"/>
    <mergeCell ref="R239:S239"/>
    <mergeCell ref="O220:P220"/>
    <mergeCell ref="R220:S220"/>
    <mergeCell ref="R211:S211"/>
    <mergeCell ref="R212:S212"/>
    <mergeCell ref="O169:P169"/>
    <mergeCell ref="R169:S169"/>
    <mergeCell ref="O181:P181"/>
    <mergeCell ref="O182:P182"/>
    <mergeCell ref="O183:P183"/>
    <mergeCell ref="R183:S183"/>
    <mergeCell ref="O184:P184"/>
    <mergeCell ref="R184:S184"/>
    <mergeCell ref="O178:P178"/>
    <mergeCell ref="R162:S162"/>
    <mergeCell ref="O180:P180"/>
    <mergeCell ref="R167:S167"/>
    <mergeCell ref="O242:P242"/>
    <mergeCell ref="O191:P191"/>
    <mergeCell ref="R191:S191"/>
    <mergeCell ref="O243:P243"/>
    <mergeCell ref="R243:S243"/>
  </mergeCells>
  <phoneticPr fontId="1"/>
  <conditionalFormatting sqref="Y6">
    <cfRule type="cellIs" dxfId="255" priority="64" operator="greaterThan">
      <formula>5</formula>
    </cfRule>
  </conditionalFormatting>
  <conditionalFormatting sqref="AB6">
    <cfRule type="cellIs" dxfId="254" priority="63" operator="greaterThan">
      <formula>5</formula>
    </cfRule>
  </conditionalFormatting>
  <conditionalFormatting sqref="AE6 AH6 AK6 AN6 AQ6">
    <cfRule type="cellIs" dxfId="253" priority="62" operator="greaterThan">
      <formula>5</formula>
    </cfRule>
  </conditionalFormatting>
  <conditionalFormatting sqref="AR7">
    <cfRule type="cellIs" dxfId="252" priority="61" operator="greaterThan">
      <formula>$AL$2</formula>
    </cfRule>
  </conditionalFormatting>
  <conditionalFormatting sqref="Y21">
    <cfRule type="cellIs" dxfId="251" priority="60" operator="greaterThan">
      <formula>5</formula>
    </cfRule>
  </conditionalFormatting>
  <conditionalFormatting sqref="AB21">
    <cfRule type="cellIs" dxfId="250" priority="59" operator="greaterThan">
      <formula>5</formula>
    </cfRule>
  </conditionalFormatting>
  <conditionalFormatting sqref="AE21 AH21 AK21 AN21 AQ21">
    <cfRule type="cellIs" dxfId="249" priority="58" operator="greaterThan">
      <formula>5</formula>
    </cfRule>
  </conditionalFormatting>
  <conditionalFormatting sqref="AR22">
    <cfRule type="cellIs" dxfId="248" priority="57" operator="greaterThan">
      <formula>$AL$2</formula>
    </cfRule>
  </conditionalFormatting>
  <conditionalFormatting sqref="Y36">
    <cfRule type="cellIs" dxfId="247" priority="56" operator="greaterThan">
      <formula>5</formula>
    </cfRule>
  </conditionalFormatting>
  <conditionalFormatting sqref="AB36">
    <cfRule type="cellIs" dxfId="246" priority="55" operator="greaterThan">
      <formula>5</formula>
    </cfRule>
  </conditionalFormatting>
  <conditionalFormatting sqref="AE36 AH36 AK36 AN36 AQ36">
    <cfRule type="cellIs" dxfId="245" priority="54" operator="greaterThan">
      <formula>5</formula>
    </cfRule>
  </conditionalFormatting>
  <conditionalFormatting sqref="AR37">
    <cfRule type="cellIs" dxfId="244" priority="53" operator="greaterThan">
      <formula>$AL$2</formula>
    </cfRule>
  </conditionalFormatting>
  <conditionalFormatting sqref="Y51">
    <cfRule type="cellIs" dxfId="243" priority="52" operator="greaterThan">
      <formula>5</formula>
    </cfRule>
  </conditionalFormatting>
  <conditionalFormatting sqref="AB51">
    <cfRule type="cellIs" dxfId="242" priority="51" operator="greaterThan">
      <formula>5</formula>
    </cfRule>
  </conditionalFormatting>
  <conditionalFormatting sqref="AE51 AH51 AK51 AN51 AQ51">
    <cfRule type="cellIs" dxfId="241" priority="50" operator="greaterThan">
      <formula>5</formula>
    </cfRule>
  </conditionalFormatting>
  <conditionalFormatting sqref="AR52">
    <cfRule type="cellIs" dxfId="240" priority="49" operator="greaterThan">
      <formula>$AL$2</formula>
    </cfRule>
  </conditionalFormatting>
  <conditionalFormatting sqref="Y66">
    <cfRule type="cellIs" dxfId="239" priority="48" operator="greaterThan">
      <formula>5</formula>
    </cfRule>
  </conditionalFormatting>
  <conditionalFormatting sqref="AB66">
    <cfRule type="cellIs" dxfId="238" priority="47" operator="greaterThan">
      <formula>5</formula>
    </cfRule>
  </conditionalFormatting>
  <conditionalFormatting sqref="AE66 AH66 AK66 AN66 AQ66">
    <cfRule type="cellIs" dxfId="237" priority="46" operator="greaterThan">
      <formula>5</formula>
    </cfRule>
  </conditionalFormatting>
  <conditionalFormatting sqref="AR67">
    <cfRule type="cellIs" dxfId="236" priority="45" operator="greaterThan">
      <formula>$AL$2</formula>
    </cfRule>
  </conditionalFormatting>
  <conditionalFormatting sqref="Y81">
    <cfRule type="cellIs" dxfId="235" priority="44" operator="greaterThan">
      <formula>5</formula>
    </cfRule>
  </conditionalFormatting>
  <conditionalFormatting sqref="AB81">
    <cfRule type="cellIs" dxfId="234" priority="43" operator="greaterThan">
      <formula>5</formula>
    </cfRule>
  </conditionalFormatting>
  <conditionalFormatting sqref="AE81 AH81 AK81 AN81 AQ81">
    <cfRule type="cellIs" dxfId="233" priority="42" operator="greaterThan">
      <formula>5</formula>
    </cfRule>
  </conditionalFormatting>
  <conditionalFormatting sqref="AR82">
    <cfRule type="cellIs" dxfId="232" priority="41" operator="greaterThan">
      <formula>$AL$2</formula>
    </cfRule>
  </conditionalFormatting>
  <conditionalFormatting sqref="Y96">
    <cfRule type="cellIs" dxfId="231" priority="40" operator="greaterThan">
      <formula>5</formula>
    </cfRule>
  </conditionalFormatting>
  <conditionalFormatting sqref="AB96">
    <cfRule type="cellIs" dxfId="230" priority="39" operator="greaterThan">
      <formula>5</formula>
    </cfRule>
  </conditionalFormatting>
  <conditionalFormatting sqref="AE96 AH96 AK96 AN96 AQ96">
    <cfRule type="cellIs" dxfId="229" priority="38" operator="greaterThan">
      <formula>5</formula>
    </cfRule>
  </conditionalFormatting>
  <conditionalFormatting sqref="AR97">
    <cfRule type="cellIs" dxfId="228" priority="37" operator="greaterThan">
      <formula>$AL$2</formula>
    </cfRule>
  </conditionalFormatting>
  <conditionalFormatting sqref="Y111">
    <cfRule type="cellIs" dxfId="227" priority="36" operator="greaterThan">
      <formula>5</formula>
    </cfRule>
  </conditionalFormatting>
  <conditionalFormatting sqref="AB111">
    <cfRule type="cellIs" dxfId="226" priority="35" operator="greaterThan">
      <formula>5</formula>
    </cfRule>
  </conditionalFormatting>
  <conditionalFormatting sqref="AE111 AH111 AK111 AN111 AQ111">
    <cfRule type="cellIs" dxfId="225" priority="34" operator="greaterThan">
      <formula>5</formula>
    </cfRule>
  </conditionalFormatting>
  <conditionalFormatting sqref="AR112">
    <cfRule type="cellIs" dxfId="224" priority="33" operator="greaterThan">
      <formula>$AL$2</formula>
    </cfRule>
  </conditionalFormatting>
  <conditionalFormatting sqref="Y126">
    <cfRule type="cellIs" dxfId="223" priority="32" operator="greaterThan">
      <formula>5</formula>
    </cfRule>
  </conditionalFormatting>
  <conditionalFormatting sqref="AB126">
    <cfRule type="cellIs" dxfId="222" priority="31" operator="greaterThan">
      <formula>5</formula>
    </cfRule>
  </conditionalFormatting>
  <conditionalFormatting sqref="AE126 AH126 AK126 AN126 AQ126">
    <cfRule type="cellIs" dxfId="221" priority="30" operator="greaterThan">
      <formula>5</formula>
    </cfRule>
  </conditionalFormatting>
  <conditionalFormatting sqref="AR127">
    <cfRule type="cellIs" dxfId="220" priority="29" operator="greaterThan">
      <formula>$AL$2</formula>
    </cfRule>
  </conditionalFormatting>
  <conditionalFormatting sqref="Y141">
    <cfRule type="cellIs" dxfId="219" priority="28" operator="greaterThan">
      <formula>5</formula>
    </cfRule>
  </conditionalFormatting>
  <conditionalFormatting sqref="AB141">
    <cfRule type="cellIs" dxfId="218" priority="27" operator="greaterThan">
      <formula>5</formula>
    </cfRule>
  </conditionalFormatting>
  <conditionalFormatting sqref="AE141 AH141 AK141 AN141 AQ141">
    <cfRule type="cellIs" dxfId="217" priority="26" operator="greaterThan">
      <formula>5</formula>
    </cfRule>
  </conditionalFormatting>
  <conditionalFormatting sqref="AR142">
    <cfRule type="cellIs" dxfId="216" priority="25" operator="greaterThan">
      <formula>$AL$2</formula>
    </cfRule>
  </conditionalFormatting>
  <conditionalFormatting sqref="Y156">
    <cfRule type="cellIs" dxfId="215" priority="24" operator="greaterThan">
      <formula>5</formula>
    </cfRule>
  </conditionalFormatting>
  <conditionalFormatting sqref="AB156">
    <cfRule type="cellIs" dxfId="214" priority="23" operator="greaterThan">
      <formula>5</formula>
    </cfRule>
  </conditionalFormatting>
  <conditionalFormatting sqref="AE156 AH156 AK156 AN156 AQ156">
    <cfRule type="cellIs" dxfId="213" priority="22" operator="greaterThan">
      <formula>5</formula>
    </cfRule>
  </conditionalFormatting>
  <conditionalFormatting sqref="AR157">
    <cfRule type="cellIs" dxfId="212" priority="21" operator="greaterThan">
      <formula>$AL$2</formula>
    </cfRule>
  </conditionalFormatting>
  <conditionalFormatting sqref="Y171">
    <cfRule type="cellIs" dxfId="211" priority="20" operator="greaterThan">
      <formula>5</formula>
    </cfRule>
  </conditionalFormatting>
  <conditionalFormatting sqref="AB171">
    <cfRule type="cellIs" dxfId="210" priority="19" operator="greaterThan">
      <formula>5</formula>
    </cfRule>
  </conditionalFormatting>
  <conditionalFormatting sqref="AE171 AH171 AK171 AN171 AQ171">
    <cfRule type="cellIs" dxfId="209" priority="18" operator="greaterThan">
      <formula>5</formula>
    </cfRule>
  </conditionalFormatting>
  <conditionalFormatting sqref="AR172">
    <cfRule type="cellIs" dxfId="208" priority="17" operator="greaterThan">
      <formula>$AL$2</formula>
    </cfRule>
  </conditionalFormatting>
  <conditionalFormatting sqref="Y186">
    <cfRule type="cellIs" dxfId="207" priority="16" operator="greaterThan">
      <formula>5</formula>
    </cfRule>
  </conditionalFormatting>
  <conditionalFormatting sqref="AB186">
    <cfRule type="cellIs" dxfId="206" priority="15" operator="greaterThan">
      <formula>5</formula>
    </cfRule>
  </conditionalFormatting>
  <conditionalFormatting sqref="AE186 AH186 AK186 AN186 AQ186">
    <cfRule type="cellIs" dxfId="205" priority="14" operator="greaterThan">
      <formula>5</formula>
    </cfRule>
  </conditionalFormatting>
  <conditionalFormatting sqref="AR187">
    <cfRule type="cellIs" dxfId="204" priority="13" operator="greaterThan">
      <formula>$AL$2</formula>
    </cfRule>
  </conditionalFormatting>
  <conditionalFormatting sqref="Y201">
    <cfRule type="cellIs" dxfId="203" priority="12" operator="greaterThan">
      <formula>5</formula>
    </cfRule>
  </conditionalFormatting>
  <conditionalFormatting sqref="AB201">
    <cfRule type="cellIs" dxfId="202" priority="11" operator="greaterThan">
      <formula>5</formula>
    </cfRule>
  </conditionalFormatting>
  <conditionalFormatting sqref="AE201 AH201 AK201 AN201 AQ201">
    <cfRule type="cellIs" dxfId="201" priority="10" operator="greaterThan">
      <formula>5</formula>
    </cfRule>
  </conditionalFormatting>
  <conditionalFormatting sqref="AR202">
    <cfRule type="cellIs" dxfId="200" priority="9" operator="greaterThan">
      <formula>$AL$2</formula>
    </cfRule>
  </conditionalFormatting>
  <conditionalFormatting sqref="Y216">
    <cfRule type="cellIs" dxfId="199" priority="8" operator="greaterThan">
      <formula>5</formula>
    </cfRule>
  </conditionalFormatting>
  <conditionalFormatting sqref="AB216">
    <cfRule type="cellIs" dxfId="198" priority="7" operator="greaterThan">
      <formula>5</formula>
    </cfRule>
  </conditionalFormatting>
  <conditionalFormatting sqref="AE216 AH216 AK216 AN216 AQ216">
    <cfRule type="cellIs" dxfId="197" priority="6" operator="greaterThan">
      <formula>5</formula>
    </cfRule>
  </conditionalFormatting>
  <conditionalFormatting sqref="AR217">
    <cfRule type="cellIs" dxfId="196" priority="5" operator="greaterThan">
      <formula>$AL$2</formula>
    </cfRule>
  </conditionalFormatting>
  <conditionalFormatting sqref="Y231">
    <cfRule type="cellIs" dxfId="195" priority="4" operator="greaterThan">
      <formula>5</formula>
    </cfRule>
  </conditionalFormatting>
  <conditionalFormatting sqref="AB231">
    <cfRule type="cellIs" dxfId="194" priority="3" operator="greaterThan">
      <formula>5</formula>
    </cfRule>
  </conditionalFormatting>
  <conditionalFormatting sqref="AE231 AH231 AK231 AN231 AQ231">
    <cfRule type="cellIs" dxfId="193" priority="2" operator="greaterThan">
      <formula>5</formula>
    </cfRule>
  </conditionalFormatting>
  <conditionalFormatting sqref="AR232">
    <cfRule type="cellIs" dxfId="192" priority="1" operator="greaterThan">
      <formula>$AL$2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</vt:i4>
      </vt:variant>
    </vt:vector>
  </HeadingPairs>
  <TitlesOfParts>
    <vt:vector size="13" baseType="lpstr">
      <vt:lpstr>使い方</vt:lpstr>
      <vt:lpstr>　【補完用】0年目</vt:lpstr>
      <vt:lpstr>1年目</vt:lpstr>
      <vt:lpstr>2年目</vt:lpstr>
      <vt:lpstr>３年目</vt:lpstr>
      <vt:lpstr>４年目</vt:lpstr>
      <vt:lpstr>５年目</vt:lpstr>
      <vt:lpstr>不要１</vt:lpstr>
      <vt:lpstr>不要２</vt:lpstr>
      <vt:lpstr>不要３</vt:lpstr>
      <vt:lpstr>不要４</vt:lpstr>
      <vt:lpstr>不要５</vt:lpstr>
      <vt:lpstr>使い方!Print_Area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松尾直彦</dc:creator>
  <cp:lastModifiedBy>alone60 takaharu</cp:lastModifiedBy>
  <cp:lastPrinted>2020-08-21T05:36:21Z</cp:lastPrinted>
  <dcterms:created xsi:type="dcterms:W3CDTF">2019-11-18T06:09:11Z</dcterms:created>
  <dcterms:modified xsi:type="dcterms:W3CDTF">2021-11-03T23:57:03Z</dcterms:modified>
  <cp:contentStatus/>
</cp:coreProperties>
</file>